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vltt-my.sharepoint.com/personal/ligue_cvltt_onmicrosoft_com/Documents/2- Jouer/5- Service aux clubs/2- Labels et challenges/Challenges/"/>
    </mc:Choice>
  </mc:AlternateContent>
  <xr:revisionPtr revIDLastSave="4067" documentId="13_ncr:1_{2BF9F26A-9E6F-D545-8D1A-18DF88E23739}" xr6:coauthVersionLast="47" xr6:coauthVersionMax="47" xr10:uidLastSave="{705F0DD0-70E9-9046-8003-0D88C587CE4B}"/>
  <bookViews>
    <workbookView xWindow="0" yWindow="760" windowWidth="29400" windowHeight="17260" tabRatio="865" xr2:uid="{00000000-000D-0000-FFFF-FFFF00000000}"/>
  </bookViews>
  <sheets>
    <sheet name="Challenge Meilleur club" sheetId="15" r:id="rId1"/>
    <sheet name="Challenge licence" sheetId="25" r:id="rId2"/>
    <sheet name="Stats lic" sheetId="1" r:id="rId3"/>
    <sheet name="Equipes" sheetId="5" r:id="rId4"/>
    <sheet name="Emploi-Forma." sheetId="6" r:id="rId5"/>
    <sheet name="Détection" sheetId="8" r:id="rId6"/>
    <sheet name="Compétitions" sheetId="12" r:id="rId7"/>
  </sheets>
  <definedNames>
    <definedName name="_xlnm._FilterDatabase" localSheetId="1" hidden="1">'Challenge licence'!$A$2:$Q$2</definedName>
    <definedName name="_xlnm._FilterDatabase" localSheetId="0" hidden="1">'Challenge Meilleur club'!$A$2:$M$111</definedName>
    <definedName name="_xlnm._FilterDatabase" localSheetId="6" hidden="1">Compétitions!$A$2:$R$203</definedName>
    <definedName name="_xlnm._FilterDatabase" localSheetId="5" hidden="1">Détection!$A$2:$O$173</definedName>
    <definedName name="_xlnm._FilterDatabase" localSheetId="4" hidden="1">'Emploi-Forma.'!$A$1:$A$203</definedName>
    <definedName name="_xlnm._FilterDatabase" localSheetId="3" hidden="1">Equipes!$A$2:$AM$203</definedName>
    <definedName name="_xlnm._FilterDatabase" localSheetId="2" hidden="1">'Stats lic'!$A$1:$EV$205</definedName>
    <definedName name="_xlnm.Print_Titles" localSheetId="0">'Challenge Meilleur club'!$2:$2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0" i="15" l="1"/>
  <c r="H140" i="15"/>
  <c r="I140" i="15"/>
  <c r="J140" i="15"/>
  <c r="K140" i="15"/>
  <c r="G161" i="15"/>
  <c r="H161" i="15"/>
  <c r="I161" i="15"/>
  <c r="J161" i="15"/>
  <c r="K161" i="15"/>
  <c r="G17" i="15"/>
  <c r="H17" i="15"/>
  <c r="I17" i="15"/>
  <c r="J17" i="15"/>
  <c r="K17" i="15"/>
  <c r="G177" i="15"/>
  <c r="H177" i="15"/>
  <c r="I177" i="15"/>
  <c r="J177" i="15"/>
  <c r="K177" i="15"/>
  <c r="G170" i="15"/>
  <c r="H170" i="15"/>
  <c r="I170" i="15"/>
  <c r="J170" i="15"/>
  <c r="K170" i="15"/>
  <c r="G114" i="15"/>
  <c r="H114" i="15"/>
  <c r="I114" i="15"/>
  <c r="J114" i="15"/>
  <c r="K114" i="15"/>
  <c r="G26" i="15"/>
  <c r="H26" i="15"/>
  <c r="I26" i="15"/>
  <c r="J26" i="15"/>
  <c r="K26" i="15"/>
  <c r="G101" i="15"/>
  <c r="H101" i="15"/>
  <c r="I101" i="15"/>
  <c r="J101" i="15"/>
  <c r="K101" i="15"/>
  <c r="G13" i="15"/>
  <c r="H13" i="15"/>
  <c r="I13" i="15"/>
  <c r="J13" i="15"/>
  <c r="K13" i="15"/>
  <c r="G120" i="15"/>
  <c r="H120" i="15"/>
  <c r="I120" i="15"/>
  <c r="J120" i="15"/>
  <c r="K120" i="15"/>
  <c r="G200" i="15"/>
  <c r="H200" i="15"/>
  <c r="I200" i="15"/>
  <c r="J200" i="15"/>
  <c r="K200" i="15"/>
  <c r="G52" i="15"/>
  <c r="H52" i="15"/>
  <c r="I52" i="15"/>
  <c r="J52" i="15"/>
  <c r="K52" i="15"/>
  <c r="G201" i="15"/>
  <c r="H201" i="15"/>
  <c r="I201" i="15"/>
  <c r="J201" i="15"/>
  <c r="K201" i="15"/>
  <c r="G14" i="15"/>
  <c r="H14" i="15"/>
  <c r="I14" i="15"/>
  <c r="J14" i="15"/>
  <c r="K14" i="15"/>
  <c r="G159" i="15"/>
  <c r="H159" i="15"/>
  <c r="I159" i="15"/>
  <c r="J159" i="15"/>
  <c r="K159" i="15"/>
  <c r="G172" i="15"/>
  <c r="H172" i="15"/>
  <c r="I172" i="15"/>
  <c r="J172" i="15"/>
  <c r="K172" i="15"/>
  <c r="G138" i="15"/>
  <c r="H138" i="15"/>
  <c r="I138" i="15"/>
  <c r="J138" i="15"/>
  <c r="K138" i="15"/>
  <c r="G171" i="15"/>
  <c r="H171" i="15"/>
  <c r="I171" i="15"/>
  <c r="J171" i="15"/>
  <c r="K171" i="15"/>
  <c r="G127" i="15"/>
  <c r="H127" i="15"/>
  <c r="I127" i="15"/>
  <c r="J127" i="15"/>
  <c r="K127" i="15"/>
  <c r="G121" i="15"/>
  <c r="H121" i="15"/>
  <c r="I121" i="15"/>
  <c r="J121" i="15"/>
  <c r="K121" i="15"/>
  <c r="G47" i="15"/>
  <c r="H47" i="15"/>
  <c r="I47" i="15"/>
  <c r="J47" i="15"/>
  <c r="K47" i="15"/>
  <c r="G33" i="15"/>
  <c r="H33" i="15"/>
  <c r="I33" i="15"/>
  <c r="J33" i="15"/>
  <c r="K33" i="15"/>
  <c r="G202" i="15"/>
  <c r="H202" i="15"/>
  <c r="I202" i="15"/>
  <c r="J202" i="15"/>
  <c r="K202" i="15"/>
  <c r="G5" i="15"/>
  <c r="H5" i="15"/>
  <c r="I5" i="15"/>
  <c r="J5" i="15"/>
  <c r="K5" i="15"/>
  <c r="G79" i="15"/>
  <c r="H79" i="15"/>
  <c r="I79" i="15"/>
  <c r="J79" i="15"/>
  <c r="K79" i="15"/>
  <c r="G45" i="15"/>
  <c r="H45" i="15"/>
  <c r="I45" i="15"/>
  <c r="J45" i="15"/>
  <c r="K45" i="15"/>
  <c r="G34" i="15"/>
  <c r="H34" i="15"/>
  <c r="I34" i="15"/>
  <c r="J34" i="15"/>
  <c r="K34" i="15"/>
  <c r="G91" i="15"/>
  <c r="H91" i="15"/>
  <c r="I91" i="15"/>
  <c r="J91" i="15"/>
  <c r="K91" i="15"/>
  <c r="G168" i="15"/>
  <c r="H168" i="15"/>
  <c r="I168" i="15"/>
  <c r="J168" i="15"/>
  <c r="K168" i="15"/>
  <c r="G53" i="15"/>
  <c r="H53" i="15"/>
  <c r="I53" i="15"/>
  <c r="J53" i="15"/>
  <c r="K53" i="15"/>
  <c r="G21" i="15"/>
  <c r="H21" i="15"/>
  <c r="I21" i="15"/>
  <c r="J21" i="15"/>
  <c r="K21" i="15"/>
  <c r="G107" i="15"/>
  <c r="H107" i="15"/>
  <c r="I107" i="15"/>
  <c r="J107" i="15"/>
  <c r="K107" i="15"/>
  <c r="G36" i="15"/>
  <c r="H36" i="15"/>
  <c r="I36" i="15"/>
  <c r="J36" i="15"/>
  <c r="K36" i="15"/>
  <c r="G37" i="15"/>
  <c r="H37" i="15"/>
  <c r="I37" i="15"/>
  <c r="J37" i="15"/>
  <c r="K37" i="15"/>
  <c r="G190" i="15"/>
  <c r="H190" i="15"/>
  <c r="I190" i="15"/>
  <c r="J190" i="15"/>
  <c r="K190" i="15"/>
  <c r="G102" i="15"/>
  <c r="H102" i="15"/>
  <c r="I102" i="15"/>
  <c r="J102" i="15"/>
  <c r="K102" i="15"/>
  <c r="G86" i="15"/>
  <c r="H86" i="15"/>
  <c r="I86" i="15"/>
  <c r="J86" i="15"/>
  <c r="K86" i="15"/>
  <c r="G185" i="15"/>
  <c r="H185" i="15"/>
  <c r="I185" i="15"/>
  <c r="J185" i="15"/>
  <c r="K185" i="15"/>
  <c r="G176" i="15"/>
  <c r="H176" i="15"/>
  <c r="I176" i="15"/>
  <c r="J176" i="15"/>
  <c r="K176" i="15"/>
  <c r="G115" i="15"/>
  <c r="H115" i="15"/>
  <c r="I115" i="15"/>
  <c r="J115" i="15"/>
  <c r="K115" i="15"/>
  <c r="G30" i="15"/>
  <c r="H30" i="15"/>
  <c r="I30" i="15"/>
  <c r="J30" i="15"/>
  <c r="K30" i="15"/>
  <c r="G183" i="15"/>
  <c r="H183" i="15"/>
  <c r="I183" i="15"/>
  <c r="J183" i="15"/>
  <c r="K183" i="15"/>
  <c r="G110" i="15"/>
  <c r="H110" i="15"/>
  <c r="I110" i="15"/>
  <c r="J110" i="15"/>
  <c r="K110" i="15"/>
  <c r="G189" i="15"/>
  <c r="H189" i="15"/>
  <c r="I189" i="15"/>
  <c r="J189" i="15"/>
  <c r="K189" i="15"/>
  <c r="G81" i="15"/>
  <c r="H81" i="15"/>
  <c r="I81" i="15"/>
  <c r="J81" i="15"/>
  <c r="K81" i="15"/>
  <c r="G49" i="15"/>
  <c r="H49" i="15"/>
  <c r="I49" i="15"/>
  <c r="J49" i="15"/>
  <c r="K49" i="15"/>
  <c r="G38" i="15"/>
  <c r="H38" i="15"/>
  <c r="I38" i="15"/>
  <c r="J38" i="15"/>
  <c r="K38" i="15"/>
  <c r="G15" i="15"/>
  <c r="H15" i="15"/>
  <c r="I15" i="15"/>
  <c r="J15" i="15"/>
  <c r="K15" i="15"/>
  <c r="G139" i="15"/>
  <c r="H139" i="15"/>
  <c r="I139" i="15"/>
  <c r="J139" i="15"/>
  <c r="K139" i="15"/>
  <c r="G57" i="15"/>
  <c r="H57" i="15"/>
  <c r="I57" i="15"/>
  <c r="K57" i="15"/>
  <c r="G69" i="15"/>
  <c r="H69" i="15"/>
  <c r="I69" i="15"/>
  <c r="J69" i="15"/>
  <c r="K69" i="15"/>
  <c r="G39" i="15"/>
  <c r="H39" i="15"/>
  <c r="I39" i="15"/>
  <c r="J39" i="15"/>
  <c r="K39" i="15"/>
  <c r="G74" i="15"/>
  <c r="H74" i="15"/>
  <c r="I74" i="15"/>
  <c r="J74" i="15"/>
  <c r="K74" i="15"/>
  <c r="G146" i="15"/>
  <c r="H146" i="15"/>
  <c r="I146" i="15"/>
  <c r="J146" i="15"/>
  <c r="K146" i="15"/>
  <c r="G119" i="15"/>
  <c r="H119" i="15"/>
  <c r="I119" i="15"/>
  <c r="J119" i="15"/>
  <c r="K119" i="15"/>
  <c r="G50" i="15"/>
  <c r="H50" i="15"/>
  <c r="I50" i="15"/>
  <c r="J50" i="15"/>
  <c r="K50" i="15"/>
  <c r="G80" i="15"/>
  <c r="H80" i="15"/>
  <c r="I80" i="15"/>
  <c r="J80" i="15"/>
  <c r="K80" i="15"/>
  <c r="G19" i="15"/>
  <c r="H19" i="15"/>
  <c r="I19" i="15"/>
  <c r="K19" i="15"/>
  <c r="G153" i="15"/>
  <c r="H153" i="15"/>
  <c r="I153" i="15"/>
  <c r="J153" i="15"/>
  <c r="K153" i="15"/>
  <c r="G105" i="15"/>
  <c r="H105" i="15"/>
  <c r="I105" i="15"/>
  <c r="J105" i="15"/>
  <c r="K105" i="15"/>
  <c r="G162" i="15"/>
  <c r="H162" i="15"/>
  <c r="I162" i="15"/>
  <c r="J162" i="15"/>
  <c r="K162" i="15"/>
  <c r="G142" i="15"/>
  <c r="H142" i="15"/>
  <c r="I142" i="15"/>
  <c r="J142" i="15"/>
  <c r="K142" i="15"/>
  <c r="G163" i="15"/>
  <c r="H163" i="15"/>
  <c r="I163" i="15"/>
  <c r="J163" i="15"/>
  <c r="K163" i="15"/>
  <c r="G192" i="15"/>
  <c r="H192" i="15"/>
  <c r="I192" i="15"/>
  <c r="J192" i="15"/>
  <c r="K192" i="15"/>
  <c r="G203" i="15"/>
  <c r="H203" i="15"/>
  <c r="I203" i="15"/>
  <c r="J203" i="15"/>
  <c r="K203" i="15"/>
  <c r="G178" i="15"/>
  <c r="H178" i="15"/>
  <c r="I178" i="15"/>
  <c r="J178" i="15"/>
  <c r="K178" i="15"/>
  <c r="G106" i="15"/>
  <c r="H106" i="15"/>
  <c r="I106" i="15"/>
  <c r="J106" i="15"/>
  <c r="K106" i="15"/>
  <c r="G154" i="15"/>
  <c r="H154" i="15"/>
  <c r="I154" i="15"/>
  <c r="J154" i="15"/>
  <c r="K154" i="15"/>
  <c r="G89" i="15"/>
  <c r="H89" i="15"/>
  <c r="I89" i="15"/>
  <c r="J89" i="15"/>
  <c r="K89" i="15"/>
  <c r="G109" i="15"/>
  <c r="H109" i="15"/>
  <c r="I109" i="15"/>
  <c r="J109" i="15"/>
  <c r="K109" i="15"/>
  <c r="G151" i="15"/>
  <c r="H151" i="15"/>
  <c r="I151" i="15"/>
  <c r="J151" i="15"/>
  <c r="K151" i="15"/>
  <c r="G152" i="15"/>
  <c r="H152" i="15"/>
  <c r="I152" i="15"/>
  <c r="J152" i="15"/>
  <c r="K152" i="15"/>
  <c r="G23" i="15"/>
  <c r="H23" i="15"/>
  <c r="I23" i="15"/>
  <c r="J23" i="15"/>
  <c r="K23" i="15"/>
  <c r="G3" i="15"/>
  <c r="H3" i="15"/>
  <c r="I3" i="15"/>
  <c r="J3" i="15"/>
  <c r="K3" i="15"/>
  <c r="G87" i="15"/>
  <c r="H87" i="15"/>
  <c r="I87" i="15"/>
  <c r="J87" i="15"/>
  <c r="K87" i="15"/>
  <c r="G128" i="15"/>
  <c r="H128" i="15"/>
  <c r="I128" i="15"/>
  <c r="J128" i="15"/>
  <c r="K128" i="15"/>
  <c r="G122" i="15"/>
  <c r="H122" i="15"/>
  <c r="I122" i="15"/>
  <c r="J122" i="15"/>
  <c r="K122" i="15"/>
  <c r="G126" i="15"/>
  <c r="H126" i="15"/>
  <c r="I126" i="15"/>
  <c r="J126" i="15"/>
  <c r="K126" i="15"/>
  <c r="G24" i="15"/>
  <c r="H24" i="15"/>
  <c r="I24" i="15"/>
  <c r="J24" i="15"/>
  <c r="K24" i="15"/>
  <c r="G64" i="15"/>
  <c r="H64" i="15"/>
  <c r="I64" i="15"/>
  <c r="J64" i="15"/>
  <c r="K64" i="15"/>
  <c r="G40" i="15"/>
  <c r="H40" i="15"/>
  <c r="I40" i="15"/>
  <c r="J40" i="15"/>
  <c r="K40" i="15"/>
  <c r="G92" i="15"/>
  <c r="H92" i="15"/>
  <c r="I92" i="15"/>
  <c r="J92" i="15"/>
  <c r="K92" i="15"/>
  <c r="G93" i="15"/>
  <c r="H93" i="15"/>
  <c r="I93" i="15"/>
  <c r="J93" i="15"/>
  <c r="K93" i="15"/>
  <c r="G90" i="15"/>
  <c r="H90" i="15"/>
  <c r="I90" i="15"/>
  <c r="J90" i="15"/>
  <c r="K90" i="15"/>
  <c r="G56" i="15"/>
  <c r="H56" i="15"/>
  <c r="I56" i="15"/>
  <c r="J56" i="15"/>
  <c r="K56" i="15"/>
  <c r="G48" i="15"/>
  <c r="H48" i="15"/>
  <c r="I48" i="15"/>
  <c r="J48" i="15"/>
  <c r="K48" i="15"/>
  <c r="H28" i="15"/>
  <c r="I28" i="15"/>
  <c r="J28" i="15"/>
  <c r="K28" i="15"/>
  <c r="G6" i="15"/>
  <c r="H6" i="15"/>
  <c r="I6" i="15"/>
  <c r="J6" i="15"/>
  <c r="K6" i="15"/>
  <c r="G132" i="15"/>
  <c r="H132" i="15"/>
  <c r="I132" i="15"/>
  <c r="J132" i="15"/>
  <c r="K132" i="15"/>
  <c r="G134" i="15"/>
  <c r="H134" i="15"/>
  <c r="I134" i="15"/>
  <c r="J134" i="15"/>
  <c r="K134" i="15"/>
  <c r="G141" i="15"/>
  <c r="H141" i="15"/>
  <c r="I141" i="15"/>
  <c r="J141" i="15"/>
  <c r="K141" i="15"/>
  <c r="G186" i="15"/>
  <c r="H186" i="15"/>
  <c r="I186" i="15"/>
  <c r="J186" i="15"/>
  <c r="K186" i="15"/>
  <c r="G32" i="15"/>
  <c r="H32" i="15"/>
  <c r="I32" i="15"/>
  <c r="J32" i="15"/>
  <c r="K32" i="15"/>
  <c r="G199" i="15"/>
  <c r="H199" i="15"/>
  <c r="I199" i="15"/>
  <c r="J199" i="15"/>
  <c r="K199" i="15"/>
  <c r="G174" i="15"/>
  <c r="H174" i="15"/>
  <c r="I174" i="15"/>
  <c r="J174" i="15"/>
  <c r="K174" i="15"/>
  <c r="G42" i="15"/>
  <c r="H42" i="15"/>
  <c r="I42" i="15"/>
  <c r="J42" i="15"/>
  <c r="K42" i="15"/>
  <c r="G158" i="15"/>
  <c r="H158" i="15"/>
  <c r="I158" i="15"/>
  <c r="J158" i="15"/>
  <c r="K158" i="15"/>
  <c r="G66" i="15"/>
  <c r="H66" i="15"/>
  <c r="I66" i="15"/>
  <c r="J66" i="15"/>
  <c r="K66" i="15"/>
  <c r="G75" i="15"/>
  <c r="H75" i="15"/>
  <c r="I75" i="15"/>
  <c r="J75" i="15"/>
  <c r="K75" i="15"/>
  <c r="G77" i="15"/>
  <c r="H77" i="15"/>
  <c r="I77" i="15"/>
  <c r="J77" i="15"/>
  <c r="K77" i="15"/>
  <c r="G112" i="15"/>
  <c r="H112" i="15"/>
  <c r="I112" i="15"/>
  <c r="J112" i="15"/>
  <c r="K112" i="15"/>
  <c r="G85" i="15"/>
  <c r="H85" i="15"/>
  <c r="I85" i="15"/>
  <c r="J85" i="15"/>
  <c r="K85" i="15"/>
  <c r="G94" i="15"/>
  <c r="H94" i="15"/>
  <c r="I94" i="15"/>
  <c r="J94" i="15"/>
  <c r="K94" i="15"/>
  <c r="G131" i="15"/>
  <c r="H131" i="15"/>
  <c r="I131" i="15"/>
  <c r="J131" i="15"/>
  <c r="K131" i="15"/>
  <c r="G4" i="15"/>
  <c r="H4" i="15"/>
  <c r="I4" i="15"/>
  <c r="J4" i="15"/>
  <c r="K4" i="15"/>
  <c r="G164" i="15"/>
  <c r="H164" i="15"/>
  <c r="I164" i="15"/>
  <c r="J164" i="15"/>
  <c r="K164" i="15"/>
  <c r="G22" i="15"/>
  <c r="H22" i="15"/>
  <c r="I22" i="15"/>
  <c r="J22" i="15"/>
  <c r="K22" i="15"/>
  <c r="G95" i="15"/>
  <c r="H95" i="15"/>
  <c r="I95" i="15"/>
  <c r="J95" i="15"/>
  <c r="K95" i="15"/>
  <c r="G195" i="15"/>
  <c r="H195" i="15"/>
  <c r="I195" i="15"/>
  <c r="J195" i="15"/>
  <c r="K195" i="15"/>
  <c r="G149" i="15"/>
  <c r="H149" i="15"/>
  <c r="I149" i="15"/>
  <c r="J149" i="15"/>
  <c r="K149" i="15"/>
  <c r="G103" i="15"/>
  <c r="H103" i="15"/>
  <c r="I103" i="15"/>
  <c r="J103" i="15"/>
  <c r="K103" i="15"/>
  <c r="G144" i="15"/>
  <c r="H144" i="15"/>
  <c r="I144" i="15"/>
  <c r="J144" i="15"/>
  <c r="K144" i="15"/>
  <c r="G88" i="15"/>
  <c r="H88" i="15"/>
  <c r="I88" i="15"/>
  <c r="J88" i="15"/>
  <c r="K88" i="15"/>
  <c r="G148" i="15"/>
  <c r="H148" i="15"/>
  <c r="I148" i="15"/>
  <c r="J148" i="15"/>
  <c r="K148" i="15"/>
  <c r="G175" i="15"/>
  <c r="H175" i="15"/>
  <c r="I175" i="15"/>
  <c r="J175" i="15"/>
  <c r="K175" i="15"/>
  <c r="G35" i="15"/>
  <c r="H35" i="15"/>
  <c r="I35" i="15"/>
  <c r="J35" i="15"/>
  <c r="K35" i="15"/>
  <c r="G31" i="15"/>
  <c r="H31" i="15"/>
  <c r="I31" i="15"/>
  <c r="J31" i="15"/>
  <c r="K31" i="15"/>
  <c r="G182" i="15"/>
  <c r="H182" i="15"/>
  <c r="I182" i="15"/>
  <c r="J182" i="15"/>
  <c r="K182" i="15"/>
  <c r="G96" i="15"/>
  <c r="H96" i="15"/>
  <c r="I96" i="15"/>
  <c r="J96" i="15"/>
  <c r="K96" i="15"/>
  <c r="G166" i="15"/>
  <c r="H166" i="15"/>
  <c r="I166" i="15"/>
  <c r="J166" i="15"/>
  <c r="K166" i="15"/>
  <c r="G188" i="15"/>
  <c r="H188" i="15"/>
  <c r="I188" i="15"/>
  <c r="J188" i="15"/>
  <c r="K188" i="15"/>
  <c r="G104" i="15"/>
  <c r="H104" i="15"/>
  <c r="I104" i="15"/>
  <c r="J104" i="15"/>
  <c r="K104" i="15"/>
  <c r="G137" i="15"/>
  <c r="H137" i="15"/>
  <c r="I137" i="15"/>
  <c r="J137" i="15"/>
  <c r="K137" i="15"/>
  <c r="G76" i="15"/>
  <c r="H76" i="15"/>
  <c r="I76" i="15"/>
  <c r="J76" i="15"/>
  <c r="K76" i="15"/>
  <c r="G20" i="15"/>
  <c r="H20" i="15"/>
  <c r="I20" i="15"/>
  <c r="J20" i="15"/>
  <c r="K20" i="15"/>
  <c r="G125" i="15"/>
  <c r="H125" i="15"/>
  <c r="I125" i="15"/>
  <c r="J125" i="15"/>
  <c r="K125" i="15"/>
  <c r="G41" i="15"/>
  <c r="H41" i="15"/>
  <c r="I41" i="15"/>
  <c r="J41" i="15"/>
  <c r="K41" i="15"/>
  <c r="G10" i="15"/>
  <c r="H10" i="15"/>
  <c r="I10" i="15"/>
  <c r="J10" i="15"/>
  <c r="K10" i="15"/>
  <c r="G55" i="15"/>
  <c r="H55" i="15"/>
  <c r="I55" i="15"/>
  <c r="J55" i="15"/>
  <c r="K55" i="15"/>
  <c r="G111" i="15"/>
  <c r="H111" i="15"/>
  <c r="I111" i="15"/>
  <c r="J111" i="15"/>
  <c r="K111" i="15"/>
  <c r="G155" i="15"/>
  <c r="H155" i="15"/>
  <c r="I155" i="15"/>
  <c r="J155" i="15"/>
  <c r="K155" i="15"/>
  <c r="G129" i="15"/>
  <c r="H129" i="15"/>
  <c r="I129" i="15"/>
  <c r="J129" i="15"/>
  <c r="K129" i="15"/>
  <c r="G97" i="15"/>
  <c r="H97" i="15"/>
  <c r="I97" i="15"/>
  <c r="J97" i="15"/>
  <c r="K97" i="15"/>
  <c r="G46" i="15"/>
  <c r="H46" i="15"/>
  <c r="I46" i="15"/>
  <c r="J46" i="15"/>
  <c r="K46" i="15"/>
  <c r="G180" i="15"/>
  <c r="H180" i="15"/>
  <c r="I180" i="15"/>
  <c r="J180" i="15"/>
  <c r="K180" i="15"/>
  <c r="G65" i="15"/>
  <c r="H65" i="15"/>
  <c r="I65" i="15"/>
  <c r="J65" i="15"/>
  <c r="K65" i="15"/>
  <c r="G84" i="15"/>
  <c r="H84" i="15"/>
  <c r="I84" i="15"/>
  <c r="J84" i="15"/>
  <c r="K84" i="15"/>
  <c r="G43" i="15"/>
  <c r="H43" i="15"/>
  <c r="I43" i="15"/>
  <c r="J43" i="15"/>
  <c r="K43" i="15"/>
  <c r="G143" i="15"/>
  <c r="H143" i="15"/>
  <c r="I143" i="15"/>
  <c r="J143" i="15"/>
  <c r="K143" i="15"/>
  <c r="G147" i="15"/>
  <c r="H147" i="15"/>
  <c r="I147" i="15"/>
  <c r="J147" i="15"/>
  <c r="K147" i="15"/>
  <c r="G11" i="15"/>
  <c r="H11" i="15"/>
  <c r="I11" i="15"/>
  <c r="J11" i="15"/>
  <c r="K11" i="15"/>
  <c r="G117" i="15"/>
  <c r="H117" i="15"/>
  <c r="I117" i="15"/>
  <c r="J117" i="15"/>
  <c r="K117" i="15"/>
  <c r="G123" i="15"/>
  <c r="H123" i="15"/>
  <c r="I123" i="15"/>
  <c r="J123" i="15"/>
  <c r="K123" i="15"/>
  <c r="G27" i="15"/>
  <c r="H27" i="15"/>
  <c r="I27" i="15"/>
  <c r="J27" i="15"/>
  <c r="K27" i="15"/>
  <c r="G160" i="15"/>
  <c r="H160" i="15"/>
  <c r="I160" i="15"/>
  <c r="J160" i="15"/>
  <c r="K160" i="15"/>
  <c r="G198" i="15"/>
  <c r="H198" i="15"/>
  <c r="I198" i="15"/>
  <c r="J198" i="15"/>
  <c r="K198" i="15"/>
  <c r="G59" i="15"/>
  <c r="H59" i="15"/>
  <c r="I59" i="15"/>
  <c r="J59" i="15"/>
  <c r="K59" i="15"/>
  <c r="G73" i="15"/>
  <c r="H73" i="15"/>
  <c r="I73" i="15"/>
  <c r="J73" i="15"/>
  <c r="K73" i="15"/>
  <c r="G165" i="15"/>
  <c r="H165" i="15"/>
  <c r="I165" i="15"/>
  <c r="J165" i="15"/>
  <c r="K165" i="15"/>
  <c r="G68" i="15"/>
  <c r="H68" i="15"/>
  <c r="I68" i="15"/>
  <c r="J68" i="15"/>
  <c r="K68" i="15"/>
  <c r="G156" i="15"/>
  <c r="H156" i="15"/>
  <c r="I156" i="15"/>
  <c r="J156" i="15"/>
  <c r="K156" i="15"/>
  <c r="G169" i="15"/>
  <c r="H169" i="15"/>
  <c r="I169" i="15"/>
  <c r="J169" i="15"/>
  <c r="K169" i="15"/>
  <c r="G16" i="15"/>
  <c r="H16" i="15"/>
  <c r="I16" i="15"/>
  <c r="J16" i="15"/>
  <c r="K16" i="15"/>
  <c r="G197" i="15"/>
  <c r="H197" i="15"/>
  <c r="I197" i="15"/>
  <c r="J197" i="15"/>
  <c r="K197" i="15"/>
  <c r="G54" i="15"/>
  <c r="H54" i="15"/>
  <c r="I54" i="15"/>
  <c r="J54" i="15"/>
  <c r="K54" i="15"/>
  <c r="G145" i="15"/>
  <c r="H145" i="15"/>
  <c r="I145" i="15"/>
  <c r="J145" i="15"/>
  <c r="K145" i="15"/>
  <c r="G63" i="15"/>
  <c r="H63" i="15"/>
  <c r="I63" i="15"/>
  <c r="J63" i="15"/>
  <c r="K63" i="15"/>
  <c r="G191" i="15"/>
  <c r="H191" i="15"/>
  <c r="I191" i="15"/>
  <c r="J191" i="15"/>
  <c r="K191" i="15"/>
  <c r="G150" i="15"/>
  <c r="H150" i="15"/>
  <c r="I150" i="15"/>
  <c r="J150" i="15"/>
  <c r="K150" i="15"/>
  <c r="G70" i="15"/>
  <c r="H70" i="15"/>
  <c r="I70" i="15"/>
  <c r="J70" i="15"/>
  <c r="K70" i="15"/>
  <c r="G25" i="15"/>
  <c r="H25" i="15"/>
  <c r="I25" i="15"/>
  <c r="J25" i="15"/>
  <c r="K25" i="15"/>
  <c r="G18" i="15"/>
  <c r="H18" i="15"/>
  <c r="I18" i="15"/>
  <c r="J18" i="15"/>
  <c r="K18" i="15"/>
  <c r="G184" i="15"/>
  <c r="H184" i="15"/>
  <c r="I184" i="15"/>
  <c r="J184" i="15"/>
  <c r="K184" i="15"/>
  <c r="G193" i="15"/>
  <c r="H193" i="15"/>
  <c r="I193" i="15"/>
  <c r="J193" i="15"/>
  <c r="K193" i="15"/>
  <c r="G72" i="15"/>
  <c r="H72" i="15"/>
  <c r="I72" i="15"/>
  <c r="J72" i="15"/>
  <c r="K72" i="15"/>
  <c r="G118" i="15"/>
  <c r="H118" i="15"/>
  <c r="I118" i="15"/>
  <c r="J118" i="15"/>
  <c r="K118" i="15"/>
  <c r="G194" i="15"/>
  <c r="H194" i="15"/>
  <c r="I194" i="15"/>
  <c r="J194" i="15"/>
  <c r="K194" i="15"/>
  <c r="G12" i="15"/>
  <c r="H12" i="15"/>
  <c r="I12" i="15"/>
  <c r="J12" i="15"/>
  <c r="K12" i="15"/>
  <c r="G136" i="15"/>
  <c r="H136" i="15"/>
  <c r="I136" i="15"/>
  <c r="J136" i="15"/>
  <c r="K136" i="15"/>
  <c r="G58" i="15"/>
  <c r="H58" i="15"/>
  <c r="I58" i="15"/>
  <c r="J58" i="15"/>
  <c r="K58" i="15"/>
  <c r="G67" i="15"/>
  <c r="H67" i="15"/>
  <c r="I67" i="15"/>
  <c r="J67" i="15"/>
  <c r="K67" i="15"/>
  <c r="G157" i="15"/>
  <c r="H157" i="15"/>
  <c r="I157" i="15"/>
  <c r="J157" i="15"/>
  <c r="K157" i="15"/>
  <c r="G7" i="15"/>
  <c r="H7" i="15"/>
  <c r="I7" i="15"/>
  <c r="J7" i="15"/>
  <c r="K7" i="15"/>
  <c r="G83" i="15"/>
  <c r="H83" i="15"/>
  <c r="I83" i="15"/>
  <c r="J83" i="15"/>
  <c r="K83" i="15"/>
  <c r="G78" i="15"/>
  <c r="H78" i="15"/>
  <c r="I78" i="15"/>
  <c r="J78" i="15"/>
  <c r="K78" i="15"/>
  <c r="G133" i="15"/>
  <c r="H133" i="15"/>
  <c r="I133" i="15"/>
  <c r="J133" i="15"/>
  <c r="K133" i="15"/>
  <c r="G204" i="15"/>
  <c r="H204" i="15"/>
  <c r="I204" i="15"/>
  <c r="J204" i="15"/>
  <c r="K204" i="15"/>
  <c r="G100" i="15"/>
  <c r="H100" i="15"/>
  <c r="I100" i="15"/>
  <c r="J100" i="15"/>
  <c r="K100" i="15"/>
  <c r="G99" i="15"/>
  <c r="H99" i="15"/>
  <c r="I99" i="15"/>
  <c r="J99" i="15"/>
  <c r="K99" i="15"/>
  <c r="G113" i="15"/>
  <c r="H113" i="15"/>
  <c r="I113" i="15"/>
  <c r="J113" i="15"/>
  <c r="K113" i="15"/>
  <c r="G98" i="15"/>
  <c r="H98" i="15"/>
  <c r="I98" i="15"/>
  <c r="J98" i="15"/>
  <c r="K98" i="15"/>
  <c r="G135" i="15"/>
  <c r="H135" i="15"/>
  <c r="I135" i="15"/>
  <c r="J135" i="15"/>
  <c r="K135" i="15"/>
  <c r="G71" i="15"/>
  <c r="H71" i="15"/>
  <c r="I71" i="15"/>
  <c r="J71" i="15"/>
  <c r="K71" i="15"/>
  <c r="G82" i="15"/>
  <c r="H82" i="15"/>
  <c r="I82" i="15"/>
  <c r="J82" i="15"/>
  <c r="K82" i="15"/>
  <c r="G187" i="15"/>
  <c r="H187" i="15"/>
  <c r="I187" i="15"/>
  <c r="J187" i="15"/>
  <c r="K187" i="15"/>
  <c r="G173" i="15"/>
  <c r="H173" i="15"/>
  <c r="I173" i="15"/>
  <c r="J173" i="15"/>
  <c r="K173" i="15"/>
  <c r="G116" i="15"/>
  <c r="H116" i="15"/>
  <c r="I116" i="15"/>
  <c r="J116" i="15"/>
  <c r="K116" i="15"/>
  <c r="G167" i="15"/>
  <c r="H167" i="15"/>
  <c r="I167" i="15"/>
  <c r="J167" i="15"/>
  <c r="K167" i="15"/>
  <c r="G8" i="15"/>
  <c r="H8" i="15"/>
  <c r="I8" i="15"/>
  <c r="J8" i="15"/>
  <c r="K8" i="15"/>
  <c r="G205" i="15"/>
  <c r="H205" i="15"/>
  <c r="I205" i="15"/>
  <c r="J205" i="15"/>
  <c r="K205" i="15"/>
  <c r="G124" i="15"/>
  <c r="H124" i="15"/>
  <c r="I124" i="15"/>
  <c r="J124" i="15"/>
  <c r="K124" i="15"/>
  <c r="G44" i="15"/>
  <c r="H44" i="15"/>
  <c r="I44" i="15"/>
  <c r="J44" i="15"/>
  <c r="K44" i="15"/>
  <c r="G9" i="15"/>
  <c r="H9" i="15"/>
  <c r="I9" i="15"/>
  <c r="K9" i="15"/>
  <c r="G206" i="15"/>
  <c r="H206" i="15"/>
  <c r="I206" i="15"/>
  <c r="J206" i="15"/>
  <c r="K206" i="15"/>
  <c r="G29" i="15"/>
  <c r="H29" i="15"/>
  <c r="I29" i="15"/>
  <c r="J29" i="15"/>
  <c r="K29" i="15"/>
  <c r="G179" i="15"/>
  <c r="H179" i="15"/>
  <c r="I179" i="15"/>
  <c r="J179" i="15"/>
  <c r="K179" i="15"/>
  <c r="G181" i="15"/>
  <c r="H181" i="15"/>
  <c r="I181" i="15"/>
  <c r="J181" i="15"/>
  <c r="K181" i="15"/>
  <c r="G61" i="15"/>
  <c r="H61" i="15"/>
  <c r="I61" i="15"/>
  <c r="J61" i="15"/>
  <c r="K61" i="15"/>
  <c r="G60" i="15"/>
  <c r="H60" i="15"/>
  <c r="I60" i="15"/>
  <c r="J60" i="15"/>
  <c r="K60" i="15"/>
  <c r="G130" i="15"/>
  <c r="H130" i="15"/>
  <c r="I130" i="15"/>
  <c r="J130" i="15"/>
  <c r="K130" i="15"/>
  <c r="G51" i="15"/>
  <c r="H51" i="15"/>
  <c r="I51" i="15"/>
  <c r="J51" i="15"/>
  <c r="K51" i="15"/>
  <c r="G108" i="15"/>
  <c r="H108" i="15"/>
  <c r="I108" i="15"/>
  <c r="J108" i="15"/>
  <c r="K108" i="15"/>
  <c r="G196" i="15"/>
  <c r="H196" i="15"/>
  <c r="I196" i="15"/>
  <c r="J196" i="15"/>
  <c r="K196" i="15"/>
  <c r="N4" i="6"/>
  <c r="N5" i="6"/>
  <c r="N6" i="6"/>
  <c r="N7" i="6"/>
  <c r="N8" i="6"/>
  <c r="N9" i="6"/>
  <c r="N10" i="6"/>
  <c r="N11" i="6"/>
  <c r="N12" i="6"/>
  <c r="N13" i="6"/>
  <c r="N14" i="6"/>
  <c r="N15" i="6"/>
  <c r="N16" i="6"/>
  <c r="N17" i="6"/>
  <c r="N18" i="6"/>
  <c r="N19" i="6"/>
  <c r="N20" i="6"/>
  <c r="N21" i="6"/>
  <c r="N22" i="6"/>
  <c r="N23" i="6"/>
  <c r="N24" i="6"/>
  <c r="N25" i="6"/>
  <c r="N26" i="6"/>
  <c r="N27" i="6"/>
  <c r="N28" i="6"/>
  <c r="N29" i="6"/>
  <c r="N30" i="6"/>
  <c r="N31" i="6"/>
  <c r="N32" i="6"/>
  <c r="N33" i="6"/>
  <c r="N34" i="6"/>
  <c r="N35" i="6"/>
  <c r="N36" i="6"/>
  <c r="N37" i="6"/>
  <c r="N38" i="6"/>
  <c r="N39" i="6"/>
  <c r="N40" i="6"/>
  <c r="N41" i="6"/>
  <c r="N42" i="6"/>
  <c r="N43" i="6"/>
  <c r="N44" i="6"/>
  <c r="N45" i="6"/>
  <c r="N46" i="6"/>
  <c r="N47" i="6"/>
  <c r="N48" i="6"/>
  <c r="N49" i="6"/>
  <c r="N50" i="6"/>
  <c r="N51" i="6"/>
  <c r="N52" i="6"/>
  <c r="N53" i="6"/>
  <c r="N54" i="6"/>
  <c r="N55" i="6"/>
  <c r="N56" i="6"/>
  <c r="N57" i="6"/>
  <c r="N58" i="6"/>
  <c r="N59" i="6"/>
  <c r="N60" i="6"/>
  <c r="N61" i="6"/>
  <c r="N62" i="6"/>
  <c r="N63" i="6"/>
  <c r="N64" i="6"/>
  <c r="N65" i="6"/>
  <c r="N66" i="6"/>
  <c r="N67" i="6"/>
  <c r="N68" i="6"/>
  <c r="N69" i="6"/>
  <c r="N70" i="6"/>
  <c r="N71" i="6"/>
  <c r="N72" i="6"/>
  <c r="N73" i="6"/>
  <c r="N74" i="6"/>
  <c r="N75" i="6"/>
  <c r="N76" i="6"/>
  <c r="N77" i="6"/>
  <c r="N78" i="6"/>
  <c r="N79" i="6"/>
  <c r="N80" i="6"/>
  <c r="N81" i="6"/>
  <c r="N82" i="6"/>
  <c r="N83" i="6"/>
  <c r="N84" i="6"/>
  <c r="N85" i="6"/>
  <c r="N86" i="6"/>
  <c r="N87" i="6"/>
  <c r="N88" i="6"/>
  <c r="N89" i="6"/>
  <c r="N90" i="6"/>
  <c r="N91" i="6"/>
  <c r="N92" i="6"/>
  <c r="N93" i="6"/>
  <c r="N94" i="6"/>
  <c r="N95" i="6"/>
  <c r="N96" i="6"/>
  <c r="N97" i="6"/>
  <c r="N98" i="6"/>
  <c r="N99" i="6"/>
  <c r="N100" i="6"/>
  <c r="N101" i="6"/>
  <c r="N102" i="6"/>
  <c r="N103" i="6"/>
  <c r="N104" i="6"/>
  <c r="N105" i="6"/>
  <c r="N106" i="6"/>
  <c r="N107" i="6"/>
  <c r="N108" i="6"/>
  <c r="N109" i="6"/>
  <c r="N110" i="6"/>
  <c r="N111" i="6"/>
  <c r="N112" i="6"/>
  <c r="N113" i="6"/>
  <c r="N114" i="6"/>
  <c r="N115" i="6"/>
  <c r="N116" i="6"/>
  <c r="N117" i="6"/>
  <c r="N118" i="6"/>
  <c r="N119" i="6"/>
  <c r="N120" i="6"/>
  <c r="N121" i="6"/>
  <c r="N122" i="6"/>
  <c r="N123" i="6"/>
  <c r="N124" i="6"/>
  <c r="N125" i="6"/>
  <c r="N126" i="6"/>
  <c r="N127" i="6"/>
  <c r="N128" i="6"/>
  <c r="N129" i="6"/>
  <c r="N130" i="6"/>
  <c r="N131" i="6"/>
  <c r="N132" i="6"/>
  <c r="N133" i="6"/>
  <c r="N134" i="6"/>
  <c r="N135" i="6"/>
  <c r="N136" i="6"/>
  <c r="N137" i="6"/>
  <c r="N138" i="6"/>
  <c r="N139" i="6"/>
  <c r="N140" i="6"/>
  <c r="N141" i="6"/>
  <c r="N142" i="6"/>
  <c r="N143" i="6"/>
  <c r="N144" i="6"/>
  <c r="N145" i="6"/>
  <c r="N146" i="6"/>
  <c r="N147" i="6"/>
  <c r="N148" i="6"/>
  <c r="N149" i="6"/>
  <c r="N150" i="6"/>
  <c r="N151" i="6"/>
  <c r="N152" i="6"/>
  <c r="N153" i="6"/>
  <c r="N154" i="6"/>
  <c r="N155" i="6"/>
  <c r="N156" i="6"/>
  <c r="N157" i="6"/>
  <c r="N158" i="6"/>
  <c r="N159" i="6"/>
  <c r="N160" i="6"/>
  <c r="N161" i="6"/>
  <c r="N162" i="6"/>
  <c r="N163" i="6"/>
  <c r="N164" i="6"/>
  <c r="N165" i="6"/>
  <c r="N166" i="6"/>
  <c r="N167" i="6"/>
  <c r="N168" i="6"/>
  <c r="N169" i="6"/>
  <c r="N170" i="6"/>
  <c r="N171" i="6"/>
  <c r="N172" i="6"/>
  <c r="N173" i="6"/>
  <c r="N174" i="6"/>
  <c r="N175" i="6"/>
  <c r="N176" i="6"/>
  <c r="N177" i="6"/>
  <c r="N178" i="6"/>
  <c r="N179" i="6"/>
  <c r="N180" i="6"/>
  <c r="N181" i="6"/>
  <c r="N182" i="6"/>
  <c r="N183" i="6"/>
  <c r="N184" i="6"/>
  <c r="N185" i="6"/>
  <c r="N186" i="6"/>
  <c r="N187" i="6"/>
  <c r="N188" i="6"/>
  <c r="N189" i="6"/>
  <c r="N190" i="6"/>
  <c r="N191" i="6"/>
  <c r="N192" i="6"/>
  <c r="N193" i="6"/>
  <c r="N194" i="6"/>
  <c r="N195" i="6"/>
  <c r="N196" i="6"/>
  <c r="N197" i="6"/>
  <c r="N198" i="6"/>
  <c r="N199" i="6"/>
  <c r="N200" i="6"/>
  <c r="N201" i="6"/>
  <c r="N202" i="6"/>
  <c r="N203" i="6"/>
  <c r="N204" i="6"/>
  <c r="N205" i="6"/>
  <c r="N206" i="6"/>
  <c r="N3" i="6"/>
  <c r="F140" i="15"/>
  <c r="F161" i="15"/>
  <c r="F17" i="15"/>
  <c r="F177" i="15"/>
  <c r="F170" i="15"/>
  <c r="F114" i="15"/>
  <c r="F26" i="15"/>
  <c r="F101" i="15"/>
  <c r="F13" i="15"/>
  <c r="F120" i="15"/>
  <c r="F200" i="15"/>
  <c r="F52" i="15"/>
  <c r="F201" i="15"/>
  <c r="F14" i="15"/>
  <c r="F159" i="15"/>
  <c r="F172" i="15"/>
  <c r="F138" i="15"/>
  <c r="F171" i="15"/>
  <c r="F127" i="15"/>
  <c r="F121" i="15"/>
  <c r="F47" i="15"/>
  <c r="F33" i="15"/>
  <c r="F202" i="15"/>
  <c r="F5" i="15"/>
  <c r="F79" i="15"/>
  <c r="F45" i="15"/>
  <c r="F34" i="15"/>
  <c r="F91" i="15"/>
  <c r="F168" i="15"/>
  <c r="F53" i="15"/>
  <c r="F21" i="15"/>
  <c r="F107" i="15"/>
  <c r="F36" i="15"/>
  <c r="F37" i="15"/>
  <c r="F190" i="15"/>
  <c r="F102" i="15"/>
  <c r="F86" i="15"/>
  <c r="F185" i="15"/>
  <c r="F176" i="15"/>
  <c r="F115" i="15"/>
  <c r="F30" i="15"/>
  <c r="F183" i="15"/>
  <c r="F110" i="15"/>
  <c r="F189" i="15"/>
  <c r="F81" i="15"/>
  <c r="F49" i="15"/>
  <c r="F38" i="15"/>
  <c r="F15" i="15"/>
  <c r="F139" i="15"/>
  <c r="F57" i="15"/>
  <c r="F69" i="15"/>
  <c r="F39" i="15"/>
  <c r="F74" i="15"/>
  <c r="F146" i="15"/>
  <c r="F119" i="15"/>
  <c r="F50" i="15"/>
  <c r="F80" i="15"/>
  <c r="F19" i="15"/>
  <c r="F153" i="15"/>
  <c r="F105" i="15"/>
  <c r="F162" i="15"/>
  <c r="F142" i="15"/>
  <c r="F163" i="15"/>
  <c r="F192" i="15"/>
  <c r="F203" i="15"/>
  <c r="F178" i="15"/>
  <c r="F106" i="15"/>
  <c r="F154" i="15"/>
  <c r="F89" i="15"/>
  <c r="F109" i="15"/>
  <c r="F151" i="15"/>
  <c r="F152" i="15"/>
  <c r="F23" i="15"/>
  <c r="F3" i="15"/>
  <c r="F87" i="15"/>
  <c r="F128" i="15"/>
  <c r="F122" i="15"/>
  <c r="F126" i="15"/>
  <c r="F24" i="15"/>
  <c r="F64" i="15"/>
  <c r="F40" i="15"/>
  <c r="F92" i="15"/>
  <c r="F93" i="15"/>
  <c r="F90" i="15"/>
  <c r="F56" i="15"/>
  <c r="F48" i="15"/>
  <c r="F28" i="15"/>
  <c r="F6" i="15"/>
  <c r="F132" i="15"/>
  <c r="F134" i="15"/>
  <c r="F141" i="15"/>
  <c r="F186" i="15"/>
  <c r="F32" i="15"/>
  <c r="F199" i="15"/>
  <c r="F174" i="15"/>
  <c r="F42" i="15"/>
  <c r="F158" i="15"/>
  <c r="F66" i="15"/>
  <c r="F75" i="15"/>
  <c r="F77" i="15"/>
  <c r="F112" i="15"/>
  <c r="F85" i="15"/>
  <c r="F94" i="15"/>
  <c r="F131" i="15"/>
  <c r="F4" i="15"/>
  <c r="F164" i="15"/>
  <c r="F22" i="15"/>
  <c r="F95" i="15"/>
  <c r="F195" i="15"/>
  <c r="F149" i="15"/>
  <c r="F103" i="15"/>
  <c r="F144" i="15"/>
  <c r="F88" i="15"/>
  <c r="F148" i="15"/>
  <c r="F175" i="15"/>
  <c r="F35" i="15"/>
  <c r="F31" i="15"/>
  <c r="F182" i="15"/>
  <c r="F96" i="15"/>
  <c r="F166" i="15"/>
  <c r="F188" i="15"/>
  <c r="F104" i="15"/>
  <c r="F137" i="15"/>
  <c r="F76" i="15"/>
  <c r="F20" i="15"/>
  <c r="F125" i="15"/>
  <c r="F41" i="15"/>
  <c r="F10" i="15"/>
  <c r="F55" i="15"/>
  <c r="F111" i="15"/>
  <c r="F155" i="15"/>
  <c r="F129" i="15"/>
  <c r="F97" i="15"/>
  <c r="F46" i="15"/>
  <c r="F180" i="15"/>
  <c r="F65" i="15"/>
  <c r="F84" i="15"/>
  <c r="F43" i="15"/>
  <c r="F143" i="15"/>
  <c r="F147" i="15"/>
  <c r="F11" i="15"/>
  <c r="F117" i="15"/>
  <c r="F123" i="15"/>
  <c r="F27" i="15"/>
  <c r="F160" i="15"/>
  <c r="F198" i="15"/>
  <c r="F59" i="15"/>
  <c r="F73" i="15"/>
  <c r="F165" i="15"/>
  <c r="F68" i="15"/>
  <c r="F156" i="15"/>
  <c r="F169" i="15"/>
  <c r="F16" i="15"/>
  <c r="F197" i="15"/>
  <c r="F54" i="15"/>
  <c r="F145" i="15"/>
  <c r="F63" i="15"/>
  <c r="F191" i="15"/>
  <c r="F150" i="15"/>
  <c r="F70" i="15"/>
  <c r="F25" i="15"/>
  <c r="F18" i="15"/>
  <c r="F184" i="15"/>
  <c r="F193" i="15"/>
  <c r="F72" i="15"/>
  <c r="F118" i="15"/>
  <c r="F194" i="15"/>
  <c r="F12" i="15"/>
  <c r="F136" i="15"/>
  <c r="F58" i="15"/>
  <c r="F67" i="15"/>
  <c r="F157" i="15"/>
  <c r="F7" i="15"/>
  <c r="F83" i="15"/>
  <c r="F78" i="15"/>
  <c r="F133" i="15"/>
  <c r="F204" i="15"/>
  <c r="F100" i="15"/>
  <c r="F99" i="15"/>
  <c r="F113" i="15"/>
  <c r="F98" i="15"/>
  <c r="F135" i="15"/>
  <c r="F71" i="15"/>
  <c r="F82" i="15"/>
  <c r="F187" i="15"/>
  <c r="F173" i="15"/>
  <c r="F116" i="15"/>
  <c r="F167" i="15"/>
  <c r="F8" i="15"/>
  <c r="F205" i="15"/>
  <c r="F124" i="15"/>
  <c r="F44" i="15"/>
  <c r="F9" i="15"/>
  <c r="F206" i="15"/>
  <c r="F29" i="15"/>
  <c r="F179" i="15"/>
  <c r="F181" i="15"/>
  <c r="F61" i="15"/>
  <c r="F60" i="15"/>
  <c r="F130" i="15"/>
  <c r="F51" i="15"/>
  <c r="F108" i="15"/>
  <c r="F196" i="15"/>
  <c r="E140" i="15"/>
  <c r="E161" i="15"/>
  <c r="E17" i="15"/>
  <c r="E177" i="15"/>
  <c r="E170" i="15"/>
  <c r="E114" i="15"/>
  <c r="E26" i="15"/>
  <c r="E101" i="15"/>
  <c r="E13" i="15"/>
  <c r="E120" i="15"/>
  <c r="E200" i="15"/>
  <c r="E52" i="15"/>
  <c r="E201" i="15"/>
  <c r="E14" i="15"/>
  <c r="E159" i="15"/>
  <c r="E172" i="15"/>
  <c r="E138" i="15"/>
  <c r="E171" i="15"/>
  <c r="E127" i="15"/>
  <c r="E121" i="15"/>
  <c r="E47" i="15"/>
  <c r="E33" i="15"/>
  <c r="E202" i="15"/>
  <c r="E5" i="15"/>
  <c r="E79" i="15"/>
  <c r="E45" i="15"/>
  <c r="E34" i="15"/>
  <c r="E91" i="15"/>
  <c r="E168" i="15"/>
  <c r="E53" i="15"/>
  <c r="E21" i="15"/>
  <c r="E107" i="15"/>
  <c r="E36" i="15"/>
  <c r="E37" i="15"/>
  <c r="E190" i="15"/>
  <c r="E102" i="15"/>
  <c r="E86" i="15"/>
  <c r="E185" i="15"/>
  <c r="E176" i="15"/>
  <c r="E115" i="15"/>
  <c r="E30" i="15"/>
  <c r="E183" i="15"/>
  <c r="E110" i="15"/>
  <c r="E189" i="15"/>
  <c r="E81" i="15"/>
  <c r="E49" i="15"/>
  <c r="E38" i="15"/>
  <c r="E15" i="15"/>
  <c r="E139" i="15"/>
  <c r="E57" i="15"/>
  <c r="E69" i="15"/>
  <c r="E39" i="15"/>
  <c r="E74" i="15"/>
  <c r="E146" i="15"/>
  <c r="E119" i="15"/>
  <c r="E50" i="15"/>
  <c r="E80" i="15"/>
  <c r="E19" i="15"/>
  <c r="E153" i="15"/>
  <c r="E105" i="15"/>
  <c r="E162" i="15"/>
  <c r="E142" i="15"/>
  <c r="E163" i="15"/>
  <c r="E192" i="15"/>
  <c r="E203" i="15"/>
  <c r="E178" i="15"/>
  <c r="E106" i="15"/>
  <c r="E154" i="15"/>
  <c r="E89" i="15"/>
  <c r="E109" i="15"/>
  <c r="E151" i="15"/>
  <c r="E152" i="15"/>
  <c r="E23" i="15"/>
  <c r="E3" i="15"/>
  <c r="E87" i="15"/>
  <c r="E128" i="15"/>
  <c r="E122" i="15"/>
  <c r="E126" i="15"/>
  <c r="E24" i="15"/>
  <c r="E64" i="15"/>
  <c r="E40" i="15"/>
  <c r="E92" i="15"/>
  <c r="E93" i="15"/>
  <c r="E90" i="15"/>
  <c r="E56" i="15"/>
  <c r="E48" i="15"/>
  <c r="E28" i="15"/>
  <c r="E6" i="15"/>
  <c r="E132" i="15"/>
  <c r="E134" i="15"/>
  <c r="E141" i="15"/>
  <c r="E186" i="15"/>
  <c r="E32" i="15"/>
  <c r="E199" i="15"/>
  <c r="E174" i="15"/>
  <c r="E42" i="15"/>
  <c r="E158" i="15"/>
  <c r="E66" i="15"/>
  <c r="E75" i="15"/>
  <c r="E77" i="15"/>
  <c r="E112" i="15"/>
  <c r="E85" i="15"/>
  <c r="E94" i="15"/>
  <c r="E131" i="15"/>
  <c r="E4" i="15"/>
  <c r="E164" i="15"/>
  <c r="E22" i="15"/>
  <c r="E95" i="15"/>
  <c r="E195" i="15"/>
  <c r="E149" i="15"/>
  <c r="E103" i="15"/>
  <c r="E144" i="15"/>
  <c r="E88" i="15"/>
  <c r="E148" i="15"/>
  <c r="E175" i="15"/>
  <c r="E35" i="15"/>
  <c r="E31" i="15"/>
  <c r="E182" i="15"/>
  <c r="E96" i="15"/>
  <c r="E166" i="15"/>
  <c r="E188" i="15"/>
  <c r="E104" i="15"/>
  <c r="E137" i="15"/>
  <c r="E76" i="15"/>
  <c r="E20" i="15"/>
  <c r="E125" i="15"/>
  <c r="E41" i="15"/>
  <c r="E10" i="15"/>
  <c r="E55" i="15"/>
  <c r="E111" i="15"/>
  <c r="E155" i="15"/>
  <c r="E129" i="15"/>
  <c r="E97" i="15"/>
  <c r="E46" i="15"/>
  <c r="E180" i="15"/>
  <c r="E65" i="15"/>
  <c r="E84" i="15"/>
  <c r="E43" i="15"/>
  <c r="E143" i="15"/>
  <c r="E147" i="15"/>
  <c r="E11" i="15"/>
  <c r="E117" i="15"/>
  <c r="E123" i="15"/>
  <c r="E27" i="15"/>
  <c r="E160" i="15"/>
  <c r="E198" i="15"/>
  <c r="E59" i="15"/>
  <c r="E73" i="15"/>
  <c r="E165" i="15"/>
  <c r="E68" i="15"/>
  <c r="E156" i="15"/>
  <c r="E169" i="15"/>
  <c r="E16" i="15"/>
  <c r="E197" i="15"/>
  <c r="E54" i="15"/>
  <c r="E145" i="15"/>
  <c r="E63" i="15"/>
  <c r="E191" i="15"/>
  <c r="E150" i="15"/>
  <c r="E70" i="15"/>
  <c r="E25" i="15"/>
  <c r="E18" i="15"/>
  <c r="E184" i="15"/>
  <c r="E193" i="15"/>
  <c r="E72" i="15"/>
  <c r="E118" i="15"/>
  <c r="E194" i="15"/>
  <c r="E12" i="15"/>
  <c r="E136" i="15"/>
  <c r="E58" i="15"/>
  <c r="E67" i="15"/>
  <c r="E157" i="15"/>
  <c r="E7" i="15"/>
  <c r="E83" i="15"/>
  <c r="E78" i="15"/>
  <c r="E133" i="15"/>
  <c r="E204" i="15"/>
  <c r="E100" i="15"/>
  <c r="E99" i="15"/>
  <c r="E113" i="15"/>
  <c r="E98" i="15"/>
  <c r="E135" i="15"/>
  <c r="E71" i="15"/>
  <c r="E82" i="15"/>
  <c r="E187" i="15"/>
  <c r="E173" i="15"/>
  <c r="E116" i="15"/>
  <c r="E167" i="15"/>
  <c r="E8" i="15"/>
  <c r="E205" i="15"/>
  <c r="E124" i="15"/>
  <c r="E44" i="15"/>
  <c r="E9" i="15"/>
  <c r="E206" i="15"/>
  <c r="E29" i="15"/>
  <c r="E179" i="15"/>
  <c r="E181" i="15"/>
  <c r="E61" i="15"/>
  <c r="E60" i="15"/>
  <c r="E130" i="15"/>
  <c r="E51" i="15"/>
  <c r="E108" i="15"/>
  <c r="E196" i="15"/>
  <c r="D140" i="15"/>
  <c r="D161" i="15"/>
  <c r="D17" i="15"/>
  <c r="D177" i="15"/>
  <c r="D170" i="15"/>
  <c r="D114" i="15"/>
  <c r="D26" i="15"/>
  <c r="D101" i="15"/>
  <c r="D13" i="15"/>
  <c r="D120" i="15"/>
  <c r="D200" i="15"/>
  <c r="D52" i="15"/>
  <c r="D201" i="15"/>
  <c r="D14" i="15"/>
  <c r="D159" i="15"/>
  <c r="D172" i="15"/>
  <c r="D138" i="15"/>
  <c r="D171" i="15"/>
  <c r="D127" i="15"/>
  <c r="D121" i="15"/>
  <c r="D47" i="15"/>
  <c r="D33" i="15"/>
  <c r="D202" i="15"/>
  <c r="D5" i="15"/>
  <c r="D79" i="15"/>
  <c r="D45" i="15"/>
  <c r="D34" i="15"/>
  <c r="D91" i="15"/>
  <c r="D168" i="15"/>
  <c r="D53" i="15"/>
  <c r="D21" i="15"/>
  <c r="D107" i="15"/>
  <c r="D36" i="15"/>
  <c r="D37" i="15"/>
  <c r="D190" i="15"/>
  <c r="D102" i="15"/>
  <c r="D86" i="15"/>
  <c r="D185" i="15"/>
  <c r="D176" i="15"/>
  <c r="D115" i="15"/>
  <c r="D30" i="15"/>
  <c r="D183" i="15"/>
  <c r="D110" i="15"/>
  <c r="D189" i="15"/>
  <c r="D81" i="15"/>
  <c r="D49" i="15"/>
  <c r="D38" i="15"/>
  <c r="D15" i="15"/>
  <c r="D139" i="15"/>
  <c r="D57" i="15"/>
  <c r="D69" i="15"/>
  <c r="D39" i="15"/>
  <c r="D74" i="15"/>
  <c r="D146" i="15"/>
  <c r="D119" i="15"/>
  <c r="D50" i="15"/>
  <c r="D80" i="15"/>
  <c r="D19" i="15"/>
  <c r="D153" i="15"/>
  <c r="D105" i="15"/>
  <c r="D162" i="15"/>
  <c r="D142" i="15"/>
  <c r="D163" i="15"/>
  <c r="D192" i="15"/>
  <c r="D203" i="15"/>
  <c r="D178" i="15"/>
  <c r="D106" i="15"/>
  <c r="D154" i="15"/>
  <c r="D89" i="15"/>
  <c r="D109" i="15"/>
  <c r="D151" i="15"/>
  <c r="D152" i="15"/>
  <c r="D23" i="15"/>
  <c r="D3" i="15"/>
  <c r="D87" i="15"/>
  <c r="D128" i="15"/>
  <c r="D122" i="15"/>
  <c r="D126" i="15"/>
  <c r="D24" i="15"/>
  <c r="D64" i="15"/>
  <c r="D40" i="15"/>
  <c r="D92" i="15"/>
  <c r="D93" i="15"/>
  <c r="D90" i="15"/>
  <c r="D56" i="15"/>
  <c r="D48" i="15"/>
  <c r="D28" i="15"/>
  <c r="D6" i="15"/>
  <c r="D132" i="15"/>
  <c r="D134" i="15"/>
  <c r="D141" i="15"/>
  <c r="D186" i="15"/>
  <c r="D32" i="15"/>
  <c r="D199" i="15"/>
  <c r="D174" i="15"/>
  <c r="D42" i="15"/>
  <c r="D158" i="15"/>
  <c r="D66" i="15"/>
  <c r="D75" i="15"/>
  <c r="D77" i="15"/>
  <c r="D112" i="15"/>
  <c r="D85" i="15"/>
  <c r="D94" i="15"/>
  <c r="D131" i="15"/>
  <c r="D4" i="15"/>
  <c r="D164" i="15"/>
  <c r="D22" i="15"/>
  <c r="D95" i="15"/>
  <c r="D195" i="15"/>
  <c r="D149" i="15"/>
  <c r="D103" i="15"/>
  <c r="D144" i="15"/>
  <c r="D88" i="15"/>
  <c r="D148" i="15"/>
  <c r="D175" i="15"/>
  <c r="D35" i="15"/>
  <c r="D31" i="15"/>
  <c r="D182" i="15"/>
  <c r="D96" i="15"/>
  <c r="D166" i="15"/>
  <c r="D188" i="15"/>
  <c r="D104" i="15"/>
  <c r="D137" i="15"/>
  <c r="D76" i="15"/>
  <c r="D20" i="15"/>
  <c r="D125" i="15"/>
  <c r="D41" i="15"/>
  <c r="D10" i="15"/>
  <c r="D55" i="15"/>
  <c r="D111" i="15"/>
  <c r="D155" i="15"/>
  <c r="D129" i="15"/>
  <c r="D97" i="15"/>
  <c r="D46" i="15"/>
  <c r="D180" i="15"/>
  <c r="D65" i="15"/>
  <c r="D84" i="15"/>
  <c r="D43" i="15"/>
  <c r="D143" i="15"/>
  <c r="D147" i="15"/>
  <c r="D11" i="15"/>
  <c r="D117" i="15"/>
  <c r="D123" i="15"/>
  <c r="D27" i="15"/>
  <c r="D160" i="15"/>
  <c r="D198" i="15"/>
  <c r="D59" i="15"/>
  <c r="D73" i="15"/>
  <c r="D165" i="15"/>
  <c r="D68" i="15"/>
  <c r="D156" i="15"/>
  <c r="D169" i="15"/>
  <c r="D16" i="15"/>
  <c r="D197" i="15"/>
  <c r="D54" i="15"/>
  <c r="D145" i="15"/>
  <c r="D63" i="15"/>
  <c r="D191" i="15"/>
  <c r="D150" i="15"/>
  <c r="D70" i="15"/>
  <c r="D25" i="15"/>
  <c r="D18" i="15"/>
  <c r="D184" i="15"/>
  <c r="D193" i="15"/>
  <c r="D72" i="15"/>
  <c r="D118" i="15"/>
  <c r="D194" i="15"/>
  <c r="D12" i="15"/>
  <c r="D136" i="15"/>
  <c r="D58" i="15"/>
  <c r="D67" i="15"/>
  <c r="D157" i="15"/>
  <c r="D7" i="15"/>
  <c r="D83" i="15"/>
  <c r="D78" i="15"/>
  <c r="D133" i="15"/>
  <c r="D204" i="15"/>
  <c r="D100" i="15"/>
  <c r="D99" i="15"/>
  <c r="D113" i="15"/>
  <c r="D98" i="15"/>
  <c r="D135" i="15"/>
  <c r="D71" i="15"/>
  <c r="D82" i="15"/>
  <c r="D187" i="15"/>
  <c r="D173" i="15"/>
  <c r="D116" i="15"/>
  <c r="D167" i="15"/>
  <c r="D8" i="15"/>
  <c r="D205" i="15"/>
  <c r="D124" i="15"/>
  <c r="D44" i="15"/>
  <c r="D9" i="15"/>
  <c r="D206" i="15"/>
  <c r="D29" i="15"/>
  <c r="D179" i="15"/>
  <c r="D181" i="15"/>
  <c r="D61" i="15"/>
  <c r="D60" i="15"/>
  <c r="D130" i="15"/>
  <c r="D51" i="15"/>
  <c r="D108" i="15"/>
  <c r="D196" i="15"/>
  <c r="C140" i="15"/>
  <c r="C161" i="15"/>
  <c r="C17" i="15"/>
  <c r="C177" i="15"/>
  <c r="C170" i="15"/>
  <c r="C114" i="15"/>
  <c r="C26" i="15"/>
  <c r="C101" i="15"/>
  <c r="C13" i="15"/>
  <c r="C120" i="15"/>
  <c r="C200" i="15"/>
  <c r="C52" i="15"/>
  <c r="C201" i="15"/>
  <c r="C14" i="15"/>
  <c r="C159" i="15"/>
  <c r="C172" i="15"/>
  <c r="C138" i="15"/>
  <c r="C171" i="15"/>
  <c r="C127" i="15"/>
  <c r="C121" i="15"/>
  <c r="C47" i="15"/>
  <c r="C33" i="15"/>
  <c r="C202" i="15"/>
  <c r="C5" i="15"/>
  <c r="C79" i="15"/>
  <c r="C45" i="15"/>
  <c r="C34" i="15"/>
  <c r="C91" i="15"/>
  <c r="C168" i="15"/>
  <c r="C53" i="15"/>
  <c r="C21" i="15"/>
  <c r="C107" i="15"/>
  <c r="C36" i="15"/>
  <c r="C37" i="15"/>
  <c r="C190" i="15"/>
  <c r="C102" i="15"/>
  <c r="C86" i="15"/>
  <c r="C185" i="15"/>
  <c r="C176" i="15"/>
  <c r="C115" i="15"/>
  <c r="C30" i="15"/>
  <c r="C183" i="15"/>
  <c r="C110" i="15"/>
  <c r="C189" i="15"/>
  <c r="C81" i="15"/>
  <c r="C49" i="15"/>
  <c r="C38" i="15"/>
  <c r="C15" i="15"/>
  <c r="C139" i="15"/>
  <c r="C57" i="15"/>
  <c r="C69" i="15"/>
  <c r="C39" i="15"/>
  <c r="C74" i="15"/>
  <c r="C146" i="15"/>
  <c r="C119" i="15"/>
  <c r="C50" i="15"/>
  <c r="C80" i="15"/>
  <c r="C19" i="15"/>
  <c r="C153" i="15"/>
  <c r="C105" i="15"/>
  <c r="C162" i="15"/>
  <c r="C142" i="15"/>
  <c r="C163" i="15"/>
  <c r="C192" i="15"/>
  <c r="C203" i="15"/>
  <c r="C178" i="15"/>
  <c r="C106" i="15"/>
  <c r="C154" i="15"/>
  <c r="C89" i="15"/>
  <c r="C109" i="15"/>
  <c r="C151" i="15"/>
  <c r="C152" i="15"/>
  <c r="C23" i="15"/>
  <c r="C3" i="15"/>
  <c r="C87" i="15"/>
  <c r="C128" i="15"/>
  <c r="C122" i="15"/>
  <c r="C126" i="15"/>
  <c r="C24" i="15"/>
  <c r="C64" i="15"/>
  <c r="C40" i="15"/>
  <c r="C92" i="15"/>
  <c r="C93" i="15"/>
  <c r="C90" i="15"/>
  <c r="C56" i="15"/>
  <c r="C48" i="15"/>
  <c r="C28" i="15"/>
  <c r="C6" i="15"/>
  <c r="C132" i="15"/>
  <c r="C134" i="15"/>
  <c r="C141" i="15"/>
  <c r="C186" i="15"/>
  <c r="C32" i="15"/>
  <c r="C199" i="15"/>
  <c r="C174" i="15"/>
  <c r="C42" i="15"/>
  <c r="C158" i="15"/>
  <c r="C66" i="15"/>
  <c r="C75" i="15"/>
  <c r="C77" i="15"/>
  <c r="C112" i="15"/>
  <c r="C85" i="15"/>
  <c r="C94" i="15"/>
  <c r="C131" i="15"/>
  <c r="C4" i="15"/>
  <c r="C164" i="15"/>
  <c r="C22" i="15"/>
  <c r="C95" i="15"/>
  <c r="C195" i="15"/>
  <c r="C149" i="15"/>
  <c r="C103" i="15"/>
  <c r="C144" i="15"/>
  <c r="C88" i="15"/>
  <c r="C148" i="15"/>
  <c r="C175" i="15"/>
  <c r="C35" i="15"/>
  <c r="C31" i="15"/>
  <c r="C182" i="15"/>
  <c r="C96" i="15"/>
  <c r="C166" i="15"/>
  <c r="C188" i="15"/>
  <c r="C104" i="15"/>
  <c r="C137" i="15"/>
  <c r="C76" i="15"/>
  <c r="C20" i="15"/>
  <c r="C125" i="15"/>
  <c r="C41" i="15"/>
  <c r="C10" i="15"/>
  <c r="C55" i="15"/>
  <c r="C111" i="15"/>
  <c r="C155" i="15"/>
  <c r="C129" i="15"/>
  <c r="C97" i="15"/>
  <c r="C46" i="15"/>
  <c r="C180" i="15"/>
  <c r="C65" i="15"/>
  <c r="C84" i="15"/>
  <c r="C43" i="15"/>
  <c r="C143" i="15"/>
  <c r="C147" i="15"/>
  <c r="C11" i="15"/>
  <c r="C117" i="15"/>
  <c r="C123" i="15"/>
  <c r="C27" i="15"/>
  <c r="C160" i="15"/>
  <c r="C198" i="15"/>
  <c r="C59" i="15"/>
  <c r="C73" i="15"/>
  <c r="C165" i="15"/>
  <c r="C68" i="15"/>
  <c r="C156" i="15"/>
  <c r="C169" i="15"/>
  <c r="C16" i="15"/>
  <c r="C197" i="15"/>
  <c r="C54" i="15"/>
  <c r="C145" i="15"/>
  <c r="C63" i="15"/>
  <c r="C191" i="15"/>
  <c r="C150" i="15"/>
  <c r="C70" i="15"/>
  <c r="C25" i="15"/>
  <c r="C18" i="15"/>
  <c r="C184" i="15"/>
  <c r="C193" i="15"/>
  <c r="C72" i="15"/>
  <c r="C118" i="15"/>
  <c r="C194" i="15"/>
  <c r="C12" i="15"/>
  <c r="C136" i="15"/>
  <c r="C58" i="15"/>
  <c r="C67" i="15"/>
  <c r="C157" i="15"/>
  <c r="C7" i="15"/>
  <c r="C83" i="15"/>
  <c r="C78" i="15"/>
  <c r="C133" i="15"/>
  <c r="C204" i="15"/>
  <c r="C100" i="15"/>
  <c r="C99" i="15"/>
  <c r="C113" i="15"/>
  <c r="C98" i="15"/>
  <c r="C135" i="15"/>
  <c r="C71" i="15"/>
  <c r="C82" i="15"/>
  <c r="C187" i="15"/>
  <c r="C173" i="15"/>
  <c r="C116" i="15"/>
  <c r="C167" i="15"/>
  <c r="C8" i="15"/>
  <c r="C205" i="15"/>
  <c r="C124" i="15"/>
  <c r="C44" i="15"/>
  <c r="C9" i="15"/>
  <c r="C206" i="15"/>
  <c r="C29" i="15"/>
  <c r="C179" i="15"/>
  <c r="C181" i="15"/>
  <c r="C61" i="15"/>
  <c r="C60" i="15"/>
  <c r="C130" i="15"/>
  <c r="C51" i="15"/>
  <c r="C108" i="15"/>
  <c r="C196" i="15"/>
  <c r="DH3" i="1"/>
  <c r="G207" i="6"/>
  <c r="H207" i="6"/>
  <c r="I207" i="6"/>
  <c r="L207" i="6"/>
  <c r="M207" i="6"/>
  <c r="C207" i="6"/>
  <c r="B207" i="6"/>
  <c r="I96" i="25"/>
  <c r="I164" i="25"/>
  <c r="I30" i="25"/>
  <c r="I182" i="25"/>
  <c r="I156" i="25"/>
  <c r="I99" i="25"/>
  <c r="I50" i="25"/>
  <c r="I97" i="25"/>
  <c r="I18" i="25"/>
  <c r="I151" i="25"/>
  <c r="I191" i="25"/>
  <c r="I113" i="25"/>
  <c r="I201" i="25"/>
  <c r="I6" i="25"/>
  <c r="I162" i="25"/>
  <c r="I174" i="25"/>
  <c r="I163" i="25"/>
  <c r="I139" i="25"/>
  <c r="I121" i="25"/>
  <c r="I149" i="25"/>
  <c r="I66" i="25"/>
  <c r="I43" i="25"/>
  <c r="I202" i="25"/>
  <c r="I15" i="25"/>
  <c r="I51" i="25"/>
  <c r="I69" i="25"/>
  <c r="I12" i="25"/>
  <c r="I88" i="25"/>
  <c r="I155" i="25"/>
  <c r="I62" i="25"/>
  <c r="I24" i="25"/>
  <c r="I82" i="25"/>
  <c r="I34" i="25"/>
  <c r="I56" i="25"/>
  <c r="I189" i="25"/>
  <c r="I136" i="25"/>
  <c r="I87" i="25"/>
  <c r="I184" i="25"/>
  <c r="I86" i="25"/>
  <c r="I169" i="25"/>
  <c r="I38" i="25"/>
  <c r="I166" i="25"/>
  <c r="I60" i="25"/>
  <c r="I197" i="25"/>
  <c r="I130" i="25"/>
  <c r="I28" i="25"/>
  <c r="I101" i="25"/>
  <c r="I19" i="25"/>
  <c r="I131" i="25"/>
  <c r="I29" i="25"/>
  <c r="I46" i="25"/>
  <c r="I63" i="25"/>
  <c r="I58" i="25"/>
  <c r="I173" i="25"/>
  <c r="I142" i="25"/>
  <c r="I55" i="25"/>
  <c r="I165" i="25"/>
  <c r="I23" i="25"/>
  <c r="I146" i="25"/>
  <c r="I192" i="25"/>
  <c r="I129" i="25"/>
  <c r="I198" i="25"/>
  <c r="I144" i="25"/>
  <c r="I190" i="25"/>
  <c r="I203" i="25"/>
  <c r="I160" i="25"/>
  <c r="I106" i="25"/>
  <c r="I152" i="25"/>
  <c r="I134" i="25"/>
  <c r="I145" i="25"/>
  <c r="I186" i="25"/>
  <c r="I157" i="25"/>
  <c r="I3" i="25"/>
  <c r="I7" i="25"/>
  <c r="I107" i="25"/>
  <c r="I71" i="25"/>
  <c r="I109" i="25"/>
  <c r="I170" i="25"/>
  <c r="I35" i="25"/>
  <c r="I48" i="25"/>
  <c r="I59" i="25"/>
  <c r="I57" i="25"/>
  <c r="I65" i="25"/>
  <c r="I61" i="25"/>
  <c r="I76" i="25"/>
  <c r="I47" i="25"/>
  <c r="I4" i="25"/>
  <c r="I10" i="25"/>
  <c r="I77" i="25"/>
  <c r="I68" i="25"/>
  <c r="I89" i="25"/>
  <c r="I168" i="25"/>
  <c r="I16" i="25"/>
  <c r="I199" i="25"/>
  <c r="I115" i="25"/>
  <c r="I36" i="25"/>
  <c r="I91" i="25"/>
  <c r="I14" i="25"/>
  <c r="I117" i="25"/>
  <c r="I118" i="25"/>
  <c r="I143" i="25"/>
  <c r="I49" i="25"/>
  <c r="I94" i="25"/>
  <c r="I114" i="25"/>
  <c r="I22" i="25"/>
  <c r="I172" i="25"/>
  <c r="I11" i="25"/>
  <c r="I80" i="25"/>
  <c r="I187" i="25"/>
  <c r="I175" i="25"/>
  <c r="I153" i="25"/>
  <c r="I93" i="25"/>
  <c r="I74" i="25"/>
  <c r="I137" i="25"/>
  <c r="I177" i="25"/>
  <c r="I21" i="25"/>
  <c r="I73" i="25"/>
  <c r="I181" i="25"/>
  <c r="I124" i="25"/>
  <c r="I159" i="25"/>
  <c r="I188" i="25"/>
  <c r="I127" i="25"/>
  <c r="I103" i="25"/>
  <c r="I110" i="25"/>
  <c r="I20" i="25"/>
  <c r="I111" i="25"/>
  <c r="I13" i="25"/>
  <c r="I5" i="25"/>
  <c r="I53" i="25"/>
  <c r="I123" i="25"/>
  <c r="I132" i="25"/>
  <c r="I116" i="25"/>
  <c r="I147" i="25"/>
  <c r="I39" i="25"/>
  <c r="I180" i="25"/>
  <c r="I44" i="25"/>
  <c r="I52" i="25"/>
  <c r="I45" i="25"/>
  <c r="I138" i="25"/>
  <c r="I128" i="25"/>
  <c r="I17" i="25"/>
  <c r="I119" i="25"/>
  <c r="I193" i="25"/>
  <c r="I31" i="25"/>
  <c r="I42" i="25"/>
  <c r="I200" i="25"/>
  <c r="I64" i="25"/>
  <c r="I133" i="25"/>
  <c r="I185" i="25"/>
  <c r="I105" i="25"/>
  <c r="I158" i="25"/>
  <c r="I122" i="25"/>
  <c r="I8" i="25"/>
  <c r="I194" i="25"/>
  <c r="I112" i="25"/>
  <c r="I167" i="25"/>
  <c r="I84" i="25"/>
  <c r="I195" i="25"/>
  <c r="I126" i="25"/>
  <c r="I78" i="25"/>
  <c r="I104" i="25"/>
  <c r="I9" i="25"/>
  <c r="I98" i="25"/>
  <c r="I196" i="25"/>
  <c r="I37" i="25"/>
  <c r="I108" i="25"/>
  <c r="I183" i="25"/>
  <c r="I27" i="25"/>
  <c r="I135" i="25"/>
  <c r="I32" i="25"/>
  <c r="I102" i="25"/>
  <c r="I161" i="25"/>
  <c r="I41" i="25"/>
  <c r="I141" i="25"/>
  <c r="I83" i="25"/>
  <c r="I120" i="25"/>
  <c r="I204" i="25"/>
  <c r="I70" i="25"/>
  <c r="I75" i="25"/>
  <c r="I85" i="25"/>
  <c r="I72" i="25"/>
  <c r="I95" i="25"/>
  <c r="I92" i="25"/>
  <c r="I40" i="25"/>
  <c r="I179" i="25"/>
  <c r="I148" i="25"/>
  <c r="I154" i="25"/>
  <c r="I150" i="25"/>
  <c r="I26" i="25"/>
  <c r="I205" i="25"/>
  <c r="I67" i="25"/>
  <c r="I90" i="25"/>
  <c r="I81" i="25"/>
  <c r="I206" i="25"/>
  <c r="I25" i="25"/>
  <c r="I100" i="25"/>
  <c r="I176" i="25"/>
  <c r="I171" i="25"/>
  <c r="I54" i="25"/>
  <c r="I125" i="25"/>
  <c r="I33" i="25"/>
  <c r="I178" i="25"/>
  <c r="I140" i="25"/>
  <c r="I79" i="25"/>
  <c r="H207" i="25"/>
  <c r="G207" i="25"/>
  <c r="E207" i="25"/>
  <c r="L203" i="15" l="1"/>
  <c r="L204" i="15"/>
  <c r="L120" i="15"/>
  <c r="L171" i="15"/>
  <c r="L161" i="15"/>
  <c r="L33" i="15"/>
  <c r="L114" i="15"/>
  <c r="L201" i="15"/>
  <c r="L130" i="15"/>
  <c r="L82" i="15"/>
  <c r="L160" i="15"/>
  <c r="L179" i="15"/>
  <c r="L167" i="15"/>
  <c r="L113" i="15"/>
  <c r="L72" i="15"/>
  <c r="L63" i="15"/>
  <c r="L165" i="15"/>
  <c r="L11" i="15"/>
  <c r="L97" i="15"/>
  <c r="L20" i="15"/>
  <c r="L31" i="15"/>
  <c r="L195" i="15"/>
  <c r="L112" i="15"/>
  <c r="L32" i="15"/>
  <c r="L122" i="15"/>
  <c r="L128" i="15"/>
  <c r="L89" i="15"/>
  <c r="L154" i="15"/>
  <c r="L142" i="15"/>
  <c r="L146" i="15"/>
  <c r="L49" i="15"/>
  <c r="L185" i="15"/>
  <c r="L53" i="15"/>
  <c r="L127" i="15"/>
  <c r="L60" i="15"/>
  <c r="L124" i="15"/>
  <c r="L71" i="15"/>
  <c r="L7" i="15"/>
  <c r="L157" i="15"/>
  <c r="L193" i="15"/>
  <c r="L145" i="15"/>
  <c r="L73" i="15"/>
  <c r="L147" i="15"/>
  <c r="L129" i="15"/>
  <c r="L76" i="15"/>
  <c r="L35" i="15"/>
  <c r="L95" i="15"/>
  <c r="L77" i="15"/>
  <c r="L186" i="15"/>
  <c r="L56" i="15"/>
  <c r="L90" i="15"/>
  <c r="L162" i="15"/>
  <c r="L105" i="15"/>
  <c r="L39" i="15"/>
  <c r="L189" i="15"/>
  <c r="L86" i="15"/>
  <c r="L102" i="15"/>
  <c r="L168" i="15"/>
  <c r="L91" i="15"/>
  <c r="L13" i="15"/>
  <c r="L101" i="15"/>
  <c r="L108" i="15"/>
  <c r="L206" i="15"/>
  <c r="L173" i="15"/>
  <c r="L100" i="15"/>
  <c r="L78" i="15"/>
  <c r="L194" i="15"/>
  <c r="L150" i="15"/>
  <c r="L156" i="15"/>
  <c r="L123" i="15"/>
  <c r="L180" i="15"/>
  <c r="L41" i="15"/>
  <c r="L96" i="15"/>
  <c r="L103" i="15"/>
  <c r="L94" i="15"/>
  <c r="L174" i="15"/>
  <c r="L24" i="15"/>
  <c r="L151" i="15"/>
  <c r="L74" i="15"/>
  <c r="L81" i="15"/>
  <c r="L47" i="15"/>
  <c r="L121" i="15"/>
  <c r="L14" i="15"/>
  <c r="L200" i="15"/>
  <c r="L51" i="15"/>
  <c r="L187" i="15"/>
  <c r="L58" i="15"/>
  <c r="L18" i="15"/>
  <c r="L197" i="15"/>
  <c r="L198" i="15"/>
  <c r="L43" i="15"/>
  <c r="L111" i="15"/>
  <c r="L104" i="15"/>
  <c r="L148" i="15"/>
  <c r="L164" i="15"/>
  <c r="L66" i="15"/>
  <c r="L134" i="15"/>
  <c r="L92" i="15"/>
  <c r="L3" i="15"/>
  <c r="L178" i="15"/>
  <c r="L163" i="15"/>
  <c r="L119" i="15"/>
  <c r="L38" i="15"/>
  <c r="L176" i="15"/>
  <c r="L21" i="15"/>
  <c r="L202" i="15"/>
  <c r="L140" i="15"/>
  <c r="L136" i="15"/>
  <c r="L40" i="15"/>
  <c r="L152" i="15"/>
  <c r="L183" i="15"/>
  <c r="L37" i="15"/>
  <c r="L45" i="15"/>
  <c r="L52" i="15"/>
  <c r="L17" i="15"/>
  <c r="L188" i="15"/>
  <c r="L88" i="15"/>
  <c r="L196" i="15"/>
  <c r="L29" i="15"/>
  <c r="L116" i="15"/>
  <c r="L99" i="15"/>
  <c r="L133" i="15"/>
  <c r="L12" i="15"/>
  <c r="L70" i="15"/>
  <c r="L16" i="15"/>
  <c r="L169" i="15"/>
  <c r="L27" i="15"/>
  <c r="L65" i="15"/>
  <c r="L10" i="15"/>
  <c r="L166" i="15"/>
  <c r="L144" i="15"/>
  <c r="L131" i="15"/>
  <c r="L42" i="15"/>
  <c r="L132" i="15"/>
  <c r="L6" i="15"/>
  <c r="L64" i="15"/>
  <c r="L192" i="15"/>
  <c r="L80" i="15"/>
  <c r="L50" i="15"/>
  <c r="L139" i="15"/>
  <c r="L15" i="15"/>
  <c r="L115" i="15"/>
  <c r="L107" i="15"/>
  <c r="L79" i="15"/>
  <c r="L5" i="15"/>
  <c r="L159" i="15"/>
  <c r="L44" i="15"/>
  <c r="L4" i="15"/>
  <c r="L61" i="15"/>
  <c r="L205" i="15"/>
  <c r="L135" i="15"/>
  <c r="L67" i="15"/>
  <c r="L184" i="15"/>
  <c r="L54" i="15"/>
  <c r="L59" i="15"/>
  <c r="L143" i="15"/>
  <c r="L155" i="15"/>
  <c r="L137" i="15"/>
  <c r="L175" i="15"/>
  <c r="L22" i="15"/>
  <c r="L75" i="15"/>
  <c r="L141" i="15"/>
  <c r="L93" i="15"/>
  <c r="L87" i="15"/>
  <c r="L106" i="15"/>
  <c r="L30" i="15"/>
  <c r="L36" i="15"/>
  <c r="L170" i="15"/>
  <c r="L177" i="15"/>
  <c r="L25" i="15"/>
  <c r="L84" i="15"/>
  <c r="L55" i="15"/>
  <c r="L158" i="15"/>
  <c r="L23" i="15"/>
  <c r="L181" i="15"/>
  <c r="L8" i="15"/>
  <c r="L98" i="15"/>
  <c r="L83" i="15"/>
  <c r="L118" i="15"/>
  <c r="L191" i="15"/>
  <c r="L68" i="15"/>
  <c r="L117" i="15"/>
  <c r="L46" i="15"/>
  <c r="L125" i="15"/>
  <c r="L182" i="15"/>
  <c r="L149" i="15"/>
  <c r="L85" i="15"/>
  <c r="L199" i="15"/>
  <c r="L48" i="15"/>
  <c r="L126" i="15"/>
  <c r="L109" i="15"/>
  <c r="L153" i="15"/>
  <c r="L69" i="15"/>
  <c r="L110" i="15"/>
  <c r="L190" i="15"/>
  <c r="L34" i="15"/>
  <c r="L138" i="15"/>
  <c r="L172" i="15"/>
  <c r="L26" i="15"/>
  <c r="I207" i="25"/>
  <c r="E6" i="25"/>
  <c r="K6" i="25" s="1"/>
  <c r="E79" i="25"/>
  <c r="K79" i="25" s="1"/>
  <c r="E96" i="25"/>
  <c r="K96" i="25" s="1"/>
  <c r="E164" i="25"/>
  <c r="K164" i="25" s="1"/>
  <c r="E30" i="25"/>
  <c r="K30" i="25" s="1"/>
  <c r="E182" i="25"/>
  <c r="K182" i="25" s="1"/>
  <c r="E156" i="25"/>
  <c r="K156" i="25" s="1"/>
  <c r="E99" i="25"/>
  <c r="K99" i="25" s="1"/>
  <c r="E50" i="25"/>
  <c r="K50" i="25" s="1"/>
  <c r="E97" i="25"/>
  <c r="K97" i="25" s="1"/>
  <c r="E18" i="25"/>
  <c r="K18" i="25" s="1"/>
  <c r="E151" i="25"/>
  <c r="K151" i="25" s="1"/>
  <c r="E191" i="25"/>
  <c r="K191" i="25" s="1"/>
  <c r="E113" i="25"/>
  <c r="K113" i="25" s="1"/>
  <c r="E201" i="25"/>
  <c r="K201" i="25" s="1"/>
  <c r="E162" i="25"/>
  <c r="K162" i="25" s="1"/>
  <c r="E174" i="25"/>
  <c r="K174" i="25" s="1"/>
  <c r="E163" i="25"/>
  <c r="K163" i="25" s="1"/>
  <c r="E139" i="25"/>
  <c r="K139" i="25" s="1"/>
  <c r="E121" i="25"/>
  <c r="K121" i="25" s="1"/>
  <c r="E149" i="25"/>
  <c r="K149" i="25" s="1"/>
  <c r="E66" i="25"/>
  <c r="K66" i="25" s="1"/>
  <c r="E43" i="25"/>
  <c r="K43" i="25" s="1"/>
  <c r="E202" i="25"/>
  <c r="K202" i="25" s="1"/>
  <c r="E15" i="25"/>
  <c r="K15" i="25" s="1"/>
  <c r="E51" i="25"/>
  <c r="K51" i="25" s="1"/>
  <c r="E69" i="25"/>
  <c r="K69" i="25" s="1"/>
  <c r="E12" i="25"/>
  <c r="K12" i="25" s="1"/>
  <c r="E88" i="25"/>
  <c r="K88" i="25" s="1"/>
  <c r="E155" i="25"/>
  <c r="K155" i="25" s="1"/>
  <c r="E62" i="25"/>
  <c r="K62" i="25" s="1"/>
  <c r="E24" i="25"/>
  <c r="K24" i="25" s="1"/>
  <c r="E82" i="25"/>
  <c r="K82" i="25" s="1"/>
  <c r="E34" i="25"/>
  <c r="K34" i="25" s="1"/>
  <c r="E56" i="25"/>
  <c r="K56" i="25" s="1"/>
  <c r="E189" i="25"/>
  <c r="K189" i="25" s="1"/>
  <c r="E136" i="25"/>
  <c r="K136" i="25" s="1"/>
  <c r="E87" i="25"/>
  <c r="K87" i="25" s="1"/>
  <c r="E184" i="25"/>
  <c r="K184" i="25" s="1"/>
  <c r="E86" i="25"/>
  <c r="K86" i="25" s="1"/>
  <c r="E169" i="25"/>
  <c r="K169" i="25" s="1"/>
  <c r="E38" i="25"/>
  <c r="K38" i="25" s="1"/>
  <c r="E166" i="25"/>
  <c r="K166" i="25" s="1"/>
  <c r="E60" i="25"/>
  <c r="K60" i="25" s="1"/>
  <c r="E197" i="25"/>
  <c r="K197" i="25" s="1"/>
  <c r="E130" i="25"/>
  <c r="K130" i="25" s="1"/>
  <c r="E28" i="25"/>
  <c r="K28" i="25" s="1"/>
  <c r="E101" i="25"/>
  <c r="K101" i="25" s="1"/>
  <c r="E19" i="25"/>
  <c r="K19" i="25" s="1"/>
  <c r="E131" i="25"/>
  <c r="K131" i="25" s="1"/>
  <c r="E29" i="25"/>
  <c r="K29" i="25" s="1"/>
  <c r="E46" i="25"/>
  <c r="K46" i="25" s="1"/>
  <c r="E63" i="25"/>
  <c r="K63" i="25" s="1"/>
  <c r="E58" i="25"/>
  <c r="K58" i="25" s="1"/>
  <c r="E173" i="25"/>
  <c r="K173" i="25" s="1"/>
  <c r="E142" i="25"/>
  <c r="K142" i="25" s="1"/>
  <c r="E55" i="25"/>
  <c r="K55" i="25" s="1"/>
  <c r="E165" i="25"/>
  <c r="K165" i="25" s="1"/>
  <c r="E23" i="25"/>
  <c r="K23" i="25" s="1"/>
  <c r="E146" i="25"/>
  <c r="K146" i="25" s="1"/>
  <c r="E192" i="25"/>
  <c r="K192" i="25" s="1"/>
  <c r="E129" i="25"/>
  <c r="K129" i="25" s="1"/>
  <c r="E198" i="25"/>
  <c r="K198" i="25" s="1"/>
  <c r="E144" i="25"/>
  <c r="K144" i="25" s="1"/>
  <c r="E190" i="25"/>
  <c r="K190" i="25" s="1"/>
  <c r="E203" i="25"/>
  <c r="K203" i="25" s="1"/>
  <c r="E160" i="25"/>
  <c r="K160" i="25" s="1"/>
  <c r="E106" i="25"/>
  <c r="K106" i="25" s="1"/>
  <c r="E152" i="25"/>
  <c r="K152" i="25" s="1"/>
  <c r="E134" i="25"/>
  <c r="K134" i="25" s="1"/>
  <c r="E145" i="25"/>
  <c r="K145" i="25" s="1"/>
  <c r="E186" i="25"/>
  <c r="K186" i="25" s="1"/>
  <c r="E157" i="25"/>
  <c r="K157" i="25" s="1"/>
  <c r="E3" i="25"/>
  <c r="K3" i="25" s="1"/>
  <c r="E7" i="25"/>
  <c r="K7" i="25" s="1"/>
  <c r="E107" i="25"/>
  <c r="K107" i="25" s="1"/>
  <c r="E71" i="25"/>
  <c r="K71" i="25" s="1"/>
  <c r="E109" i="25"/>
  <c r="K109" i="25" s="1"/>
  <c r="E170" i="25"/>
  <c r="K170" i="25" s="1"/>
  <c r="E35" i="25"/>
  <c r="K35" i="25" s="1"/>
  <c r="E48" i="25"/>
  <c r="K48" i="25" s="1"/>
  <c r="E59" i="25"/>
  <c r="K59" i="25" s="1"/>
  <c r="E57" i="25"/>
  <c r="K57" i="25" s="1"/>
  <c r="E65" i="25"/>
  <c r="K65" i="25" s="1"/>
  <c r="E61" i="25"/>
  <c r="K61" i="25" s="1"/>
  <c r="E76" i="25"/>
  <c r="K76" i="25" s="1"/>
  <c r="E47" i="25"/>
  <c r="K47" i="25" s="1"/>
  <c r="E4" i="25"/>
  <c r="K4" i="25" s="1"/>
  <c r="E10" i="25"/>
  <c r="K10" i="25" s="1"/>
  <c r="E77" i="25"/>
  <c r="K77" i="25" s="1"/>
  <c r="E68" i="25"/>
  <c r="K68" i="25" s="1"/>
  <c r="E89" i="25"/>
  <c r="K89" i="25" s="1"/>
  <c r="E168" i="25"/>
  <c r="K168" i="25" s="1"/>
  <c r="E16" i="25"/>
  <c r="K16" i="25" s="1"/>
  <c r="E199" i="25"/>
  <c r="K199" i="25" s="1"/>
  <c r="E115" i="25"/>
  <c r="K115" i="25" s="1"/>
  <c r="E36" i="25"/>
  <c r="K36" i="25" s="1"/>
  <c r="E91" i="25"/>
  <c r="K91" i="25" s="1"/>
  <c r="E14" i="25"/>
  <c r="K14" i="25" s="1"/>
  <c r="E117" i="25"/>
  <c r="K117" i="25" s="1"/>
  <c r="E118" i="25"/>
  <c r="K118" i="25" s="1"/>
  <c r="E143" i="25"/>
  <c r="K143" i="25" s="1"/>
  <c r="E49" i="25"/>
  <c r="K49" i="25" s="1"/>
  <c r="E94" i="25"/>
  <c r="K94" i="25" s="1"/>
  <c r="E114" i="25"/>
  <c r="K114" i="25" s="1"/>
  <c r="E22" i="25"/>
  <c r="K22" i="25" s="1"/>
  <c r="E172" i="25"/>
  <c r="K172" i="25" s="1"/>
  <c r="E11" i="25"/>
  <c r="K11" i="25" s="1"/>
  <c r="E80" i="25"/>
  <c r="K80" i="25" s="1"/>
  <c r="E187" i="25"/>
  <c r="K187" i="25" s="1"/>
  <c r="E175" i="25"/>
  <c r="K175" i="25" s="1"/>
  <c r="E153" i="25"/>
  <c r="K153" i="25" s="1"/>
  <c r="E93" i="25"/>
  <c r="K93" i="25" s="1"/>
  <c r="E74" i="25"/>
  <c r="K74" i="25" s="1"/>
  <c r="E137" i="25"/>
  <c r="K137" i="25" s="1"/>
  <c r="E177" i="25"/>
  <c r="K177" i="25" s="1"/>
  <c r="E21" i="25"/>
  <c r="K21" i="25" s="1"/>
  <c r="E73" i="25"/>
  <c r="K73" i="25" s="1"/>
  <c r="E181" i="25"/>
  <c r="K181" i="25" s="1"/>
  <c r="E124" i="25"/>
  <c r="K124" i="25" s="1"/>
  <c r="E159" i="25"/>
  <c r="K159" i="25" s="1"/>
  <c r="E188" i="25"/>
  <c r="K188" i="25" s="1"/>
  <c r="E127" i="25"/>
  <c r="K127" i="25" s="1"/>
  <c r="E103" i="25"/>
  <c r="K103" i="25" s="1"/>
  <c r="E110" i="25"/>
  <c r="K110" i="25" s="1"/>
  <c r="E20" i="25"/>
  <c r="K20" i="25" s="1"/>
  <c r="E111" i="25"/>
  <c r="K111" i="25" s="1"/>
  <c r="E13" i="25"/>
  <c r="K13" i="25" s="1"/>
  <c r="E5" i="25"/>
  <c r="K5" i="25" s="1"/>
  <c r="E53" i="25"/>
  <c r="K53" i="25" s="1"/>
  <c r="E123" i="25"/>
  <c r="K123" i="25" s="1"/>
  <c r="E132" i="25"/>
  <c r="K132" i="25" s="1"/>
  <c r="E116" i="25"/>
  <c r="K116" i="25" s="1"/>
  <c r="E147" i="25"/>
  <c r="K147" i="25" s="1"/>
  <c r="E39" i="25"/>
  <c r="K39" i="25" s="1"/>
  <c r="E180" i="25"/>
  <c r="K180" i="25" s="1"/>
  <c r="E44" i="25"/>
  <c r="K44" i="25" s="1"/>
  <c r="E52" i="25"/>
  <c r="K52" i="25" s="1"/>
  <c r="E45" i="25"/>
  <c r="K45" i="25" s="1"/>
  <c r="E138" i="25"/>
  <c r="K138" i="25" s="1"/>
  <c r="E128" i="25"/>
  <c r="K128" i="25" s="1"/>
  <c r="E17" i="25"/>
  <c r="K17" i="25" s="1"/>
  <c r="E119" i="25"/>
  <c r="K119" i="25" s="1"/>
  <c r="E193" i="25"/>
  <c r="K193" i="25" s="1"/>
  <c r="E31" i="25"/>
  <c r="K31" i="25" s="1"/>
  <c r="E42" i="25"/>
  <c r="K42" i="25" s="1"/>
  <c r="E200" i="25"/>
  <c r="K200" i="25" s="1"/>
  <c r="E64" i="25"/>
  <c r="K64" i="25" s="1"/>
  <c r="E133" i="25"/>
  <c r="K133" i="25" s="1"/>
  <c r="E185" i="25"/>
  <c r="K185" i="25" s="1"/>
  <c r="E105" i="25"/>
  <c r="K105" i="25" s="1"/>
  <c r="E158" i="25"/>
  <c r="K158" i="25" s="1"/>
  <c r="E122" i="25"/>
  <c r="K122" i="25" s="1"/>
  <c r="E8" i="25"/>
  <c r="K8" i="25" s="1"/>
  <c r="E194" i="25"/>
  <c r="K194" i="25" s="1"/>
  <c r="E112" i="25"/>
  <c r="K112" i="25" s="1"/>
  <c r="E167" i="25"/>
  <c r="K167" i="25" s="1"/>
  <c r="E84" i="25"/>
  <c r="K84" i="25" s="1"/>
  <c r="E195" i="25"/>
  <c r="K195" i="25" s="1"/>
  <c r="E126" i="25"/>
  <c r="K126" i="25" s="1"/>
  <c r="E78" i="25"/>
  <c r="K78" i="25" s="1"/>
  <c r="E104" i="25"/>
  <c r="K104" i="25" s="1"/>
  <c r="E9" i="25"/>
  <c r="K9" i="25" s="1"/>
  <c r="E98" i="25"/>
  <c r="K98" i="25" s="1"/>
  <c r="E196" i="25"/>
  <c r="K196" i="25" s="1"/>
  <c r="E37" i="25"/>
  <c r="K37" i="25" s="1"/>
  <c r="E108" i="25"/>
  <c r="K108" i="25" s="1"/>
  <c r="E183" i="25"/>
  <c r="K183" i="25" s="1"/>
  <c r="E27" i="25"/>
  <c r="K27" i="25" s="1"/>
  <c r="E135" i="25"/>
  <c r="K135" i="25" s="1"/>
  <c r="E32" i="25"/>
  <c r="K32" i="25" s="1"/>
  <c r="E102" i="25"/>
  <c r="K102" i="25" s="1"/>
  <c r="E161" i="25"/>
  <c r="K161" i="25" s="1"/>
  <c r="E41" i="25"/>
  <c r="K41" i="25" s="1"/>
  <c r="E141" i="25"/>
  <c r="K141" i="25" s="1"/>
  <c r="E83" i="25"/>
  <c r="K83" i="25" s="1"/>
  <c r="E120" i="25"/>
  <c r="K120" i="25" s="1"/>
  <c r="E204" i="25"/>
  <c r="K204" i="25" s="1"/>
  <c r="E70" i="25"/>
  <c r="K70" i="25" s="1"/>
  <c r="E75" i="25"/>
  <c r="K75" i="25" s="1"/>
  <c r="E85" i="25"/>
  <c r="K85" i="25" s="1"/>
  <c r="E72" i="25"/>
  <c r="K72" i="25" s="1"/>
  <c r="E95" i="25"/>
  <c r="K95" i="25" s="1"/>
  <c r="E92" i="25"/>
  <c r="K92" i="25" s="1"/>
  <c r="E40" i="25"/>
  <c r="K40" i="25" s="1"/>
  <c r="E179" i="25"/>
  <c r="K179" i="25" s="1"/>
  <c r="E148" i="25"/>
  <c r="K148" i="25" s="1"/>
  <c r="E154" i="25"/>
  <c r="K154" i="25" s="1"/>
  <c r="E150" i="25"/>
  <c r="K150" i="25" s="1"/>
  <c r="E26" i="25"/>
  <c r="K26" i="25" s="1"/>
  <c r="E205" i="25"/>
  <c r="K205" i="25" s="1"/>
  <c r="E67" i="25"/>
  <c r="K67" i="25" s="1"/>
  <c r="E90" i="25"/>
  <c r="K90" i="25" s="1"/>
  <c r="E81" i="25"/>
  <c r="K81" i="25" s="1"/>
  <c r="E206" i="25"/>
  <c r="K206" i="25" s="1"/>
  <c r="E25" i="25"/>
  <c r="K25" i="25" s="1"/>
  <c r="E100" i="25"/>
  <c r="K100" i="25" s="1"/>
  <c r="E176" i="25"/>
  <c r="K176" i="25" s="1"/>
  <c r="E171" i="25"/>
  <c r="K171" i="25" s="1"/>
  <c r="E54" i="25"/>
  <c r="K54" i="25" s="1"/>
  <c r="E125" i="25"/>
  <c r="K125" i="25" s="1"/>
  <c r="E33" i="25"/>
  <c r="K33" i="25" s="1"/>
  <c r="E178" i="25"/>
  <c r="K178" i="25" s="1"/>
  <c r="E140" i="25"/>
  <c r="K140" i="25" s="1"/>
  <c r="FO4" i="1"/>
  <c r="FO5" i="1"/>
  <c r="FO6" i="1"/>
  <c r="FO7" i="1"/>
  <c r="FO8" i="1"/>
  <c r="FO9" i="1"/>
  <c r="FO10" i="1"/>
  <c r="FO11" i="1"/>
  <c r="FO12" i="1"/>
  <c r="FO13" i="1"/>
  <c r="FO14" i="1"/>
  <c r="FO15" i="1"/>
  <c r="FO16" i="1"/>
  <c r="FO17" i="1"/>
  <c r="FO18" i="1"/>
  <c r="FO19" i="1"/>
  <c r="FO20" i="1"/>
  <c r="FO21" i="1"/>
  <c r="FO22" i="1"/>
  <c r="FO23" i="1"/>
  <c r="FO24" i="1"/>
  <c r="FO25" i="1"/>
  <c r="FO26" i="1"/>
  <c r="FO27" i="1"/>
  <c r="FO28" i="1"/>
  <c r="FO29" i="1"/>
  <c r="FO30" i="1"/>
  <c r="FO31" i="1"/>
  <c r="FO32" i="1"/>
  <c r="FO33" i="1"/>
  <c r="FO34" i="1"/>
  <c r="FO35" i="1"/>
  <c r="FO36" i="1"/>
  <c r="FO37" i="1"/>
  <c r="FO38" i="1"/>
  <c r="FO39" i="1"/>
  <c r="FO40" i="1"/>
  <c r="FO41" i="1"/>
  <c r="FO42" i="1"/>
  <c r="FO43" i="1"/>
  <c r="FO44" i="1"/>
  <c r="FO45" i="1"/>
  <c r="FO46" i="1"/>
  <c r="FO47" i="1"/>
  <c r="FO48" i="1"/>
  <c r="FO49" i="1"/>
  <c r="FO50" i="1"/>
  <c r="FO51" i="1"/>
  <c r="FO52" i="1"/>
  <c r="FO53" i="1"/>
  <c r="FO54" i="1"/>
  <c r="FO55" i="1"/>
  <c r="FO56" i="1"/>
  <c r="FO57" i="1"/>
  <c r="FO58" i="1"/>
  <c r="FO59" i="1"/>
  <c r="FO60" i="1"/>
  <c r="FO61" i="1"/>
  <c r="FO62" i="1"/>
  <c r="FO63" i="1"/>
  <c r="FO64" i="1"/>
  <c r="FO65" i="1"/>
  <c r="FO66" i="1"/>
  <c r="FO67" i="1"/>
  <c r="FO68" i="1"/>
  <c r="FO69" i="1"/>
  <c r="FO70" i="1"/>
  <c r="FO71" i="1"/>
  <c r="FO72" i="1"/>
  <c r="FO73" i="1"/>
  <c r="FO74" i="1"/>
  <c r="FO75" i="1"/>
  <c r="FO76" i="1"/>
  <c r="FO77" i="1"/>
  <c r="FO78" i="1"/>
  <c r="FO79" i="1"/>
  <c r="FO80" i="1"/>
  <c r="FO81" i="1"/>
  <c r="FO82" i="1"/>
  <c r="FO83" i="1"/>
  <c r="FO84" i="1"/>
  <c r="FO85" i="1"/>
  <c r="FO86" i="1"/>
  <c r="FO87" i="1"/>
  <c r="FO88" i="1"/>
  <c r="FO89" i="1"/>
  <c r="FO90" i="1"/>
  <c r="FO91" i="1"/>
  <c r="FO92" i="1"/>
  <c r="FO93" i="1"/>
  <c r="FO94" i="1"/>
  <c r="FO95" i="1"/>
  <c r="FO96" i="1"/>
  <c r="FO97" i="1"/>
  <c r="FO98" i="1"/>
  <c r="FO99" i="1"/>
  <c r="FO100" i="1"/>
  <c r="FO101" i="1"/>
  <c r="FO102" i="1"/>
  <c r="FO103" i="1"/>
  <c r="FO104" i="1"/>
  <c r="FO105" i="1"/>
  <c r="FO106" i="1"/>
  <c r="FO107" i="1"/>
  <c r="FO108" i="1"/>
  <c r="FO109" i="1"/>
  <c r="FO110" i="1"/>
  <c r="FO111" i="1"/>
  <c r="FO112" i="1"/>
  <c r="FO113" i="1"/>
  <c r="FO114" i="1"/>
  <c r="FO115" i="1"/>
  <c r="FO116" i="1"/>
  <c r="FO117" i="1"/>
  <c r="FO118" i="1"/>
  <c r="FO119" i="1"/>
  <c r="FO120" i="1"/>
  <c r="FO121" i="1"/>
  <c r="FO122" i="1"/>
  <c r="FO123" i="1"/>
  <c r="FO124" i="1"/>
  <c r="FO125" i="1"/>
  <c r="FO126" i="1"/>
  <c r="FO127" i="1"/>
  <c r="FO128" i="1"/>
  <c r="FO129" i="1"/>
  <c r="FO130" i="1"/>
  <c r="FO131" i="1"/>
  <c r="FO132" i="1"/>
  <c r="FO133" i="1"/>
  <c r="FO134" i="1"/>
  <c r="FO135" i="1"/>
  <c r="FO136" i="1"/>
  <c r="FO137" i="1"/>
  <c r="FO138" i="1"/>
  <c r="FO139" i="1"/>
  <c r="FO140" i="1"/>
  <c r="FO141" i="1"/>
  <c r="FO142" i="1"/>
  <c r="FO143" i="1"/>
  <c r="FO144" i="1"/>
  <c r="FO145" i="1"/>
  <c r="FO146" i="1"/>
  <c r="FO147" i="1"/>
  <c r="FO148" i="1"/>
  <c r="FO149" i="1"/>
  <c r="FO150" i="1"/>
  <c r="FO151" i="1"/>
  <c r="FO152" i="1"/>
  <c r="FO153" i="1"/>
  <c r="FO154" i="1"/>
  <c r="FO155" i="1"/>
  <c r="FO156" i="1"/>
  <c r="FO157" i="1"/>
  <c r="FO158" i="1"/>
  <c r="FO159" i="1"/>
  <c r="FO160" i="1"/>
  <c r="FO161" i="1"/>
  <c r="FO162" i="1"/>
  <c r="FO163" i="1"/>
  <c r="FO164" i="1"/>
  <c r="FO165" i="1"/>
  <c r="FO166" i="1"/>
  <c r="FO167" i="1"/>
  <c r="FO168" i="1"/>
  <c r="FO169" i="1"/>
  <c r="FO170" i="1"/>
  <c r="FO171" i="1"/>
  <c r="FO172" i="1"/>
  <c r="FO173" i="1"/>
  <c r="FO174" i="1"/>
  <c r="FO175" i="1"/>
  <c r="FO176" i="1"/>
  <c r="FO177" i="1"/>
  <c r="FO178" i="1"/>
  <c r="FO179" i="1"/>
  <c r="FO180" i="1"/>
  <c r="FO181" i="1"/>
  <c r="FO182" i="1"/>
  <c r="FO183" i="1"/>
  <c r="FO184" i="1"/>
  <c r="FO185" i="1"/>
  <c r="FO186" i="1"/>
  <c r="FO187" i="1"/>
  <c r="FO188" i="1"/>
  <c r="FO189" i="1"/>
  <c r="FO190" i="1"/>
  <c r="FO191" i="1"/>
  <c r="FO192" i="1"/>
  <c r="FO193" i="1"/>
  <c r="FO194" i="1"/>
  <c r="FO195" i="1"/>
  <c r="FO196" i="1"/>
  <c r="FO197" i="1"/>
  <c r="FO198" i="1"/>
  <c r="FO199" i="1"/>
  <c r="FO200" i="1"/>
  <c r="FO201" i="1"/>
  <c r="FO202" i="1"/>
  <c r="FO203" i="1"/>
  <c r="FO204" i="1"/>
  <c r="FO205" i="1"/>
  <c r="FO206" i="1"/>
  <c r="FO207" i="1"/>
  <c r="DN4" i="1" l="1"/>
  <c r="DP4" i="1"/>
  <c r="DR4" i="1"/>
  <c r="DT4" i="1"/>
  <c r="DV4" i="1"/>
  <c r="DX4" i="1"/>
  <c r="DZ4" i="1"/>
  <c r="EB4" i="1"/>
  <c r="ED4" i="1"/>
  <c r="EF4" i="1"/>
  <c r="EH4" i="1"/>
  <c r="EJ4" i="1"/>
  <c r="EL4" i="1"/>
  <c r="EN4" i="1"/>
  <c r="DN5" i="1"/>
  <c r="DP5" i="1"/>
  <c r="DR5" i="1"/>
  <c r="DT5" i="1"/>
  <c r="DV5" i="1"/>
  <c r="DX5" i="1"/>
  <c r="DZ5" i="1"/>
  <c r="EB5" i="1"/>
  <c r="ED5" i="1"/>
  <c r="EF5" i="1"/>
  <c r="EH5" i="1"/>
  <c r="EJ5" i="1"/>
  <c r="EL5" i="1"/>
  <c r="EN5" i="1"/>
  <c r="DN6" i="1"/>
  <c r="DP6" i="1"/>
  <c r="DR6" i="1"/>
  <c r="DT6" i="1"/>
  <c r="DV6" i="1"/>
  <c r="DX6" i="1"/>
  <c r="DZ6" i="1"/>
  <c r="EB6" i="1"/>
  <c r="ED6" i="1"/>
  <c r="EF6" i="1"/>
  <c r="EH6" i="1"/>
  <c r="EJ6" i="1"/>
  <c r="EL6" i="1"/>
  <c r="EN6" i="1"/>
  <c r="DN7" i="1"/>
  <c r="DP7" i="1"/>
  <c r="DR7" i="1"/>
  <c r="DT7" i="1"/>
  <c r="DV7" i="1"/>
  <c r="DX7" i="1"/>
  <c r="DZ7" i="1"/>
  <c r="EB7" i="1"/>
  <c r="ED7" i="1"/>
  <c r="EF7" i="1"/>
  <c r="EH7" i="1"/>
  <c r="EJ7" i="1"/>
  <c r="EL7" i="1"/>
  <c r="EN7" i="1"/>
  <c r="DN8" i="1"/>
  <c r="DP8" i="1"/>
  <c r="DR8" i="1"/>
  <c r="DT8" i="1"/>
  <c r="DV8" i="1"/>
  <c r="DX8" i="1"/>
  <c r="DZ8" i="1"/>
  <c r="EB8" i="1"/>
  <c r="ED8" i="1"/>
  <c r="EF8" i="1"/>
  <c r="EH8" i="1"/>
  <c r="EJ8" i="1"/>
  <c r="EL8" i="1"/>
  <c r="EN8" i="1"/>
  <c r="DN9" i="1"/>
  <c r="DP9" i="1"/>
  <c r="DR9" i="1"/>
  <c r="DT9" i="1"/>
  <c r="DV9" i="1"/>
  <c r="DX9" i="1"/>
  <c r="DZ9" i="1"/>
  <c r="EB9" i="1"/>
  <c r="ED9" i="1"/>
  <c r="EF9" i="1"/>
  <c r="EH9" i="1"/>
  <c r="EJ9" i="1"/>
  <c r="EL9" i="1"/>
  <c r="EN9" i="1"/>
  <c r="DN10" i="1"/>
  <c r="DP10" i="1"/>
  <c r="DR10" i="1"/>
  <c r="DT10" i="1"/>
  <c r="DV10" i="1"/>
  <c r="DX10" i="1"/>
  <c r="DZ10" i="1"/>
  <c r="EB10" i="1"/>
  <c r="ED10" i="1"/>
  <c r="EF10" i="1"/>
  <c r="EH10" i="1"/>
  <c r="EJ10" i="1"/>
  <c r="EL10" i="1"/>
  <c r="EN10" i="1"/>
  <c r="DN11" i="1"/>
  <c r="DP11" i="1"/>
  <c r="DR11" i="1"/>
  <c r="DT11" i="1"/>
  <c r="DV11" i="1"/>
  <c r="DX11" i="1"/>
  <c r="DZ11" i="1"/>
  <c r="EB11" i="1"/>
  <c r="ED11" i="1"/>
  <c r="EF11" i="1"/>
  <c r="EH11" i="1"/>
  <c r="EJ11" i="1"/>
  <c r="EL11" i="1"/>
  <c r="EN11" i="1"/>
  <c r="DN12" i="1"/>
  <c r="DP12" i="1"/>
  <c r="DR12" i="1"/>
  <c r="DT12" i="1"/>
  <c r="DV12" i="1"/>
  <c r="DX12" i="1"/>
  <c r="DZ12" i="1"/>
  <c r="EB12" i="1"/>
  <c r="ED12" i="1"/>
  <c r="EF12" i="1"/>
  <c r="EH12" i="1"/>
  <c r="EJ12" i="1"/>
  <c r="EL12" i="1"/>
  <c r="EN12" i="1"/>
  <c r="DN13" i="1"/>
  <c r="DP13" i="1"/>
  <c r="DR13" i="1"/>
  <c r="DT13" i="1"/>
  <c r="DV13" i="1"/>
  <c r="DX13" i="1"/>
  <c r="DZ13" i="1"/>
  <c r="EB13" i="1"/>
  <c r="ED13" i="1"/>
  <c r="EF13" i="1"/>
  <c r="EH13" i="1"/>
  <c r="EJ13" i="1"/>
  <c r="EL13" i="1"/>
  <c r="EN13" i="1"/>
  <c r="DN14" i="1"/>
  <c r="DP14" i="1"/>
  <c r="DR14" i="1"/>
  <c r="DT14" i="1"/>
  <c r="DV14" i="1"/>
  <c r="DX14" i="1"/>
  <c r="DZ14" i="1"/>
  <c r="EB14" i="1"/>
  <c r="ED14" i="1"/>
  <c r="EF14" i="1"/>
  <c r="EH14" i="1"/>
  <c r="EJ14" i="1"/>
  <c r="EL14" i="1"/>
  <c r="EN14" i="1"/>
  <c r="DN15" i="1"/>
  <c r="DP15" i="1"/>
  <c r="DR15" i="1"/>
  <c r="DT15" i="1"/>
  <c r="DV15" i="1"/>
  <c r="DX15" i="1"/>
  <c r="DZ15" i="1"/>
  <c r="EB15" i="1"/>
  <c r="ED15" i="1"/>
  <c r="EF15" i="1"/>
  <c r="EH15" i="1"/>
  <c r="EJ15" i="1"/>
  <c r="EL15" i="1"/>
  <c r="EN15" i="1"/>
  <c r="DN16" i="1"/>
  <c r="DP16" i="1"/>
  <c r="DR16" i="1"/>
  <c r="DT16" i="1"/>
  <c r="DV16" i="1"/>
  <c r="DX16" i="1"/>
  <c r="DZ16" i="1"/>
  <c r="EB16" i="1"/>
  <c r="ED16" i="1"/>
  <c r="EF16" i="1"/>
  <c r="EH16" i="1"/>
  <c r="EJ16" i="1"/>
  <c r="EL16" i="1"/>
  <c r="EN16" i="1"/>
  <c r="DN17" i="1"/>
  <c r="DP17" i="1"/>
  <c r="DR17" i="1"/>
  <c r="DT17" i="1"/>
  <c r="DV17" i="1"/>
  <c r="DX17" i="1"/>
  <c r="DZ17" i="1"/>
  <c r="EB17" i="1"/>
  <c r="ED17" i="1"/>
  <c r="EF17" i="1"/>
  <c r="EH17" i="1"/>
  <c r="EJ17" i="1"/>
  <c r="EL17" i="1"/>
  <c r="EN17" i="1"/>
  <c r="DN18" i="1"/>
  <c r="DP18" i="1"/>
  <c r="DR18" i="1"/>
  <c r="DT18" i="1"/>
  <c r="DV18" i="1"/>
  <c r="DX18" i="1"/>
  <c r="DZ18" i="1"/>
  <c r="EB18" i="1"/>
  <c r="ED18" i="1"/>
  <c r="EF18" i="1"/>
  <c r="EH18" i="1"/>
  <c r="EJ18" i="1"/>
  <c r="EL18" i="1"/>
  <c r="EN18" i="1"/>
  <c r="DN19" i="1"/>
  <c r="DP19" i="1"/>
  <c r="DR19" i="1"/>
  <c r="DT19" i="1"/>
  <c r="DV19" i="1"/>
  <c r="DX19" i="1"/>
  <c r="DZ19" i="1"/>
  <c r="EB19" i="1"/>
  <c r="ED19" i="1"/>
  <c r="EF19" i="1"/>
  <c r="EH19" i="1"/>
  <c r="EJ19" i="1"/>
  <c r="EL19" i="1"/>
  <c r="EN19" i="1"/>
  <c r="DN20" i="1"/>
  <c r="DP20" i="1"/>
  <c r="DR20" i="1"/>
  <c r="DT20" i="1"/>
  <c r="DV20" i="1"/>
  <c r="DX20" i="1"/>
  <c r="DZ20" i="1"/>
  <c r="EB20" i="1"/>
  <c r="ED20" i="1"/>
  <c r="EF20" i="1"/>
  <c r="EH20" i="1"/>
  <c r="EJ20" i="1"/>
  <c r="EL20" i="1"/>
  <c r="EN20" i="1"/>
  <c r="DN21" i="1"/>
  <c r="DP21" i="1"/>
  <c r="DR21" i="1"/>
  <c r="DT21" i="1"/>
  <c r="DV21" i="1"/>
  <c r="DX21" i="1"/>
  <c r="DZ21" i="1"/>
  <c r="EB21" i="1"/>
  <c r="ED21" i="1"/>
  <c r="EF21" i="1"/>
  <c r="EH21" i="1"/>
  <c r="EJ21" i="1"/>
  <c r="EL21" i="1"/>
  <c r="EN21" i="1"/>
  <c r="DN22" i="1"/>
  <c r="DP22" i="1"/>
  <c r="DR22" i="1"/>
  <c r="DT22" i="1"/>
  <c r="DV22" i="1"/>
  <c r="DX22" i="1"/>
  <c r="DZ22" i="1"/>
  <c r="EB22" i="1"/>
  <c r="ED22" i="1"/>
  <c r="EF22" i="1"/>
  <c r="EH22" i="1"/>
  <c r="EJ22" i="1"/>
  <c r="EL22" i="1"/>
  <c r="EN22" i="1"/>
  <c r="DN23" i="1"/>
  <c r="DP23" i="1"/>
  <c r="DR23" i="1"/>
  <c r="DT23" i="1"/>
  <c r="DV23" i="1"/>
  <c r="DX23" i="1"/>
  <c r="DZ23" i="1"/>
  <c r="EB23" i="1"/>
  <c r="ED23" i="1"/>
  <c r="EF23" i="1"/>
  <c r="EH23" i="1"/>
  <c r="EJ23" i="1"/>
  <c r="EL23" i="1"/>
  <c r="EN23" i="1"/>
  <c r="DN24" i="1"/>
  <c r="DP24" i="1"/>
  <c r="DR24" i="1"/>
  <c r="DT24" i="1"/>
  <c r="DV24" i="1"/>
  <c r="DX24" i="1"/>
  <c r="DZ24" i="1"/>
  <c r="EB24" i="1"/>
  <c r="ED24" i="1"/>
  <c r="EF24" i="1"/>
  <c r="EH24" i="1"/>
  <c r="EJ24" i="1"/>
  <c r="EL24" i="1"/>
  <c r="EN24" i="1"/>
  <c r="DN25" i="1"/>
  <c r="DP25" i="1"/>
  <c r="DR25" i="1"/>
  <c r="DT25" i="1"/>
  <c r="DV25" i="1"/>
  <c r="DX25" i="1"/>
  <c r="DZ25" i="1"/>
  <c r="EB25" i="1"/>
  <c r="ED25" i="1"/>
  <c r="EF25" i="1"/>
  <c r="EH25" i="1"/>
  <c r="EJ25" i="1"/>
  <c r="EL25" i="1"/>
  <c r="EN25" i="1"/>
  <c r="DN26" i="1"/>
  <c r="DP26" i="1"/>
  <c r="DR26" i="1"/>
  <c r="DT26" i="1"/>
  <c r="DV26" i="1"/>
  <c r="DX26" i="1"/>
  <c r="DZ26" i="1"/>
  <c r="EB26" i="1"/>
  <c r="ED26" i="1"/>
  <c r="EF26" i="1"/>
  <c r="EH26" i="1"/>
  <c r="EJ26" i="1"/>
  <c r="EL26" i="1"/>
  <c r="EN26" i="1"/>
  <c r="DN27" i="1"/>
  <c r="DP27" i="1"/>
  <c r="DR27" i="1"/>
  <c r="DT27" i="1"/>
  <c r="DV27" i="1"/>
  <c r="DX27" i="1"/>
  <c r="DZ27" i="1"/>
  <c r="EB27" i="1"/>
  <c r="ED27" i="1"/>
  <c r="EF27" i="1"/>
  <c r="EH27" i="1"/>
  <c r="EJ27" i="1"/>
  <c r="EL27" i="1"/>
  <c r="EN27" i="1"/>
  <c r="DN28" i="1"/>
  <c r="DP28" i="1"/>
  <c r="DR28" i="1"/>
  <c r="DT28" i="1"/>
  <c r="DV28" i="1"/>
  <c r="DX28" i="1"/>
  <c r="DZ28" i="1"/>
  <c r="EB28" i="1"/>
  <c r="ED28" i="1"/>
  <c r="EF28" i="1"/>
  <c r="EH28" i="1"/>
  <c r="EJ28" i="1"/>
  <c r="EL28" i="1"/>
  <c r="EN28" i="1"/>
  <c r="DN29" i="1"/>
  <c r="DP29" i="1"/>
  <c r="DR29" i="1"/>
  <c r="DT29" i="1"/>
  <c r="DV29" i="1"/>
  <c r="DX29" i="1"/>
  <c r="DZ29" i="1"/>
  <c r="EB29" i="1"/>
  <c r="ED29" i="1"/>
  <c r="EF29" i="1"/>
  <c r="EH29" i="1"/>
  <c r="EJ29" i="1"/>
  <c r="EL29" i="1"/>
  <c r="EN29" i="1"/>
  <c r="DN30" i="1"/>
  <c r="DP30" i="1"/>
  <c r="DR30" i="1"/>
  <c r="DT30" i="1"/>
  <c r="DV30" i="1"/>
  <c r="DX30" i="1"/>
  <c r="DZ30" i="1"/>
  <c r="EB30" i="1"/>
  <c r="ED30" i="1"/>
  <c r="EF30" i="1"/>
  <c r="EH30" i="1"/>
  <c r="EJ30" i="1"/>
  <c r="EL30" i="1"/>
  <c r="EN30" i="1"/>
  <c r="DN31" i="1"/>
  <c r="DP31" i="1"/>
  <c r="DR31" i="1"/>
  <c r="DT31" i="1"/>
  <c r="DV31" i="1"/>
  <c r="DX31" i="1"/>
  <c r="DZ31" i="1"/>
  <c r="EB31" i="1"/>
  <c r="ED31" i="1"/>
  <c r="EF31" i="1"/>
  <c r="EH31" i="1"/>
  <c r="EJ31" i="1"/>
  <c r="EL31" i="1"/>
  <c r="EN31" i="1"/>
  <c r="DN32" i="1"/>
  <c r="DP32" i="1"/>
  <c r="DR32" i="1"/>
  <c r="DT32" i="1"/>
  <c r="DV32" i="1"/>
  <c r="DX32" i="1"/>
  <c r="DZ32" i="1"/>
  <c r="EB32" i="1"/>
  <c r="ED32" i="1"/>
  <c r="EF32" i="1"/>
  <c r="EH32" i="1"/>
  <c r="EJ32" i="1"/>
  <c r="EL32" i="1"/>
  <c r="EN32" i="1"/>
  <c r="DN33" i="1"/>
  <c r="DP33" i="1"/>
  <c r="DR33" i="1"/>
  <c r="DT33" i="1"/>
  <c r="DV33" i="1"/>
  <c r="DX33" i="1"/>
  <c r="DZ33" i="1"/>
  <c r="EB33" i="1"/>
  <c r="ED33" i="1"/>
  <c r="EF33" i="1"/>
  <c r="EH33" i="1"/>
  <c r="EJ33" i="1"/>
  <c r="EL33" i="1"/>
  <c r="EN33" i="1"/>
  <c r="DN34" i="1"/>
  <c r="DP34" i="1"/>
  <c r="DR34" i="1"/>
  <c r="DT34" i="1"/>
  <c r="DV34" i="1"/>
  <c r="DX34" i="1"/>
  <c r="DZ34" i="1"/>
  <c r="EB34" i="1"/>
  <c r="ED34" i="1"/>
  <c r="EF34" i="1"/>
  <c r="EH34" i="1"/>
  <c r="EJ34" i="1"/>
  <c r="EL34" i="1"/>
  <c r="EN34" i="1"/>
  <c r="DN35" i="1"/>
  <c r="DP35" i="1"/>
  <c r="DR35" i="1"/>
  <c r="DT35" i="1"/>
  <c r="DV35" i="1"/>
  <c r="DX35" i="1"/>
  <c r="DZ35" i="1"/>
  <c r="EB35" i="1"/>
  <c r="ED35" i="1"/>
  <c r="EF35" i="1"/>
  <c r="EH35" i="1"/>
  <c r="EJ35" i="1"/>
  <c r="EL35" i="1"/>
  <c r="EN35" i="1"/>
  <c r="DN36" i="1"/>
  <c r="DP36" i="1"/>
  <c r="DR36" i="1"/>
  <c r="DT36" i="1"/>
  <c r="DV36" i="1"/>
  <c r="DX36" i="1"/>
  <c r="DZ36" i="1"/>
  <c r="EB36" i="1"/>
  <c r="ED36" i="1"/>
  <c r="EF36" i="1"/>
  <c r="EH36" i="1"/>
  <c r="EJ36" i="1"/>
  <c r="EL36" i="1"/>
  <c r="EN36" i="1"/>
  <c r="DN37" i="1"/>
  <c r="DP37" i="1"/>
  <c r="DR37" i="1"/>
  <c r="DT37" i="1"/>
  <c r="DV37" i="1"/>
  <c r="DX37" i="1"/>
  <c r="DZ37" i="1"/>
  <c r="EB37" i="1"/>
  <c r="ED37" i="1"/>
  <c r="EF37" i="1"/>
  <c r="EH37" i="1"/>
  <c r="EJ37" i="1"/>
  <c r="EL37" i="1"/>
  <c r="EN37" i="1"/>
  <c r="DN38" i="1"/>
  <c r="DP38" i="1"/>
  <c r="DR38" i="1"/>
  <c r="DT38" i="1"/>
  <c r="DV38" i="1"/>
  <c r="DX38" i="1"/>
  <c r="DZ38" i="1"/>
  <c r="EB38" i="1"/>
  <c r="ED38" i="1"/>
  <c r="EF38" i="1"/>
  <c r="EH38" i="1"/>
  <c r="EJ38" i="1"/>
  <c r="EL38" i="1"/>
  <c r="EN38" i="1"/>
  <c r="DN39" i="1"/>
  <c r="DP39" i="1"/>
  <c r="DR39" i="1"/>
  <c r="DT39" i="1"/>
  <c r="DV39" i="1"/>
  <c r="DX39" i="1"/>
  <c r="DZ39" i="1"/>
  <c r="EB39" i="1"/>
  <c r="ED39" i="1"/>
  <c r="EF39" i="1"/>
  <c r="EH39" i="1"/>
  <c r="EJ39" i="1"/>
  <c r="EL39" i="1"/>
  <c r="EN39" i="1"/>
  <c r="DN40" i="1"/>
  <c r="DP40" i="1"/>
  <c r="DR40" i="1"/>
  <c r="DT40" i="1"/>
  <c r="DV40" i="1"/>
  <c r="DX40" i="1"/>
  <c r="DZ40" i="1"/>
  <c r="EB40" i="1"/>
  <c r="ED40" i="1"/>
  <c r="EF40" i="1"/>
  <c r="EH40" i="1"/>
  <c r="EJ40" i="1"/>
  <c r="EL40" i="1"/>
  <c r="EN40" i="1"/>
  <c r="DN41" i="1"/>
  <c r="DP41" i="1"/>
  <c r="DR41" i="1"/>
  <c r="DT41" i="1"/>
  <c r="DV41" i="1"/>
  <c r="DX41" i="1"/>
  <c r="DZ41" i="1"/>
  <c r="EB41" i="1"/>
  <c r="ED41" i="1"/>
  <c r="EF41" i="1"/>
  <c r="EH41" i="1"/>
  <c r="EJ41" i="1"/>
  <c r="EL41" i="1"/>
  <c r="EN41" i="1"/>
  <c r="DN42" i="1"/>
  <c r="DP42" i="1"/>
  <c r="DR42" i="1"/>
  <c r="DT42" i="1"/>
  <c r="DV42" i="1"/>
  <c r="DX42" i="1"/>
  <c r="DZ42" i="1"/>
  <c r="EB42" i="1"/>
  <c r="ED42" i="1"/>
  <c r="EF42" i="1"/>
  <c r="EH42" i="1"/>
  <c r="EJ42" i="1"/>
  <c r="EL42" i="1"/>
  <c r="EN42" i="1"/>
  <c r="DN43" i="1"/>
  <c r="DP43" i="1"/>
  <c r="DR43" i="1"/>
  <c r="DT43" i="1"/>
  <c r="DV43" i="1"/>
  <c r="DX43" i="1"/>
  <c r="DZ43" i="1"/>
  <c r="EB43" i="1"/>
  <c r="ED43" i="1"/>
  <c r="EF43" i="1"/>
  <c r="EH43" i="1"/>
  <c r="EJ43" i="1"/>
  <c r="EL43" i="1"/>
  <c r="EN43" i="1"/>
  <c r="DN44" i="1"/>
  <c r="DP44" i="1"/>
  <c r="DR44" i="1"/>
  <c r="DT44" i="1"/>
  <c r="DV44" i="1"/>
  <c r="DX44" i="1"/>
  <c r="DZ44" i="1"/>
  <c r="EB44" i="1"/>
  <c r="ED44" i="1"/>
  <c r="EF44" i="1"/>
  <c r="EH44" i="1"/>
  <c r="EJ44" i="1"/>
  <c r="EL44" i="1"/>
  <c r="EN44" i="1"/>
  <c r="DN45" i="1"/>
  <c r="DP45" i="1"/>
  <c r="DR45" i="1"/>
  <c r="DT45" i="1"/>
  <c r="DV45" i="1"/>
  <c r="DX45" i="1"/>
  <c r="DZ45" i="1"/>
  <c r="EB45" i="1"/>
  <c r="ED45" i="1"/>
  <c r="EF45" i="1"/>
  <c r="EH45" i="1"/>
  <c r="EJ45" i="1"/>
  <c r="EL45" i="1"/>
  <c r="EN45" i="1"/>
  <c r="DN46" i="1"/>
  <c r="DP46" i="1"/>
  <c r="DR46" i="1"/>
  <c r="DT46" i="1"/>
  <c r="DV46" i="1"/>
  <c r="DX46" i="1"/>
  <c r="DZ46" i="1"/>
  <c r="EB46" i="1"/>
  <c r="ED46" i="1"/>
  <c r="EF46" i="1"/>
  <c r="EH46" i="1"/>
  <c r="EJ46" i="1"/>
  <c r="EL46" i="1"/>
  <c r="EN46" i="1"/>
  <c r="DN47" i="1"/>
  <c r="DP47" i="1"/>
  <c r="DR47" i="1"/>
  <c r="DT47" i="1"/>
  <c r="DV47" i="1"/>
  <c r="DX47" i="1"/>
  <c r="DZ47" i="1"/>
  <c r="EB47" i="1"/>
  <c r="ED47" i="1"/>
  <c r="EF47" i="1"/>
  <c r="EH47" i="1"/>
  <c r="EJ47" i="1"/>
  <c r="EL47" i="1"/>
  <c r="EN47" i="1"/>
  <c r="DN48" i="1"/>
  <c r="DP48" i="1"/>
  <c r="DR48" i="1"/>
  <c r="DT48" i="1"/>
  <c r="DV48" i="1"/>
  <c r="DX48" i="1"/>
  <c r="DZ48" i="1"/>
  <c r="EB48" i="1"/>
  <c r="ED48" i="1"/>
  <c r="EF48" i="1"/>
  <c r="EH48" i="1"/>
  <c r="EJ48" i="1"/>
  <c r="EL48" i="1"/>
  <c r="EN48" i="1"/>
  <c r="DN49" i="1"/>
  <c r="DP49" i="1"/>
  <c r="DR49" i="1"/>
  <c r="DT49" i="1"/>
  <c r="DV49" i="1"/>
  <c r="DX49" i="1"/>
  <c r="DZ49" i="1"/>
  <c r="EB49" i="1"/>
  <c r="ED49" i="1"/>
  <c r="EF49" i="1"/>
  <c r="EH49" i="1"/>
  <c r="EJ49" i="1"/>
  <c r="EL49" i="1"/>
  <c r="EN49" i="1"/>
  <c r="DN50" i="1"/>
  <c r="DP50" i="1"/>
  <c r="DR50" i="1"/>
  <c r="DT50" i="1"/>
  <c r="DV50" i="1"/>
  <c r="DX50" i="1"/>
  <c r="DZ50" i="1"/>
  <c r="EB50" i="1"/>
  <c r="ED50" i="1"/>
  <c r="EF50" i="1"/>
  <c r="EH50" i="1"/>
  <c r="EJ50" i="1"/>
  <c r="EL50" i="1"/>
  <c r="EN50" i="1"/>
  <c r="DN51" i="1"/>
  <c r="DP51" i="1"/>
  <c r="DR51" i="1"/>
  <c r="DT51" i="1"/>
  <c r="DV51" i="1"/>
  <c r="DX51" i="1"/>
  <c r="DZ51" i="1"/>
  <c r="EB51" i="1"/>
  <c r="ED51" i="1"/>
  <c r="EF51" i="1"/>
  <c r="EH51" i="1"/>
  <c r="EJ51" i="1"/>
  <c r="EL51" i="1"/>
  <c r="EN51" i="1"/>
  <c r="DN52" i="1"/>
  <c r="DP52" i="1"/>
  <c r="DR52" i="1"/>
  <c r="DT52" i="1"/>
  <c r="DV52" i="1"/>
  <c r="DX52" i="1"/>
  <c r="DZ52" i="1"/>
  <c r="EB52" i="1"/>
  <c r="ED52" i="1"/>
  <c r="EF52" i="1"/>
  <c r="EH52" i="1"/>
  <c r="EJ52" i="1"/>
  <c r="EL52" i="1"/>
  <c r="EN52" i="1"/>
  <c r="DN53" i="1"/>
  <c r="DP53" i="1"/>
  <c r="DR53" i="1"/>
  <c r="DT53" i="1"/>
  <c r="DV53" i="1"/>
  <c r="DX53" i="1"/>
  <c r="DZ53" i="1"/>
  <c r="EB53" i="1"/>
  <c r="ED53" i="1"/>
  <c r="EF53" i="1"/>
  <c r="EH53" i="1"/>
  <c r="EJ53" i="1"/>
  <c r="EL53" i="1"/>
  <c r="EN53" i="1"/>
  <c r="DN54" i="1"/>
  <c r="DP54" i="1"/>
  <c r="DR54" i="1"/>
  <c r="DT54" i="1"/>
  <c r="DV54" i="1"/>
  <c r="DX54" i="1"/>
  <c r="DZ54" i="1"/>
  <c r="EB54" i="1"/>
  <c r="ED54" i="1"/>
  <c r="EF54" i="1"/>
  <c r="EH54" i="1"/>
  <c r="EJ54" i="1"/>
  <c r="EL54" i="1"/>
  <c r="EN54" i="1"/>
  <c r="DN55" i="1"/>
  <c r="DP55" i="1"/>
  <c r="DR55" i="1"/>
  <c r="DT55" i="1"/>
  <c r="DV55" i="1"/>
  <c r="DX55" i="1"/>
  <c r="DZ55" i="1"/>
  <c r="EB55" i="1"/>
  <c r="ED55" i="1"/>
  <c r="EF55" i="1"/>
  <c r="EH55" i="1"/>
  <c r="EJ55" i="1"/>
  <c r="EL55" i="1"/>
  <c r="EN55" i="1"/>
  <c r="DN56" i="1"/>
  <c r="DP56" i="1"/>
  <c r="DR56" i="1"/>
  <c r="DT56" i="1"/>
  <c r="DV56" i="1"/>
  <c r="DX56" i="1"/>
  <c r="DZ56" i="1"/>
  <c r="EB56" i="1"/>
  <c r="ED56" i="1"/>
  <c r="EF56" i="1"/>
  <c r="EH56" i="1"/>
  <c r="EJ56" i="1"/>
  <c r="EL56" i="1"/>
  <c r="EN56" i="1"/>
  <c r="DN57" i="1"/>
  <c r="DP57" i="1"/>
  <c r="DR57" i="1"/>
  <c r="DT57" i="1"/>
  <c r="DV57" i="1"/>
  <c r="DX57" i="1"/>
  <c r="DZ57" i="1"/>
  <c r="EB57" i="1"/>
  <c r="ED57" i="1"/>
  <c r="EF57" i="1"/>
  <c r="EH57" i="1"/>
  <c r="EJ57" i="1"/>
  <c r="EL57" i="1"/>
  <c r="EN57" i="1"/>
  <c r="DN58" i="1"/>
  <c r="DP58" i="1"/>
  <c r="DR58" i="1"/>
  <c r="DT58" i="1"/>
  <c r="DV58" i="1"/>
  <c r="DX58" i="1"/>
  <c r="DZ58" i="1"/>
  <c r="EB58" i="1"/>
  <c r="ED58" i="1"/>
  <c r="EF58" i="1"/>
  <c r="EH58" i="1"/>
  <c r="EJ58" i="1"/>
  <c r="EL58" i="1"/>
  <c r="EN58" i="1"/>
  <c r="DN59" i="1"/>
  <c r="DP59" i="1"/>
  <c r="DR59" i="1"/>
  <c r="DT59" i="1"/>
  <c r="DV59" i="1"/>
  <c r="DX59" i="1"/>
  <c r="DZ59" i="1"/>
  <c r="EB59" i="1"/>
  <c r="ED59" i="1"/>
  <c r="EF59" i="1"/>
  <c r="EH59" i="1"/>
  <c r="EJ59" i="1"/>
  <c r="EL59" i="1"/>
  <c r="EN59" i="1"/>
  <c r="DN60" i="1"/>
  <c r="DP60" i="1"/>
  <c r="DR60" i="1"/>
  <c r="DT60" i="1"/>
  <c r="DV60" i="1"/>
  <c r="DX60" i="1"/>
  <c r="DZ60" i="1"/>
  <c r="EB60" i="1"/>
  <c r="ED60" i="1"/>
  <c r="EF60" i="1"/>
  <c r="EH60" i="1"/>
  <c r="EJ60" i="1"/>
  <c r="EL60" i="1"/>
  <c r="EN60" i="1"/>
  <c r="DN61" i="1"/>
  <c r="DP61" i="1"/>
  <c r="DR61" i="1"/>
  <c r="DT61" i="1"/>
  <c r="DV61" i="1"/>
  <c r="DX61" i="1"/>
  <c r="DZ61" i="1"/>
  <c r="EB61" i="1"/>
  <c r="ED61" i="1"/>
  <c r="EF61" i="1"/>
  <c r="EH61" i="1"/>
  <c r="EJ61" i="1"/>
  <c r="EL61" i="1"/>
  <c r="EN61" i="1"/>
  <c r="DN62" i="1"/>
  <c r="DP62" i="1"/>
  <c r="DR62" i="1"/>
  <c r="DT62" i="1"/>
  <c r="DV62" i="1"/>
  <c r="DX62" i="1"/>
  <c r="DZ62" i="1"/>
  <c r="EB62" i="1"/>
  <c r="ED62" i="1"/>
  <c r="EF62" i="1"/>
  <c r="EH62" i="1"/>
  <c r="EJ62" i="1"/>
  <c r="EL62" i="1"/>
  <c r="EN62" i="1"/>
  <c r="DN63" i="1"/>
  <c r="DP63" i="1"/>
  <c r="DR63" i="1"/>
  <c r="DT63" i="1"/>
  <c r="DV63" i="1"/>
  <c r="DX63" i="1"/>
  <c r="DZ63" i="1"/>
  <c r="EB63" i="1"/>
  <c r="ED63" i="1"/>
  <c r="EF63" i="1"/>
  <c r="EH63" i="1"/>
  <c r="EJ63" i="1"/>
  <c r="EL63" i="1"/>
  <c r="EN63" i="1"/>
  <c r="DN64" i="1"/>
  <c r="DP64" i="1"/>
  <c r="DR64" i="1"/>
  <c r="DT64" i="1"/>
  <c r="DV64" i="1"/>
  <c r="DX64" i="1"/>
  <c r="DZ64" i="1"/>
  <c r="EB64" i="1"/>
  <c r="ED64" i="1"/>
  <c r="EF64" i="1"/>
  <c r="EH64" i="1"/>
  <c r="EJ64" i="1"/>
  <c r="EL64" i="1"/>
  <c r="EN64" i="1"/>
  <c r="DN65" i="1"/>
  <c r="DP65" i="1"/>
  <c r="DR65" i="1"/>
  <c r="DT65" i="1"/>
  <c r="DV65" i="1"/>
  <c r="DX65" i="1"/>
  <c r="DZ65" i="1"/>
  <c r="EB65" i="1"/>
  <c r="ED65" i="1"/>
  <c r="EF65" i="1"/>
  <c r="EH65" i="1"/>
  <c r="EJ65" i="1"/>
  <c r="EL65" i="1"/>
  <c r="EN65" i="1"/>
  <c r="DN66" i="1"/>
  <c r="DP66" i="1"/>
  <c r="DR66" i="1"/>
  <c r="DT66" i="1"/>
  <c r="DV66" i="1"/>
  <c r="DX66" i="1"/>
  <c r="DZ66" i="1"/>
  <c r="EB66" i="1"/>
  <c r="ED66" i="1"/>
  <c r="EF66" i="1"/>
  <c r="EH66" i="1"/>
  <c r="EJ66" i="1"/>
  <c r="EL66" i="1"/>
  <c r="EN66" i="1"/>
  <c r="DN67" i="1"/>
  <c r="DP67" i="1"/>
  <c r="DR67" i="1"/>
  <c r="DT67" i="1"/>
  <c r="DV67" i="1"/>
  <c r="DX67" i="1"/>
  <c r="DZ67" i="1"/>
  <c r="EB67" i="1"/>
  <c r="ED67" i="1"/>
  <c r="EF67" i="1"/>
  <c r="EH67" i="1"/>
  <c r="EJ67" i="1"/>
  <c r="EL67" i="1"/>
  <c r="EN67" i="1"/>
  <c r="DN68" i="1"/>
  <c r="DP68" i="1"/>
  <c r="DR68" i="1"/>
  <c r="DT68" i="1"/>
  <c r="DV68" i="1"/>
  <c r="DX68" i="1"/>
  <c r="DZ68" i="1"/>
  <c r="EB68" i="1"/>
  <c r="ED68" i="1"/>
  <c r="EF68" i="1"/>
  <c r="EH68" i="1"/>
  <c r="EJ68" i="1"/>
  <c r="EL68" i="1"/>
  <c r="EN68" i="1"/>
  <c r="DN69" i="1"/>
  <c r="DP69" i="1"/>
  <c r="DR69" i="1"/>
  <c r="DT69" i="1"/>
  <c r="DV69" i="1"/>
  <c r="DX69" i="1"/>
  <c r="DZ69" i="1"/>
  <c r="EB69" i="1"/>
  <c r="ED69" i="1"/>
  <c r="EF69" i="1"/>
  <c r="EH69" i="1"/>
  <c r="EJ69" i="1"/>
  <c r="EL69" i="1"/>
  <c r="EN69" i="1"/>
  <c r="DN70" i="1"/>
  <c r="DP70" i="1"/>
  <c r="DR70" i="1"/>
  <c r="DT70" i="1"/>
  <c r="DV70" i="1"/>
  <c r="DX70" i="1"/>
  <c r="DZ70" i="1"/>
  <c r="EB70" i="1"/>
  <c r="ED70" i="1"/>
  <c r="EF70" i="1"/>
  <c r="EH70" i="1"/>
  <c r="EJ70" i="1"/>
  <c r="EL70" i="1"/>
  <c r="EN70" i="1"/>
  <c r="DN71" i="1"/>
  <c r="DP71" i="1"/>
  <c r="DR71" i="1"/>
  <c r="DT71" i="1"/>
  <c r="DV71" i="1"/>
  <c r="DX71" i="1"/>
  <c r="DZ71" i="1"/>
  <c r="EB71" i="1"/>
  <c r="ED71" i="1"/>
  <c r="EF71" i="1"/>
  <c r="EH71" i="1"/>
  <c r="EJ71" i="1"/>
  <c r="EL71" i="1"/>
  <c r="EN71" i="1"/>
  <c r="DN72" i="1"/>
  <c r="DP72" i="1"/>
  <c r="DR72" i="1"/>
  <c r="DT72" i="1"/>
  <c r="DV72" i="1"/>
  <c r="DX72" i="1"/>
  <c r="DZ72" i="1"/>
  <c r="EB72" i="1"/>
  <c r="ED72" i="1"/>
  <c r="EF72" i="1"/>
  <c r="EH72" i="1"/>
  <c r="EJ72" i="1"/>
  <c r="EL72" i="1"/>
  <c r="EN72" i="1"/>
  <c r="DN73" i="1"/>
  <c r="DP73" i="1"/>
  <c r="DR73" i="1"/>
  <c r="DT73" i="1"/>
  <c r="DV73" i="1"/>
  <c r="DX73" i="1"/>
  <c r="DZ73" i="1"/>
  <c r="EB73" i="1"/>
  <c r="ED73" i="1"/>
  <c r="EF73" i="1"/>
  <c r="EH73" i="1"/>
  <c r="EJ73" i="1"/>
  <c r="EL73" i="1"/>
  <c r="EN73" i="1"/>
  <c r="DN74" i="1"/>
  <c r="DP74" i="1"/>
  <c r="DR74" i="1"/>
  <c r="DT74" i="1"/>
  <c r="DV74" i="1"/>
  <c r="DX74" i="1"/>
  <c r="DZ74" i="1"/>
  <c r="EB74" i="1"/>
  <c r="ED74" i="1"/>
  <c r="EF74" i="1"/>
  <c r="EH74" i="1"/>
  <c r="EJ74" i="1"/>
  <c r="EL74" i="1"/>
  <c r="EN74" i="1"/>
  <c r="DN75" i="1"/>
  <c r="DP75" i="1"/>
  <c r="DR75" i="1"/>
  <c r="DT75" i="1"/>
  <c r="DV75" i="1"/>
  <c r="DX75" i="1"/>
  <c r="DZ75" i="1"/>
  <c r="EB75" i="1"/>
  <c r="ED75" i="1"/>
  <c r="EF75" i="1"/>
  <c r="EH75" i="1"/>
  <c r="EJ75" i="1"/>
  <c r="EL75" i="1"/>
  <c r="EN75" i="1"/>
  <c r="DN76" i="1"/>
  <c r="DP76" i="1"/>
  <c r="DR76" i="1"/>
  <c r="DT76" i="1"/>
  <c r="DV76" i="1"/>
  <c r="DX76" i="1"/>
  <c r="DZ76" i="1"/>
  <c r="EB76" i="1"/>
  <c r="ED76" i="1"/>
  <c r="EF76" i="1"/>
  <c r="EH76" i="1"/>
  <c r="EJ76" i="1"/>
  <c r="EL76" i="1"/>
  <c r="EN76" i="1"/>
  <c r="DN77" i="1"/>
  <c r="DP77" i="1"/>
  <c r="DR77" i="1"/>
  <c r="DT77" i="1"/>
  <c r="DV77" i="1"/>
  <c r="DX77" i="1"/>
  <c r="DZ77" i="1"/>
  <c r="EB77" i="1"/>
  <c r="ED77" i="1"/>
  <c r="EF77" i="1"/>
  <c r="EH77" i="1"/>
  <c r="EJ77" i="1"/>
  <c r="EL77" i="1"/>
  <c r="EN77" i="1"/>
  <c r="DN78" i="1"/>
  <c r="DP78" i="1"/>
  <c r="DR78" i="1"/>
  <c r="DT78" i="1"/>
  <c r="DV78" i="1"/>
  <c r="DX78" i="1"/>
  <c r="DZ78" i="1"/>
  <c r="EB78" i="1"/>
  <c r="ED78" i="1"/>
  <c r="EF78" i="1"/>
  <c r="EH78" i="1"/>
  <c r="EJ78" i="1"/>
  <c r="EL78" i="1"/>
  <c r="EN78" i="1"/>
  <c r="DN79" i="1"/>
  <c r="DP79" i="1"/>
  <c r="DR79" i="1"/>
  <c r="DT79" i="1"/>
  <c r="DV79" i="1"/>
  <c r="DX79" i="1"/>
  <c r="DZ79" i="1"/>
  <c r="EB79" i="1"/>
  <c r="ED79" i="1"/>
  <c r="EF79" i="1"/>
  <c r="EH79" i="1"/>
  <c r="EJ79" i="1"/>
  <c r="EL79" i="1"/>
  <c r="EN79" i="1"/>
  <c r="DN80" i="1"/>
  <c r="DP80" i="1"/>
  <c r="DR80" i="1"/>
  <c r="DT80" i="1"/>
  <c r="DV80" i="1"/>
  <c r="DX80" i="1"/>
  <c r="DZ80" i="1"/>
  <c r="EB80" i="1"/>
  <c r="ED80" i="1"/>
  <c r="EF80" i="1"/>
  <c r="EH80" i="1"/>
  <c r="EJ80" i="1"/>
  <c r="EL80" i="1"/>
  <c r="EN80" i="1"/>
  <c r="DN81" i="1"/>
  <c r="DP81" i="1"/>
  <c r="DR81" i="1"/>
  <c r="DT81" i="1"/>
  <c r="DV81" i="1"/>
  <c r="DX81" i="1"/>
  <c r="DZ81" i="1"/>
  <c r="EB81" i="1"/>
  <c r="ED81" i="1"/>
  <c r="EF81" i="1"/>
  <c r="EH81" i="1"/>
  <c r="EJ81" i="1"/>
  <c r="EL81" i="1"/>
  <c r="EN81" i="1"/>
  <c r="DN82" i="1"/>
  <c r="DP82" i="1"/>
  <c r="DR82" i="1"/>
  <c r="DT82" i="1"/>
  <c r="DV82" i="1"/>
  <c r="DX82" i="1"/>
  <c r="DZ82" i="1"/>
  <c r="EB82" i="1"/>
  <c r="ED82" i="1"/>
  <c r="EF82" i="1"/>
  <c r="EH82" i="1"/>
  <c r="EJ82" i="1"/>
  <c r="EL82" i="1"/>
  <c r="EN82" i="1"/>
  <c r="DN83" i="1"/>
  <c r="DP83" i="1"/>
  <c r="DR83" i="1"/>
  <c r="DT83" i="1"/>
  <c r="DV83" i="1"/>
  <c r="DX83" i="1"/>
  <c r="DZ83" i="1"/>
  <c r="EB83" i="1"/>
  <c r="ED83" i="1"/>
  <c r="EF83" i="1"/>
  <c r="EH83" i="1"/>
  <c r="EJ83" i="1"/>
  <c r="EL83" i="1"/>
  <c r="EN83" i="1"/>
  <c r="DN84" i="1"/>
  <c r="DP84" i="1"/>
  <c r="DR84" i="1"/>
  <c r="DT84" i="1"/>
  <c r="DV84" i="1"/>
  <c r="DX84" i="1"/>
  <c r="DZ84" i="1"/>
  <c r="EB84" i="1"/>
  <c r="ED84" i="1"/>
  <c r="EF84" i="1"/>
  <c r="EH84" i="1"/>
  <c r="EJ84" i="1"/>
  <c r="EL84" i="1"/>
  <c r="EN84" i="1"/>
  <c r="DN85" i="1"/>
  <c r="DP85" i="1"/>
  <c r="DR85" i="1"/>
  <c r="DT85" i="1"/>
  <c r="DV85" i="1"/>
  <c r="DX85" i="1"/>
  <c r="DZ85" i="1"/>
  <c r="EB85" i="1"/>
  <c r="ED85" i="1"/>
  <c r="EF85" i="1"/>
  <c r="EH85" i="1"/>
  <c r="EJ85" i="1"/>
  <c r="EL85" i="1"/>
  <c r="EN85" i="1"/>
  <c r="DN86" i="1"/>
  <c r="DP86" i="1"/>
  <c r="DR86" i="1"/>
  <c r="DT86" i="1"/>
  <c r="DV86" i="1"/>
  <c r="DX86" i="1"/>
  <c r="DZ86" i="1"/>
  <c r="EB86" i="1"/>
  <c r="ED86" i="1"/>
  <c r="EF86" i="1"/>
  <c r="EH86" i="1"/>
  <c r="EJ86" i="1"/>
  <c r="EL86" i="1"/>
  <c r="EN86" i="1"/>
  <c r="DN87" i="1"/>
  <c r="DP87" i="1"/>
  <c r="DR87" i="1"/>
  <c r="DT87" i="1"/>
  <c r="DV87" i="1"/>
  <c r="DX87" i="1"/>
  <c r="DZ87" i="1"/>
  <c r="EB87" i="1"/>
  <c r="ED87" i="1"/>
  <c r="EF87" i="1"/>
  <c r="EH87" i="1"/>
  <c r="EJ87" i="1"/>
  <c r="EL87" i="1"/>
  <c r="EN87" i="1"/>
  <c r="DN88" i="1"/>
  <c r="DP88" i="1"/>
  <c r="DR88" i="1"/>
  <c r="DT88" i="1"/>
  <c r="DV88" i="1"/>
  <c r="DX88" i="1"/>
  <c r="DZ88" i="1"/>
  <c r="EB88" i="1"/>
  <c r="ED88" i="1"/>
  <c r="EF88" i="1"/>
  <c r="EH88" i="1"/>
  <c r="EJ88" i="1"/>
  <c r="EL88" i="1"/>
  <c r="EN88" i="1"/>
  <c r="DN89" i="1"/>
  <c r="DP89" i="1"/>
  <c r="DR89" i="1"/>
  <c r="DT89" i="1"/>
  <c r="DV89" i="1"/>
  <c r="DX89" i="1"/>
  <c r="DZ89" i="1"/>
  <c r="EB89" i="1"/>
  <c r="ED89" i="1"/>
  <c r="EF89" i="1"/>
  <c r="EH89" i="1"/>
  <c r="EJ89" i="1"/>
  <c r="EL89" i="1"/>
  <c r="EN89" i="1"/>
  <c r="DN90" i="1"/>
  <c r="DP90" i="1"/>
  <c r="DR90" i="1"/>
  <c r="DT90" i="1"/>
  <c r="DV90" i="1"/>
  <c r="DX90" i="1"/>
  <c r="DZ90" i="1"/>
  <c r="EB90" i="1"/>
  <c r="ED90" i="1"/>
  <c r="EF90" i="1"/>
  <c r="EH90" i="1"/>
  <c r="EJ90" i="1"/>
  <c r="EL90" i="1"/>
  <c r="EN90" i="1"/>
  <c r="DN91" i="1"/>
  <c r="DP91" i="1"/>
  <c r="DR91" i="1"/>
  <c r="DT91" i="1"/>
  <c r="DV91" i="1"/>
  <c r="DX91" i="1"/>
  <c r="DZ91" i="1"/>
  <c r="EB91" i="1"/>
  <c r="ED91" i="1"/>
  <c r="EF91" i="1"/>
  <c r="EH91" i="1"/>
  <c r="EJ91" i="1"/>
  <c r="EL91" i="1"/>
  <c r="EN91" i="1"/>
  <c r="DN92" i="1"/>
  <c r="DP92" i="1"/>
  <c r="DR92" i="1"/>
  <c r="DT92" i="1"/>
  <c r="DV92" i="1"/>
  <c r="DX92" i="1"/>
  <c r="DZ92" i="1"/>
  <c r="EB92" i="1"/>
  <c r="ED92" i="1"/>
  <c r="EF92" i="1"/>
  <c r="EH92" i="1"/>
  <c r="EJ92" i="1"/>
  <c r="EL92" i="1"/>
  <c r="EN92" i="1"/>
  <c r="DN93" i="1"/>
  <c r="DP93" i="1"/>
  <c r="DR93" i="1"/>
  <c r="DT93" i="1"/>
  <c r="DV93" i="1"/>
  <c r="DX93" i="1"/>
  <c r="DZ93" i="1"/>
  <c r="EB93" i="1"/>
  <c r="ED93" i="1"/>
  <c r="EF93" i="1"/>
  <c r="EH93" i="1"/>
  <c r="EJ93" i="1"/>
  <c r="EL93" i="1"/>
  <c r="EN93" i="1"/>
  <c r="DN94" i="1"/>
  <c r="DP94" i="1"/>
  <c r="DR94" i="1"/>
  <c r="DT94" i="1"/>
  <c r="DV94" i="1"/>
  <c r="DX94" i="1"/>
  <c r="DZ94" i="1"/>
  <c r="EB94" i="1"/>
  <c r="ED94" i="1"/>
  <c r="EF94" i="1"/>
  <c r="EH94" i="1"/>
  <c r="EJ94" i="1"/>
  <c r="EL94" i="1"/>
  <c r="EN94" i="1"/>
  <c r="DN95" i="1"/>
  <c r="DP95" i="1"/>
  <c r="DR95" i="1"/>
  <c r="DT95" i="1"/>
  <c r="DV95" i="1"/>
  <c r="DX95" i="1"/>
  <c r="DZ95" i="1"/>
  <c r="EB95" i="1"/>
  <c r="ED95" i="1"/>
  <c r="EF95" i="1"/>
  <c r="EH95" i="1"/>
  <c r="EJ95" i="1"/>
  <c r="EL95" i="1"/>
  <c r="EN95" i="1"/>
  <c r="DN96" i="1"/>
  <c r="DP96" i="1"/>
  <c r="DR96" i="1"/>
  <c r="DT96" i="1"/>
  <c r="DV96" i="1"/>
  <c r="DX96" i="1"/>
  <c r="DZ96" i="1"/>
  <c r="EB96" i="1"/>
  <c r="ED96" i="1"/>
  <c r="EF96" i="1"/>
  <c r="EH96" i="1"/>
  <c r="EJ96" i="1"/>
  <c r="EL96" i="1"/>
  <c r="EN96" i="1"/>
  <c r="DN97" i="1"/>
  <c r="DP97" i="1"/>
  <c r="DR97" i="1"/>
  <c r="DT97" i="1"/>
  <c r="DV97" i="1"/>
  <c r="DX97" i="1"/>
  <c r="DZ97" i="1"/>
  <c r="EB97" i="1"/>
  <c r="ED97" i="1"/>
  <c r="EF97" i="1"/>
  <c r="EH97" i="1"/>
  <c r="EJ97" i="1"/>
  <c r="EL97" i="1"/>
  <c r="EN97" i="1"/>
  <c r="DN98" i="1"/>
  <c r="DP98" i="1"/>
  <c r="DR98" i="1"/>
  <c r="DT98" i="1"/>
  <c r="DV98" i="1"/>
  <c r="DX98" i="1"/>
  <c r="DZ98" i="1"/>
  <c r="EB98" i="1"/>
  <c r="ED98" i="1"/>
  <c r="EF98" i="1"/>
  <c r="EH98" i="1"/>
  <c r="EJ98" i="1"/>
  <c r="EL98" i="1"/>
  <c r="EN98" i="1"/>
  <c r="DN99" i="1"/>
  <c r="DP99" i="1"/>
  <c r="DR99" i="1"/>
  <c r="DT99" i="1"/>
  <c r="DV99" i="1"/>
  <c r="DX99" i="1"/>
  <c r="DZ99" i="1"/>
  <c r="EB99" i="1"/>
  <c r="ED99" i="1"/>
  <c r="EF99" i="1"/>
  <c r="EH99" i="1"/>
  <c r="EJ99" i="1"/>
  <c r="EL99" i="1"/>
  <c r="EN99" i="1"/>
  <c r="DN100" i="1"/>
  <c r="DP100" i="1"/>
  <c r="DR100" i="1"/>
  <c r="DT100" i="1"/>
  <c r="DV100" i="1"/>
  <c r="DX100" i="1"/>
  <c r="DZ100" i="1"/>
  <c r="EB100" i="1"/>
  <c r="ED100" i="1"/>
  <c r="EF100" i="1"/>
  <c r="EH100" i="1"/>
  <c r="EJ100" i="1"/>
  <c r="EL100" i="1"/>
  <c r="EN100" i="1"/>
  <c r="DN101" i="1"/>
  <c r="DP101" i="1"/>
  <c r="DR101" i="1"/>
  <c r="DT101" i="1"/>
  <c r="DV101" i="1"/>
  <c r="DX101" i="1"/>
  <c r="DZ101" i="1"/>
  <c r="EB101" i="1"/>
  <c r="ED101" i="1"/>
  <c r="EF101" i="1"/>
  <c r="EH101" i="1"/>
  <c r="EJ101" i="1"/>
  <c r="EL101" i="1"/>
  <c r="EN101" i="1"/>
  <c r="DN102" i="1"/>
  <c r="DP102" i="1"/>
  <c r="DR102" i="1"/>
  <c r="DT102" i="1"/>
  <c r="DV102" i="1"/>
  <c r="DX102" i="1"/>
  <c r="DZ102" i="1"/>
  <c r="EB102" i="1"/>
  <c r="ED102" i="1"/>
  <c r="EF102" i="1"/>
  <c r="EH102" i="1"/>
  <c r="EJ102" i="1"/>
  <c r="EL102" i="1"/>
  <c r="EN102" i="1"/>
  <c r="DN103" i="1"/>
  <c r="DP103" i="1"/>
  <c r="DR103" i="1"/>
  <c r="DT103" i="1"/>
  <c r="DV103" i="1"/>
  <c r="DX103" i="1"/>
  <c r="DZ103" i="1"/>
  <c r="EB103" i="1"/>
  <c r="ED103" i="1"/>
  <c r="EF103" i="1"/>
  <c r="EH103" i="1"/>
  <c r="EJ103" i="1"/>
  <c r="EL103" i="1"/>
  <c r="EN103" i="1"/>
  <c r="DN104" i="1"/>
  <c r="DP104" i="1"/>
  <c r="DR104" i="1"/>
  <c r="DT104" i="1"/>
  <c r="DV104" i="1"/>
  <c r="DX104" i="1"/>
  <c r="DZ104" i="1"/>
  <c r="EB104" i="1"/>
  <c r="ED104" i="1"/>
  <c r="EF104" i="1"/>
  <c r="EH104" i="1"/>
  <c r="EJ104" i="1"/>
  <c r="EL104" i="1"/>
  <c r="EN104" i="1"/>
  <c r="DN105" i="1"/>
  <c r="DP105" i="1"/>
  <c r="DR105" i="1"/>
  <c r="DT105" i="1"/>
  <c r="DV105" i="1"/>
  <c r="DX105" i="1"/>
  <c r="DZ105" i="1"/>
  <c r="EB105" i="1"/>
  <c r="ED105" i="1"/>
  <c r="EF105" i="1"/>
  <c r="EH105" i="1"/>
  <c r="EJ105" i="1"/>
  <c r="EL105" i="1"/>
  <c r="EN105" i="1"/>
  <c r="DN106" i="1"/>
  <c r="DP106" i="1"/>
  <c r="DR106" i="1"/>
  <c r="DT106" i="1"/>
  <c r="DV106" i="1"/>
  <c r="DX106" i="1"/>
  <c r="DZ106" i="1"/>
  <c r="EB106" i="1"/>
  <c r="ED106" i="1"/>
  <c r="EF106" i="1"/>
  <c r="EH106" i="1"/>
  <c r="EJ106" i="1"/>
  <c r="EL106" i="1"/>
  <c r="EN106" i="1"/>
  <c r="DN107" i="1"/>
  <c r="DP107" i="1"/>
  <c r="DR107" i="1"/>
  <c r="DT107" i="1"/>
  <c r="DV107" i="1"/>
  <c r="DX107" i="1"/>
  <c r="DZ107" i="1"/>
  <c r="EB107" i="1"/>
  <c r="ED107" i="1"/>
  <c r="EF107" i="1"/>
  <c r="EH107" i="1"/>
  <c r="EJ107" i="1"/>
  <c r="EL107" i="1"/>
  <c r="EN107" i="1"/>
  <c r="DN108" i="1"/>
  <c r="DP108" i="1"/>
  <c r="DR108" i="1"/>
  <c r="DT108" i="1"/>
  <c r="DV108" i="1"/>
  <c r="DX108" i="1"/>
  <c r="DZ108" i="1"/>
  <c r="EB108" i="1"/>
  <c r="ED108" i="1"/>
  <c r="EF108" i="1"/>
  <c r="EH108" i="1"/>
  <c r="EJ108" i="1"/>
  <c r="EL108" i="1"/>
  <c r="EN108" i="1"/>
  <c r="DN109" i="1"/>
  <c r="DP109" i="1"/>
  <c r="DR109" i="1"/>
  <c r="DT109" i="1"/>
  <c r="DV109" i="1"/>
  <c r="DX109" i="1"/>
  <c r="DZ109" i="1"/>
  <c r="EB109" i="1"/>
  <c r="ED109" i="1"/>
  <c r="EF109" i="1"/>
  <c r="EH109" i="1"/>
  <c r="EJ109" i="1"/>
  <c r="EL109" i="1"/>
  <c r="EN109" i="1"/>
  <c r="DN110" i="1"/>
  <c r="DP110" i="1"/>
  <c r="DR110" i="1"/>
  <c r="DT110" i="1"/>
  <c r="DV110" i="1"/>
  <c r="DX110" i="1"/>
  <c r="DZ110" i="1"/>
  <c r="EB110" i="1"/>
  <c r="ED110" i="1"/>
  <c r="EF110" i="1"/>
  <c r="EH110" i="1"/>
  <c r="EJ110" i="1"/>
  <c r="EL110" i="1"/>
  <c r="EN110" i="1"/>
  <c r="DN111" i="1"/>
  <c r="DP111" i="1"/>
  <c r="DR111" i="1"/>
  <c r="DT111" i="1"/>
  <c r="DV111" i="1"/>
  <c r="DX111" i="1"/>
  <c r="DZ111" i="1"/>
  <c r="EB111" i="1"/>
  <c r="ED111" i="1"/>
  <c r="EF111" i="1"/>
  <c r="EH111" i="1"/>
  <c r="EJ111" i="1"/>
  <c r="EL111" i="1"/>
  <c r="EN111" i="1"/>
  <c r="DN112" i="1"/>
  <c r="DP112" i="1"/>
  <c r="DR112" i="1"/>
  <c r="DT112" i="1"/>
  <c r="DV112" i="1"/>
  <c r="DX112" i="1"/>
  <c r="DZ112" i="1"/>
  <c r="EB112" i="1"/>
  <c r="ED112" i="1"/>
  <c r="EF112" i="1"/>
  <c r="EH112" i="1"/>
  <c r="EJ112" i="1"/>
  <c r="EL112" i="1"/>
  <c r="EN112" i="1"/>
  <c r="DN113" i="1"/>
  <c r="DP113" i="1"/>
  <c r="DR113" i="1"/>
  <c r="DT113" i="1"/>
  <c r="DV113" i="1"/>
  <c r="DX113" i="1"/>
  <c r="DZ113" i="1"/>
  <c r="EB113" i="1"/>
  <c r="ED113" i="1"/>
  <c r="EF113" i="1"/>
  <c r="EH113" i="1"/>
  <c r="EJ113" i="1"/>
  <c r="EL113" i="1"/>
  <c r="EN113" i="1"/>
  <c r="DN114" i="1"/>
  <c r="DP114" i="1"/>
  <c r="DR114" i="1"/>
  <c r="DT114" i="1"/>
  <c r="DV114" i="1"/>
  <c r="DX114" i="1"/>
  <c r="DZ114" i="1"/>
  <c r="EB114" i="1"/>
  <c r="ED114" i="1"/>
  <c r="EF114" i="1"/>
  <c r="EH114" i="1"/>
  <c r="EJ114" i="1"/>
  <c r="EL114" i="1"/>
  <c r="EN114" i="1"/>
  <c r="DN115" i="1"/>
  <c r="DP115" i="1"/>
  <c r="DR115" i="1"/>
  <c r="DT115" i="1"/>
  <c r="DV115" i="1"/>
  <c r="DX115" i="1"/>
  <c r="DZ115" i="1"/>
  <c r="EB115" i="1"/>
  <c r="ED115" i="1"/>
  <c r="EF115" i="1"/>
  <c r="EH115" i="1"/>
  <c r="EJ115" i="1"/>
  <c r="EL115" i="1"/>
  <c r="EN115" i="1"/>
  <c r="DN116" i="1"/>
  <c r="DP116" i="1"/>
  <c r="DR116" i="1"/>
  <c r="DT116" i="1"/>
  <c r="DV116" i="1"/>
  <c r="DX116" i="1"/>
  <c r="DZ116" i="1"/>
  <c r="EB116" i="1"/>
  <c r="ED116" i="1"/>
  <c r="EF116" i="1"/>
  <c r="EH116" i="1"/>
  <c r="EJ116" i="1"/>
  <c r="EL116" i="1"/>
  <c r="EN116" i="1"/>
  <c r="DN117" i="1"/>
  <c r="DP117" i="1"/>
  <c r="DR117" i="1"/>
  <c r="DT117" i="1"/>
  <c r="DV117" i="1"/>
  <c r="DX117" i="1"/>
  <c r="DZ117" i="1"/>
  <c r="EB117" i="1"/>
  <c r="ED117" i="1"/>
  <c r="EF117" i="1"/>
  <c r="EH117" i="1"/>
  <c r="EJ117" i="1"/>
  <c r="EL117" i="1"/>
  <c r="EN117" i="1"/>
  <c r="DN118" i="1"/>
  <c r="DP118" i="1"/>
  <c r="DR118" i="1"/>
  <c r="DT118" i="1"/>
  <c r="DV118" i="1"/>
  <c r="DX118" i="1"/>
  <c r="DZ118" i="1"/>
  <c r="EB118" i="1"/>
  <c r="ED118" i="1"/>
  <c r="EF118" i="1"/>
  <c r="EH118" i="1"/>
  <c r="EJ118" i="1"/>
  <c r="EL118" i="1"/>
  <c r="EN118" i="1"/>
  <c r="DN119" i="1"/>
  <c r="DP119" i="1"/>
  <c r="DR119" i="1"/>
  <c r="DT119" i="1"/>
  <c r="DV119" i="1"/>
  <c r="DX119" i="1"/>
  <c r="DZ119" i="1"/>
  <c r="EB119" i="1"/>
  <c r="ED119" i="1"/>
  <c r="EF119" i="1"/>
  <c r="EH119" i="1"/>
  <c r="EJ119" i="1"/>
  <c r="EL119" i="1"/>
  <c r="EN119" i="1"/>
  <c r="DN120" i="1"/>
  <c r="DP120" i="1"/>
  <c r="DR120" i="1"/>
  <c r="DT120" i="1"/>
  <c r="DV120" i="1"/>
  <c r="DX120" i="1"/>
  <c r="DZ120" i="1"/>
  <c r="EB120" i="1"/>
  <c r="ED120" i="1"/>
  <c r="EF120" i="1"/>
  <c r="EH120" i="1"/>
  <c r="EJ120" i="1"/>
  <c r="EL120" i="1"/>
  <c r="EN120" i="1"/>
  <c r="DN121" i="1"/>
  <c r="DP121" i="1"/>
  <c r="DR121" i="1"/>
  <c r="DT121" i="1"/>
  <c r="DV121" i="1"/>
  <c r="DX121" i="1"/>
  <c r="DZ121" i="1"/>
  <c r="EB121" i="1"/>
  <c r="ED121" i="1"/>
  <c r="EF121" i="1"/>
  <c r="EH121" i="1"/>
  <c r="EJ121" i="1"/>
  <c r="EL121" i="1"/>
  <c r="EN121" i="1"/>
  <c r="DN122" i="1"/>
  <c r="DP122" i="1"/>
  <c r="DR122" i="1"/>
  <c r="DT122" i="1"/>
  <c r="DV122" i="1"/>
  <c r="DX122" i="1"/>
  <c r="DZ122" i="1"/>
  <c r="EB122" i="1"/>
  <c r="ED122" i="1"/>
  <c r="EF122" i="1"/>
  <c r="EH122" i="1"/>
  <c r="EJ122" i="1"/>
  <c r="EL122" i="1"/>
  <c r="EN122" i="1"/>
  <c r="DN123" i="1"/>
  <c r="DP123" i="1"/>
  <c r="DR123" i="1"/>
  <c r="DT123" i="1"/>
  <c r="DV123" i="1"/>
  <c r="DX123" i="1"/>
  <c r="DZ123" i="1"/>
  <c r="EB123" i="1"/>
  <c r="ED123" i="1"/>
  <c r="EF123" i="1"/>
  <c r="EH123" i="1"/>
  <c r="EJ123" i="1"/>
  <c r="EL123" i="1"/>
  <c r="EN123" i="1"/>
  <c r="DN124" i="1"/>
  <c r="DP124" i="1"/>
  <c r="DR124" i="1"/>
  <c r="DT124" i="1"/>
  <c r="DV124" i="1"/>
  <c r="DX124" i="1"/>
  <c r="DZ124" i="1"/>
  <c r="EB124" i="1"/>
  <c r="ED124" i="1"/>
  <c r="EF124" i="1"/>
  <c r="EH124" i="1"/>
  <c r="EJ124" i="1"/>
  <c r="EL124" i="1"/>
  <c r="EN124" i="1"/>
  <c r="DN125" i="1"/>
  <c r="DP125" i="1"/>
  <c r="DR125" i="1"/>
  <c r="DT125" i="1"/>
  <c r="DV125" i="1"/>
  <c r="DX125" i="1"/>
  <c r="DZ125" i="1"/>
  <c r="EB125" i="1"/>
  <c r="ED125" i="1"/>
  <c r="EF125" i="1"/>
  <c r="EH125" i="1"/>
  <c r="EJ125" i="1"/>
  <c r="EL125" i="1"/>
  <c r="EN125" i="1"/>
  <c r="DN126" i="1"/>
  <c r="DP126" i="1"/>
  <c r="DR126" i="1"/>
  <c r="DT126" i="1"/>
  <c r="DV126" i="1"/>
  <c r="DX126" i="1"/>
  <c r="DZ126" i="1"/>
  <c r="EB126" i="1"/>
  <c r="ED126" i="1"/>
  <c r="EF126" i="1"/>
  <c r="EH126" i="1"/>
  <c r="EJ126" i="1"/>
  <c r="EL126" i="1"/>
  <c r="EN126" i="1"/>
  <c r="DN127" i="1"/>
  <c r="DP127" i="1"/>
  <c r="DR127" i="1"/>
  <c r="DT127" i="1"/>
  <c r="DV127" i="1"/>
  <c r="DX127" i="1"/>
  <c r="DZ127" i="1"/>
  <c r="EB127" i="1"/>
  <c r="ED127" i="1"/>
  <c r="EF127" i="1"/>
  <c r="EH127" i="1"/>
  <c r="EJ127" i="1"/>
  <c r="EL127" i="1"/>
  <c r="EN127" i="1"/>
  <c r="DN128" i="1"/>
  <c r="DP128" i="1"/>
  <c r="DR128" i="1"/>
  <c r="DT128" i="1"/>
  <c r="DV128" i="1"/>
  <c r="DX128" i="1"/>
  <c r="DZ128" i="1"/>
  <c r="EB128" i="1"/>
  <c r="ED128" i="1"/>
  <c r="EF128" i="1"/>
  <c r="EH128" i="1"/>
  <c r="EJ128" i="1"/>
  <c r="EL128" i="1"/>
  <c r="EN128" i="1"/>
  <c r="DN129" i="1"/>
  <c r="DP129" i="1"/>
  <c r="DR129" i="1"/>
  <c r="DT129" i="1"/>
  <c r="DV129" i="1"/>
  <c r="DX129" i="1"/>
  <c r="DZ129" i="1"/>
  <c r="EB129" i="1"/>
  <c r="ED129" i="1"/>
  <c r="EF129" i="1"/>
  <c r="EH129" i="1"/>
  <c r="EJ129" i="1"/>
  <c r="EL129" i="1"/>
  <c r="EN129" i="1"/>
  <c r="DN130" i="1"/>
  <c r="DP130" i="1"/>
  <c r="DR130" i="1"/>
  <c r="DT130" i="1"/>
  <c r="DV130" i="1"/>
  <c r="DX130" i="1"/>
  <c r="DZ130" i="1"/>
  <c r="EB130" i="1"/>
  <c r="ED130" i="1"/>
  <c r="EF130" i="1"/>
  <c r="EH130" i="1"/>
  <c r="EJ130" i="1"/>
  <c r="EL130" i="1"/>
  <c r="EN130" i="1"/>
  <c r="DN131" i="1"/>
  <c r="DP131" i="1"/>
  <c r="DR131" i="1"/>
  <c r="DT131" i="1"/>
  <c r="DV131" i="1"/>
  <c r="DX131" i="1"/>
  <c r="DZ131" i="1"/>
  <c r="EB131" i="1"/>
  <c r="ED131" i="1"/>
  <c r="EF131" i="1"/>
  <c r="EH131" i="1"/>
  <c r="EJ131" i="1"/>
  <c r="EL131" i="1"/>
  <c r="EN131" i="1"/>
  <c r="DN132" i="1"/>
  <c r="DP132" i="1"/>
  <c r="DR132" i="1"/>
  <c r="DT132" i="1"/>
  <c r="DV132" i="1"/>
  <c r="DX132" i="1"/>
  <c r="DZ132" i="1"/>
  <c r="EB132" i="1"/>
  <c r="ED132" i="1"/>
  <c r="EF132" i="1"/>
  <c r="EH132" i="1"/>
  <c r="EJ132" i="1"/>
  <c r="EL132" i="1"/>
  <c r="EN132" i="1"/>
  <c r="DN133" i="1"/>
  <c r="DP133" i="1"/>
  <c r="DR133" i="1"/>
  <c r="DT133" i="1"/>
  <c r="DV133" i="1"/>
  <c r="DX133" i="1"/>
  <c r="DZ133" i="1"/>
  <c r="EB133" i="1"/>
  <c r="ED133" i="1"/>
  <c r="EF133" i="1"/>
  <c r="EH133" i="1"/>
  <c r="EJ133" i="1"/>
  <c r="EL133" i="1"/>
  <c r="EN133" i="1"/>
  <c r="DN134" i="1"/>
  <c r="DP134" i="1"/>
  <c r="DR134" i="1"/>
  <c r="DT134" i="1"/>
  <c r="DV134" i="1"/>
  <c r="DX134" i="1"/>
  <c r="DZ134" i="1"/>
  <c r="EB134" i="1"/>
  <c r="ED134" i="1"/>
  <c r="EF134" i="1"/>
  <c r="EH134" i="1"/>
  <c r="EJ134" i="1"/>
  <c r="EL134" i="1"/>
  <c r="EN134" i="1"/>
  <c r="DN135" i="1"/>
  <c r="DP135" i="1"/>
  <c r="DR135" i="1"/>
  <c r="DT135" i="1"/>
  <c r="DV135" i="1"/>
  <c r="DX135" i="1"/>
  <c r="DZ135" i="1"/>
  <c r="EB135" i="1"/>
  <c r="ED135" i="1"/>
  <c r="EF135" i="1"/>
  <c r="EH135" i="1"/>
  <c r="EJ135" i="1"/>
  <c r="EL135" i="1"/>
  <c r="EN135" i="1"/>
  <c r="DN136" i="1"/>
  <c r="DP136" i="1"/>
  <c r="DR136" i="1"/>
  <c r="DT136" i="1"/>
  <c r="DV136" i="1"/>
  <c r="DX136" i="1"/>
  <c r="DZ136" i="1"/>
  <c r="EB136" i="1"/>
  <c r="ED136" i="1"/>
  <c r="EF136" i="1"/>
  <c r="EH136" i="1"/>
  <c r="EJ136" i="1"/>
  <c r="EL136" i="1"/>
  <c r="EN136" i="1"/>
  <c r="DN137" i="1"/>
  <c r="DP137" i="1"/>
  <c r="DR137" i="1"/>
  <c r="DT137" i="1"/>
  <c r="DV137" i="1"/>
  <c r="DX137" i="1"/>
  <c r="DZ137" i="1"/>
  <c r="EB137" i="1"/>
  <c r="ED137" i="1"/>
  <c r="EF137" i="1"/>
  <c r="EH137" i="1"/>
  <c r="EJ137" i="1"/>
  <c r="EL137" i="1"/>
  <c r="EN137" i="1"/>
  <c r="DN138" i="1"/>
  <c r="DP138" i="1"/>
  <c r="DR138" i="1"/>
  <c r="DT138" i="1"/>
  <c r="DV138" i="1"/>
  <c r="DX138" i="1"/>
  <c r="DZ138" i="1"/>
  <c r="EB138" i="1"/>
  <c r="ED138" i="1"/>
  <c r="EF138" i="1"/>
  <c r="EH138" i="1"/>
  <c r="EJ138" i="1"/>
  <c r="EL138" i="1"/>
  <c r="EN138" i="1"/>
  <c r="DN139" i="1"/>
  <c r="DP139" i="1"/>
  <c r="DR139" i="1"/>
  <c r="DT139" i="1"/>
  <c r="DV139" i="1"/>
  <c r="DX139" i="1"/>
  <c r="DZ139" i="1"/>
  <c r="EB139" i="1"/>
  <c r="ED139" i="1"/>
  <c r="EF139" i="1"/>
  <c r="EH139" i="1"/>
  <c r="EJ139" i="1"/>
  <c r="EL139" i="1"/>
  <c r="EN139" i="1"/>
  <c r="DN140" i="1"/>
  <c r="DP140" i="1"/>
  <c r="DR140" i="1"/>
  <c r="DT140" i="1"/>
  <c r="DV140" i="1"/>
  <c r="DX140" i="1"/>
  <c r="DZ140" i="1"/>
  <c r="EB140" i="1"/>
  <c r="ED140" i="1"/>
  <c r="EF140" i="1"/>
  <c r="EH140" i="1"/>
  <c r="EJ140" i="1"/>
  <c r="EL140" i="1"/>
  <c r="EN140" i="1"/>
  <c r="DN141" i="1"/>
  <c r="DP141" i="1"/>
  <c r="DR141" i="1"/>
  <c r="DT141" i="1"/>
  <c r="DV141" i="1"/>
  <c r="DX141" i="1"/>
  <c r="DZ141" i="1"/>
  <c r="EB141" i="1"/>
  <c r="ED141" i="1"/>
  <c r="EF141" i="1"/>
  <c r="EH141" i="1"/>
  <c r="EJ141" i="1"/>
  <c r="EL141" i="1"/>
  <c r="EN141" i="1"/>
  <c r="DN142" i="1"/>
  <c r="DP142" i="1"/>
  <c r="DR142" i="1"/>
  <c r="DT142" i="1"/>
  <c r="DV142" i="1"/>
  <c r="DX142" i="1"/>
  <c r="DZ142" i="1"/>
  <c r="EB142" i="1"/>
  <c r="ED142" i="1"/>
  <c r="EF142" i="1"/>
  <c r="EH142" i="1"/>
  <c r="EJ142" i="1"/>
  <c r="EL142" i="1"/>
  <c r="EN142" i="1"/>
  <c r="DN143" i="1"/>
  <c r="DP143" i="1"/>
  <c r="DR143" i="1"/>
  <c r="DT143" i="1"/>
  <c r="DV143" i="1"/>
  <c r="DX143" i="1"/>
  <c r="DZ143" i="1"/>
  <c r="EB143" i="1"/>
  <c r="ED143" i="1"/>
  <c r="EF143" i="1"/>
  <c r="EH143" i="1"/>
  <c r="EJ143" i="1"/>
  <c r="EL143" i="1"/>
  <c r="EN143" i="1"/>
  <c r="DN144" i="1"/>
  <c r="DP144" i="1"/>
  <c r="DR144" i="1"/>
  <c r="DT144" i="1"/>
  <c r="DV144" i="1"/>
  <c r="DX144" i="1"/>
  <c r="DZ144" i="1"/>
  <c r="EB144" i="1"/>
  <c r="ED144" i="1"/>
  <c r="EF144" i="1"/>
  <c r="EH144" i="1"/>
  <c r="EJ144" i="1"/>
  <c r="EL144" i="1"/>
  <c r="EN144" i="1"/>
  <c r="DN145" i="1"/>
  <c r="DP145" i="1"/>
  <c r="DR145" i="1"/>
  <c r="DT145" i="1"/>
  <c r="DV145" i="1"/>
  <c r="DX145" i="1"/>
  <c r="DZ145" i="1"/>
  <c r="EB145" i="1"/>
  <c r="ED145" i="1"/>
  <c r="EF145" i="1"/>
  <c r="EH145" i="1"/>
  <c r="EJ145" i="1"/>
  <c r="EL145" i="1"/>
  <c r="EN145" i="1"/>
  <c r="DN146" i="1"/>
  <c r="DP146" i="1"/>
  <c r="DR146" i="1"/>
  <c r="DT146" i="1"/>
  <c r="DV146" i="1"/>
  <c r="DX146" i="1"/>
  <c r="DZ146" i="1"/>
  <c r="EB146" i="1"/>
  <c r="ED146" i="1"/>
  <c r="EF146" i="1"/>
  <c r="EH146" i="1"/>
  <c r="EJ146" i="1"/>
  <c r="EL146" i="1"/>
  <c r="EN146" i="1"/>
  <c r="DN147" i="1"/>
  <c r="DP147" i="1"/>
  <c r="DR147" i="1"/>
  <c r="DT147" i="1"/>
  <c r="DV147" i="1"/>
  <c r="DX147" i="1"/>
  <c r="DZ147" i="1"/>
  <c r="EB147" i="1"/>
  <c r="ED147" i="1"/>
  <c r="EF147" i="1"/>
  <c r="EH147" i="1"/>
  <c r="EJ147" i="1"/>
  <c r="EL147" i="1"/>
  <c r="EN147" i="1"/>
  <c r="DN148" i="1"/>
  <c r="DP148" i="1"/>
  <c r="DR148" i="1"/>
  <c r="DT148" i="1"/>
  <c r="DV148" i="1"/>
  <c r="DX148" i="1"/>
  <c r="DZ148" i="1"/>
  <c r="EB148" i="1"/>
  <c r="ED148" i="1"/>
  <c r="EF148" i="1"/>
  <c r="EH148" i="1"/>
  <c r="EJ148" i="1"/>
  <c r="EL148" i="1"/>
  <c r="EN148" i="1"/>
  <c r="DN149" i="1"/>
  <c r="DP149" i="1"/>
  <c r="DR149" i="1"/>
  <c r="DT149" i="1"/>
  <c r="DV149" i="1"/>
  <c r="DX149" i="1"/>
  <c r="DZ149" i="1"/>
  <c r="EB149" i="1"/>
  <c r="ED149" i="1"/>
  <c r="EF149" i="1"/>
  <c r="EH149" i="1"/>
  <c r="EJ149" i="1"/>
  <c r="EL149" i="1"/>
  <c r="EN149" i="1"/>
  <c r="DN150" i="1"/>
  <c r="DP150" i="1"/>
  <c r="DR150" i="1"/>
  <c r="DT150" i="1"/>
  <c r="DV150" i="1"/>
  <c r="DX150" i="1"/>
  <c r="DZ150" i="1"/>
  <c r="EB150" i="1"/>
  <c r="ED150" i="1"/>
  <c r="EF150" i="1"/>
  <c r="EH150" i="1"/>
  <c r="EJ150" i="1"/>
  <c r="EL150" i="1"/>
  <c r="EN150" i="1"/>
  <c r="DN151" i="1"/>
  <c r="DP151" i="1"/>
  <c r="DR151" i="1"/>
  <c r="DT151" i="1"/>
  <c r="DV151" i="1"/>
  <c r="DX151" i="1"/>
  <c r="DZ151" i="1"/>
  <c r="EB151" i="1"/>
  <c r="ED151" i="1"/>
  <c r="EF151" i="1"/>
  <c r="EH151" i="1"/>
  <c r="EJ151" i="1"/>
  <c r="EL151" i="1"/>
  <c r="EN151" i="1"/>
  <c r="DN152" i="1"/>
  <c r="DP152" i="1"/>
  <c r="DR152" i="1"/>
  <c r="DT152" i="1"/>
  <c r="DV152" i="1"/>
  <c r="DX152" i="1"/>
  <c r="DZ152" i="1"/>
  <c r="EB152" i="1"/>
  <c r="ED152" i="1"/>
  <c r="EF152" i="1"/>
  <c r="EH152" i="1"/>
  <c r="EJ152" i="1"/>
  <c r="EL152" i="1"/>
  <c r="EN152" i="1"/>
  <c r="DN153" i="1"/>
  <c r="DP153" i="1"/>
  <c r="DR153" i="1"/>
  <c r="DT153" i="1"/>
  <c r="DV153" i="1"/>
  <c r="DX153" i="1"/>
  <c r="DZ153" i="1"/>
  <c r="EB153" i="1"/>
  <c r="ED153" i="1"/>
  <c r="EF153" i="1"/>
  <c r="EH153" i="1"/>
  <c r="EJ153" i="1"/>
  <c r="EL153" i="1"/>
  <c r="EN153" i="1"/>
  <c r="DN154" i="1"/>
  <c r="DP154" i="1"/>
  <c r="DR154" i="1"/>
  <c r="DT154" i="1"/>
  <c r="DV154" i="1"/>
  <c r="DX154" i="1"/>
  <c r="DZ154" i="1"/>
  <c r="EB154" i="1"/>
  <c r="ED154" i="1"/>
  <c r="EF154" i="1"/>
  <c r="EH154" i="1"/>
  <c r="EJ154" i="1"/>
  <c r="EL154" i="1"/>
  <c r="EN154" i="1"/>
  <c r="DN155" i="1"/>
  <c r="DP155" i="1"/>
  <c r="DR155" i="1"/>
  <c r="DT155" i="1"/>
  <c r="DV155" i="1"/>
  <c r="DX155" i="1"/>
  <c r="DZ155" i="1"/>
  <c r="EB155" i="1"/>
  <c r="ED155" i="1"/>
  <c r="EF155" i="1"/>
  <c r="EH155" i="1"/>
  <c r="EJ155" i="1"/>
  <c r="EL155" i="1"/>
  <c r="EN155" i="1"/>
  <c r="DN156" i="1"/>
  <c r="DP156" i="1"/>
  <c r="DR156" i="1"/>
  <c r="DT156" i="1"/>
  <c r="DV156" i="1"/>
  <c r="DX156" i="1"/>
  <c r="DZ156" i="1"/>
  <c r="EB156" i="1"/>
  <c r="ED156" i="1"/>
  <c r="EF156" i="1"/>
  <c r="EH156" i="1"/>
  <c r="EJ156" i="1"/>
  <c r="EL156" i="1"/>
  <c r="EN156" i="1"/>
  <c r="DN157" i="1"/>
  <c r="DP157" i="1"/>
  <c r="DR157" i="1"/>
  <c r="DT157" i="1"/>
  <c r="DV157" i="1"/>
  <c r="DX157" i="1"/>
  <c r="DZ157" i="1"/>
  <c r="EB157" i="1"/>
  <c r="ED157" i="1"/>
  <c r="EF157" i="1"/>
  <c r="EH157" i="1"/>
  <c r="EJ157" i="1"/>
  <c r="EL157" i="1"/>
  <c r="EN157" i="1"/>
  <c r="DN158" i="1"/>
  <c r="DP158" i="1"/>
  <c r="DR158" i="1"/>
  <c r="DT158" i="1"/>
  <c r="DV158" i="1"/>
  <c r="DX158" i="1"/>
  <c r="DZ158" i="1"/>
  <c r="EB158" i="1"/>
  <c r="ED158" i="1"/>
  <c r="EF158" i="1"/>
  <c r="EH158" i="1"/>
  <c r="EJ158" i="1"/>
  <c r="EL158" i="1"/>
  <c r="EN158" i="1"/>
  <c r="DN159" i="1"/>
  <c r="DP159" i="1"/>
  <c r="DR159" i="1"/>
  <c r="DT159" i="1"/>
  <c r="DV159" i="1"/>
  <c r="DX159" i="1"/>
  <c r="DZ159" i="1"/>
  <c r="EB159" i="1"/>
  <c r="ED159" i="1"/>
  <c r="EF159" i="1"/>
  <c r="EH159" i="1"/>
  <c r="EJ159" i="1"/>
  <c r="EL159" i="1"/>
  <c r="EN159" i="1"/>
  <c r="DN160" i="1"/>
  <c r="DP160" i="1"/>
  <c r="DR160" i="1"/>
  <c r="DT160" i="1"/>
  <c r="DV160" i="1"/>
  <c r="DX160" i="1"/>
  <c r="DZ160" i="1"/>
  <c r="EB160" i="1"/>
  <c r="ED160" i="1"/>
  <c r="EF160" i="1"/>
  <c r="EH160" i="1"/>
  <c r="EJ160" i="1"/>
  <c r="EL160" i="1"/>
  <c r="EN160" i="1"/>
  <c r="DN161" i="1"/>
  <c r="DP161" i="1"/>
  <c r="DR161" i="1"/>
  <c r="DT161" i="1"/>
  <c r="DV161" i="1"/>
  <c r="DX161" i="1"/>
  <c r="DZ161" i="1"/>
  <c r="EB161" i="1"/>
  <c r="ED161" i="1"/>
  <c r="EF161" i="1"/>
  <c r="EH161" i="1"/>
  <c r="EJ161" i="1"/>
  <c r="EL161" i="1"/>
  <c r="EN161" i="1"/>
  <c r="DN162" i="1"/>
  <c r="DP162" i="1"/>
  <c r="DR162" i="1"/>
  <c r="DT162" i="1"/>
  <c r="DV162" i="1"/>
  <c r="DX162" i="1"/>
  <c r="DZ162" i="1"/>
  <c r="EB162" i="1"/>
  <c r="ED162" i="1"/>
  <c r="EF162" i="1"/>
  <c r="EH162" i="1"/>
  <c r="EJ162" i="1"/>
  <c r="EL162" i="1"/>
  <c r="EN162" i="1"/>
  <c r="DN163" i="1"/>
  <c r="DP163" i="1"/>
  <c r="DR163" i="1"/>
  <c r="DT163" i="1"/>
  <c r="DV163" i="1"/>
  <c r="DX163" i="1"/>
  <c r="DZ163" i="1"/>
  <c r="EB163" i="1"/>
  <c r="ED163" i="1"/>
  <c r="EF163" i="1"/>
  <c r="EH163" i="1"/>
  <c r="EJ163" i="1"/>
  <c r="EL163" i="1"/>
  <c r="EN163" i="1"/>
  <c r="DN164" i="1"/>
  <c r="DP164" i="1"/>
  <c r="DR164" i="1"/>
  <c r="DT164" i="1"/>
  <c r="DV164" i="1"/>
  <c r="DX164" i="1"/>
  <c r="DZ164" i="1"/>
  <c r="EB164" i="1"/>
  <c r="ED164" i="1"/>
  <c r="EF164" i="1"/>
  <c r="EH164" i="1"/>
  <c r="EJ164" i="1"/>
  <c r="EL164" i="1"/>
  <c r="EN164" i="1"/>
  <c r="DN165" i="1"/>
  <c r="DP165" i="1"/>
  <c r="DR165" i="1"/>
  <c r="DT165" i="1"/>
  <c r="DV165" i="1"/>
  <c r="DX165" i="1"/>
  <c r="DZ165" i="1"/>
  <c r="EB165" i="1"/>
  <c r="ED165" i="1"/>
  <c r="EF165" i="1"/>
  <c r="EH165" i="1"/>
  <c r="EJ165" i="1"/>
  <c r="EL165" i="1"/>
  <c r="EN165" i="1"/>
  <c r="DN166" i="1"/>
  <c r="DP166" i="1"/>
  <c r="DR166" i="1"/>
  <c r="DT166" i="1"/>
  <c r="DV166" i="1"/>
  <c r="DX166" i="1"/>
  <c r="DZ166" i="1"/>
  <c r="EB166" i="1"/>
  <c r="ED166" i="1"/>
  <c r="EF166" i="1"/>
  <c r="EH166" i="1"/>
  <c r="EJ166" i="1"/>
  <c r="EL166" i="1"/>
  <c r="EN166" i="1"/>
  <c r="DN167" i="1"/>
  <c r="DP167" i="1"/>
  <c r="DR167" i="1"/>
  <c r="DT167" i="1"/>
  <c r="DV167" i="1"/>
  <c r="DX167" i="1"/>
  <c r="DZ167" i="1"/>
  <c r="EB167" i="1"/>
  <c r="ED167" i="1"/>
  <c r="EF167" i="1"/>
  <c r="EH167" i="1"/>
  <c r="EJ167" i="1"/>
  <c r="EL167" i="1"/>
  <c r="EN167" i="1"/>
  <c r="DN168" i="1"/>
  <c r="DP168" i="1"/>
  <c r="DR168" i="1"/>
  <c r="DT168" i="1"/>
  <c r="DV168" i="1"/>
  <c r="DX168" i="1"/>
  <c r="DZ168" i="1"/>
  <c r="EB168" i="1"/>
  <c r="ED168" i="1"/>
  <c r="EF168" i="1"/>
  <c r="EH168" i="1"/>
  <c r="EJ168" i="1"/>
  <c r="EL168" i="1"/>
  <c r="EN168" i="1"/>
  <c r="DN169" i="1"/>
  <c r="DP169" i="1"/>
  <c r="DR169" i="1"/>
  <c r="DT169" i="1"/>
  <c r="DV169" i="1"/>
  <c r="DX169" i="1"/>
  <c r="DZ169" i="1"/>
  <c r="EB169" i="1"/>
  <c r="ED169" i="1"/>
  <c r="EF169" i="1"/>
  <c r="EH169" i="1"/>
  <c r="EJ169" i="1"/>
  <c r="EL169" i="1"/>
  <c r="EN169" i="1"/>
  <c r="DN170" i="1"/>
  <c r="DP170" i="1"/>
  <c r="DR170" i="1"/>
  <c r="DT170" i="1"/>
  <c r="DV170" i="1"/>
  <c r="DX170" i="1"/>
  <c r="DZ170" i="1"/>
  <c r="EB170" i="1"/>
  <c r="ED170" i="1"/>
  <c r="EF170" i="1"/>
  <c r="EH170" i="1"/>
  <c r="EJ170" i="1"/>
  <c r="EL170" i="1"/>
  <c r="EN170" i="1"/>
  <c r="DN171" i="1"/>
  <c r="DP171" i="1"/>
  <c r="DR171" i="1"/>
  <c r="DT171" i="1"/>
  <c r="DV171" i="1"/>
  <c r="DX171" i="1"/>
  <c r="DZ171" i="1"/>
  <c r="EB171" i="1"/>
  <c r="ED171" i="1"/>
  <c r="EF171" i="1"/>
  <c r="EH171" i="1"/>
  <c r="EJ171" i="1"/>
  <c r="EL171" i="1"/>
  <c r="EN171" i="1"/>
  <c r="DN172" i="1"/>
  <c r="DP172" i="1"/>
  <c r="DR172" i="1"/>
  <c r="DT172" i="1"/>
  <c r="DV172" i="1"/>
  <c r="DX172" i="1"/>
  <c r="DZ172" i="1"/>
  <c r="EB172" i="1"/>
  <c r="ED172" i="1"/>
  <c r="EF172" i="1"/>
  <c r="EH172" i="1"/>
  <c r="EJ172" i="1"/>
  <c r="EL172" i="1"/>
  <c r="EN172" i="1"/>
  <c r="DN173" i="1"/>
  <c r="DP173" i="1"/>
  <c r="DR173" i="1"/>
  <c r="DT173" i="1"/>
  <c r="DV173" i="1"/>
  <c r="DX173" i="1"/>
  <c r="DZ173" i="1"/>
  <c r="EB173" i="1"/>
  <c r="ED173" i="1"/>
  <c r="EF173" i="1"/>
  <c r="EH173" i="1"/>
  <c r="EJ173" i="1"/>
  <c r="EL173" i="1"/>
  <c r="EN173" i="1"/>
  <c r="DN174" i="1"/>
  <c r="DP174" i="1"/>
  <c r="DR174" i="1"/>
  <c r="DT174" i="1"/>
  <c r="DV174" i="1"/>
  <c r="DX174" i="1"/>
  <c r="DZ174" i="1"/>
  <c r="EB174" i="1"/>
  <c r="ED174" i="1"/>
  <c r="EF174" i="1"/>
  <c r="EH174" i="1"/>
  <c r="EJ174" i="1"/>
  <c r="EL174" i="1"/>
  <c r="EN174" i="1"/>
  <c r="DN175" i="1"/>
  <c r="DP175" i="1"/>
  <c r="DR175" i="1"/>
  <c r="DT175" i="1"/>
  <c r="DV175" i="1"/>
  <c r="DX175" i="1"/>
  <c r="DZ175" i="1"/>
  <c r="EB175" i="1"/>
  <c r="ED175" i="1"/>
  <c r="EF175" i="1"/>
  <c r="EH175" i="1"/>
  <c r="EJ175" i="1"/>
  <c r="EL175" i="1"/>
  <c r="EN175" i="1"/>
  <c r="DN176" i="1"/>
  <c r="DP176" i="1"/>
  <c r="DR176" i="1"/>
  <c r="DT176" i="1"/>
  <c r="DV176" i="1"/>
  <c r="DX176" i="1"/>
  <c r="DZ176" i="1"/>
  <c r="EB176" i="1"/>
  <c r="ED176" i="1"/>
  <c r="EF176" i="1"/>
  <c r="EH176" i="1"/>
  <c r="EJ176" i="1"/>
  <c r="EL176" i="1"/>
  <c r="EN176" i="1"/>
  <c r="DN177" i="1"/>
  <c r="DP177" i="1"/>
  <c r="DR177" i="1"/>
  <c r="DT177" i="1"/>
  <c r="DV177" i="1"/>
  <c r="DX177" i="1"/>
  <c r="DZ177" i="1"/>
  <c r="EB177" i="1"/>
  <c r="ED177" i="1"/>
  <c r="EF177" i="1"/>
  <c r="EH177" i="1"/>
  <c r="EJ177" i="1"/>
  <c r="EL177" i="1"/>
  <c r="EN177" i="1"/>
  <c r="DN178" i="1"/>
  <c r="DP178" i="1"/>
  <c r="DR178" i="1"/>
  <c r="DT178" i="1"/>
  <c r="DV178" i="1"/>
  <c r="DX178" i="1"/>
  <c r="DZ178" i="1"/>
  <c r="EB178" i="1"/>
  <c r="ED178" i="1"/>
  <c r="EF178" i="1"/>
  <c r="EH178" i="1"/>
  <c r="EJ178" i="1"/>
  <c r="EL178" i="1"/>
  <c r="EN178" i="1"/>
  <c r="DN179" i="1"/>
  <c r="DP179" i="1"/>
  <c r="DR179" i="1"/>
  <c r="DT179" i="1"/>
  <c r="DV179" i="1"/>
  <c r="DX179" i="1"/>
  <c r="DZ179" i="1"/>
  <c r="EB179" i="1"/>
  <c r="ED179" i="1"/>
  <c r="EF179" i="1"/>
  <c r="EH179" i="1"/>
  <c r="EJ179" i="1"/>
  <c r="EL179" i="1"/>
  <c r="EN179" i="1"/>
  <c r="DN180" i="1"/>
  <c r="DP180" i="1"/>
  <c r="DR180" i="1"/>
  <c r="DT180" i="1"/>
  <c r="DV180" i="1"/>
  <c r="DX180" i="1"/>
  <c r="DZ180" i="1"/>
  <c r="EB180" i="1"/>
  <c r="ED180" i="1"/>
  <c r="EF180" i="1"/>
  <c r="EH180" i="1"/>
  <c r="EJ180" i="1"/>
  <c r="EL180" i="1"/>
  <c r="EN180" i="1"/>
  <c r="DN181" i="1"/>
  <c r="DP181" i="1"/>
  <c r="DR181" i="1"/>
  <c r="DT181" i="1"/>
  <c r="DV181" i="1"/>
  <c r="DX181" i="1"/>
  <c r="DZ181" i="1"/>
  <c r="EB181" i="1"/>
  <c r="ED181" i="1"/>
  <c r="EF181" i="1"/>
  <c r="EH181" i="1"/>
  <c r="EJ181" i="1"/>
  <c r="EL181" i="1"/>
  <c r="EN181" i="1"/>
  <c r="DN182" i="1"/>
  <c r="DP182" i="1"/>
  <c r="DR182" i="1"/>
  <c r="DT182" i="1"/>
  <c r="DV182" i="1"/>
  <c r="DX182" i="1"/>
  <c r="DZ182" i="1"/>
  <c r="EB182" i="1"/>
  <c r="ED182" i="1"/>
  <c r="EF182" i="1"/>
  <c r="EH182" i="1"/>
  <c r="EJ182" i="1"/>
  <c r="EL182" i="1"/>
  <c r="EN182" i="1"/>
  <c r="DN183" i="1"/>
  <c r="DP183" i="1"/>
  <c r="DR183" i="1"/>
  <c r="DT183" i="1"/>
  <c r="DV183" i="1"/>
  <c r="DX183" i="1"/>
  <c r="DZ183" i="1"/>
  <c r="EB183" i="1"/>
  <c r="ED183" i="1"/>
  <c r="EF183" i="1"/>
  <c r="EH183" i="1"/>
  <c r="EJ183" i="1"/>
  <c r="EL183" i="1"/>
  <c r="EN183" i="1"/>
  <c r="DN184" i="1"/>
  <c r="DP184" i="1"/>
  <c r="DR184" i="1"/>
  <c r="DT184" i="1"/>
  <c r="DV184" i="1"/>
  <c r="DX184" i="1"/>
  <c r="DZ184" i="1"/>
  <c r="EB184" i="1"/>
  <c r="ED184" i="1"/>
  <c r="EF184" i="1"/>
  <c r="EH184" i="1"/>
  <c r="EJ184" i="1"/>
  <c r="EL184" i="1"/>
  <c r="EN184" i="1"/>
  <c r="DN185" i="1"/>
  <c r="DP185" i="1"/>
  <c r="DR185" i="1"/>
  <c r="DT185" i="1"/>
  <c r="DV185" i="1"/>
  <c r="DX185" i="1"/>
  <c r="DZ185" i="1"/>
  <c r="EB185" i="1"/>
  <c r="ED185" i="1"/>
  <c r="EF185" i="1"/>
  <c r="EH185" i="1"/>
  <c r="EJ185" i="1"/>
  <c r="EL185" i="1"/>
  <c r="EN185" i="1"/>
  <c r="DN186" i="1"/>
  <c r="DP186" i="1"/>
  <c r="DR186" i="1"/>
  <c r="DT186" i="1"/>
  <c r="DV186" i="1"/>
  <c r="DX186" i="1"/>
  <c r="DZ186" i="1"/>
  <c r="EB186" i="1"/>
  <c r="ED186" i="1"/>
  <c r="EF186" i="1"/>
  <c r="EH186" i="1"/>
  <c r="EJ186" i="1"/>
  <c r="EL186" i="1"/>
  <c r="EN186" i="1"/>
  <c r="DN187" i="1"/>
  <c r="DP187" i="1"/>
  <c r="DR187" i="1"/>
  <c r="DT187" i="1"/>
  <c r="DV187" i="1"/>
  <c r="DX187" i="1"/>
  <c r="DZ187" i="1"/>
  <c r="EB187" i="1"/>
  <c r="ED187" i="1"/>
  <c r="EF187" i="1"/>
  <c r="EH187" i="1"/>
  <c r="EJ187" i="1"/>
  <c r="EL187" i="1"/>
  <c r="EN187" i="1"/>
  <c r="DN188" i="1"/>
  <c r="DP188" i="1"/>
  <c r="DR188" i="1"/>
  <c r="DT188" i="1"/>
  <c r="DV188" i="1"/>
  <c r="DX188" i="1"/>
  <c r="DZ188" i="1"/>
  <c r="EB188" i="1"/>
  <c r="ED188" i="1"/>
  <c r="EF188" i="1"/>
  <c r="EH188" i="1"/>
  <c r="EJ188" i="1"/>
  <c r="EL188" i="1"/>
  <c r="EN188" i="1"/>
  <c r="DN189" i="1"/>
  <c r="DP189" i="1"/>
  <c r="DR189" i="1"/>
  <c r="DT189" i="1"/>
  <c r="DV189" i="1"/>
  <c r="DX189" i="1"/>
  <c r="DZ189" i="1"/>
  <c r="EB189" i="1"/>
  <c r="ED189" i="1"/>
  <c r="EF189" i="1"/>
  <c r="EH189" i="1"/>
  <c r="EJ189" i="1"/>
  <c r="EL189" i="1"/>
  <c r="EN189" i="1"/>
  <c r="DN190" i="1"/>
  <c r="DP190" i="1"/>
  <c r="DR190" i="1"/>
  <c r="DT190" i="1"/>
  <c r="DV190" i="1"/>
  <c r="DX190" i="1"/>
  <c r="DZ190" i="1"/>
  <c r="EB190" i="1"/>
  <c r="ED190" i="1"/>
  <c r="EF190" i="1"/>
  <c r="EH190" i="1"/>
  <c r="EJ190" i="1"/>
  <c r="EL190" i="1"/>
  <c r="EN190" i="1"/>
  <c r="DN191" i="1"/>
  <c r="DP191" i="1"/>
  <c r="DR191" i="1"/>
  <c r="DT191" i="1"/>
  <c r="DV191" i="1"/>
  <c r="DX191" i="1"/>
  <c r="DZ191" i="1"/>
  <c r="EB191" i="1"/>
  <c r="ED191" i="1"/>
  <c r="EF191" i="1"/>
  <c r="EH191" i="1"/>
  <c r="EJ191" i="1"/>
  <c r="EL191" i="1"/>
  <c r="EN191" i="1"/>
  <c r="DN192" i="1"/>
  <c r="DP192" i="1"/>
  <c r="DR192" i="1"/>
  <c r="DT192" i="1"/>
  <c r="DV192" i="1"/>
  <c r="DX192" i="1"/>
  <c r="DZ192" i="1"/>
  <c r="EB192" i="1"/>
  <c r="ED192" i="1"/>
  <c r="EF192" i="1"/>
  <c r="EH192" i="1"/>
  <c r="EJ192" i="1"/>
  <c r="EL192" i="1"/>
  <c r="EN192" i="1"/>
  <c r="DN193" i="1"/>
  <c r="DP193" i="1"/>
  <c r="DR193" i="1"/>
  <c r="DT193" i="1"/>
  <c r="DV193" i="1"/>
  <c r="DX193" i="1"/>
  <c r="DZ193" i="1"/>
  <c r="EB193" i="1"/>
  <c r="ED193" i="1"/>
  <c r="EF193" i="1"/>
  <c r="EH193" i="1"/>
  <c r="EJ193" i="1"/>
  <c r="EL193" i="1"/>
  <c r="EN193" i="1"/>
  <c r="DN194" i="1"/>
  <c r="DP194" i="1"/>
  <c r="DR194" i="1"/>
  <c r="DT194" i="1"/>
  <c r="DV194" i="1"/>
  <c r="DX194" i="1"/>
  <c r="DZ194" i="1"/>
  <c r="EB194" i="1"/>
  <c r="ED194" i="1"/>
  <c r="EF194" i="1"/>
  <c r="EH194" i="1"/>
  <c r="EJ194" i="1"/>
  <c r="EL194" i="1"/>
  <c r="EN194" i="1"/>
  <c r="DN195" i="1"/>
  <c r="DP195" i="1"/>
  <c r="DR195" i="1"/>
  <c r="DT195" i="1"/>
  <c r="DV195" i="1"/>
  <c r="DX195" i="1"/>
  <c r="DZ195" i="1"/>
  <c r="EB195" i="1"/>
  <c r="ED195" i="1"/>
  <c r="EF195" i="1"/>
  <c r="EH195" i="1"/>
  <c r="EJ195" i="1"/>
  <c r="EL195" i="1"/>
  <c r="EN195" i="1"/>
  <c r="DN196" i="1"/>
  <c r="DP196" i="1"/>
  <c r="DR196" i="1"/>
  <c r="DT196" i="1"/>
  <c r="DV196" i="1"/>
  <c r="DX196" i="1"/>
  <c r="DZ196" i="1"/>
  <c r="EB196" i="1"/>
  <c r="ED196" i="1"/>
  <c r="EF196" i="1"/>
  <c r="EH196" i="1"/>
  <c r="EJ196" i="1"/>
  <c r="EL196" i="1"/>
  <c r="EN196" i="1"/>
  <c r="DN197" i="1"/>
  <c r="DP197" i="1"/>
  <c r="DR197" i="1"/>
  <c r="DT197" i="1"/>
  <c r="DV197" i="1"/>
  <c r="DX197" i="1"/>
  <c r="DZ197" i="1"/>
  <c r="EB197" i="1"/>
  <c r="ED197" i="1"/>
  <c r="EF197" i="1"/>
  <c r="EH197" i="1"/>
  <c r="EJ197" i="1"/>
  <c r="EL197" i="1"/>
  <c r="EN197" i="1"/>
  <c r="DN198" i="1"/>
  <c r="DP198" i="1"/>
  <c r="DR198" i="1"/>
  <c r="DT198" i="1"/>
  <c r="DV198" i="1"/>
  <c r="DX198" i="1"/>
  <c r="DZ198" i="1"/>
  <c r="EB198" i="1"/>
  <c r="ED198" i="1"/>
  <c r="EF198" i="1"/>
  <c r="EH198" i="1"/>
  <c r="EJ198" i="1"/>
  <c r="EL198" i="1"/>
  <c r="EN198" i="1"/>
  <c r="DN199" i="1"/>
  <c r="DP199" i="1"/>
  <c r="DR199" i="1"/>
  <c r="DT199" i="1"/>
  <c r="DV199" i="1"/>
  <c r="DX199" i="1"/>
  <c r="DZ199" i="1"/>
  <c r="EB199" i="1"/>
  <c r="ED199" i="1"/>
  <c r="EF199" i="1"/>
  <c r="EH199" i="1"/>
  <c r="EJ199" i="1"/>
  <c r="EL199" i="1"/>
  <c r="EN199" i="1"/>
  <c r="DN200" i="1"/>
  <c r="DP200" i="1"/>
  <c r="DR200" i="1"/>
  <c r="DT200" i="1"/>
  <c r="DV200" i="1"/>
  <c r="DX200" i="1"/>
  <c r="DZ200" i="1"/>
  <c r="EB200" i="1"/>
  <c r="ED200" i="1"/>
  <c r="EF200" i="1"/>
  <c r="EH200" i="1"/>
  <c r="EJ200" i="1"/>
  <c r="EL200" i="1"/>
  <c r="EN200" i="1"/>
  <c r="DN201" i="1"/>
  <c r="DP201" i="1"/>
  <c r="DR201" i="1"/>
  <c r="DT201" i="1"/>
  <c r="DV201" i="1"/>
  <c r="DX201" i="1"/>
  <c r="DZ201" i="1"/>
  <c r="EB201" i="1"/>
  <c r="ED201" i="1"/>
  <c r="EF201" i="1"/>
  <c r="EH201" i="1"/>
  <c r="EJ201" i="1"/>
  <c r="EL201" i="1"/>
  <c r="EN201" i="1"/>
  <c r="DN202" i="1"/>
  <c r="DP202" i="1"/>
  <c r="DR202" i="1"/>
  <c r="DT202" i="1"/>
  <c r="DV202" i="1"/>
  <c r="DX202" i="1"/>
  <c r="DZ202" i="1"/>
  <c r="EB202" i="1"/>
  <c r="ED202" i="1"/>
  <c r="EF202" i="1"/>
  <c r="EH202" i="1"/>
  <c r="EJ202" i="1"/>
  <c r="EL202" i="1"/>
  <c r="EN202" i="1"/>
  <c r="DN203" i="1"/>
  <c r="DP203" i="1"/>
  <c r="DR203" i="1"/>
  <c r="DT203" i="1"/>
  <c r="DV203" i="1"/>
  <c r="DX203" i="1"/>
  <c r="DZ203" i="1"/>
  <c r="EB203" i="1"/>
  <c r="ED203" i="1"/>
  <c r="EF203" i="1"/>
  <c r="EH203" i="1"/>
  <c r="EJ203" i="1"/>
  <c r="EL203" i="1"/>
  <c r="EN203" i="1"/>
  <c r="DN204" i="1"/>
  <c r="DP204" i="1"/>
  <c r="DR204" i="1"/>
  <c r="DT204" i="1"/>
  <c r="DV204" i="1"/>
  <c r="DX204" i="1"/>
  <c r="DZ204" i="1"/>
  <c r="EB204" i="1"/>
  <c r="ED204" i="1"/>
  <c r="EF204" i="1"/>
  <c r="EH204" i="1"/>
  <c r="EJ204" i="1"/>
  <c r="EL204" i="1"/>
  <c r="EN204" i="1"/>
  <c r="DN205" i="1"/>
  <c r="DP205" i="1"/>
  <c r="DR205" i="1"/>
  <c r="DT205" i="1"/>
  <c r="DV205" i="1"/>
  <c r="DX205" i="1"/>
  <c r="DZ205" i="1"/>
  <c r="EB205" i="1"/>
  <c r="ED205" i="1"/>
  <c r="EF205" i="1"/>
  <c r="EH205" i="1"/>
  <c r="EJ205" i="1"/>
  <c r="EL205" i="1"/>
  <c r="EN205" i="1"/>
  <c r="DN206" i="1"/>
  <c r="DP206" i="1"/>
  <c r="DR206" i="1"/>
  <c r="DT206" i="1"/>
  <c r="DV206" i="1"/>
  <c r="DX206" i="1"/>
  <c r="DZ206" i="1"/>
  <c r="EB206" i="1"/>
  <c r="ED206" i="1"/>
  <c r="EF206" i="1"/>
  <c r="EH206" i="1"/>
  <c r="EJ206" i="1"/>
  <c r="EL206" i="1"/>
  <c r="EN206" i="1"/>
  <c r="DN207" i="1"/>
  <c r="DP207" i="1"/>
  <c r="DR207" i="1"/>
  <c r="DT207" i="1"/>
  <c r="DV207" i="1"/>
  <c r="DX207" i="1"/>
  <c r="DZ207" i="1"/>
  <c r="EB207" i="1"/>
  <c r="ED207" i="1"/>
  <c r="EF207" i="1"/>
  <c r="EH207" i="1"/>
  <c r="EJ207" i="1"/>
  <c r="EL207" i="1"/>
  <c r="EN207" i="1"/>
  <c r="DP3" i="1"/>
  <c r="DR3" i="1"/>
  <c r="DT3" i="1"/>
  <c r="DV3" i="1"/>
  <c r="DX3" i="1"/>
  <c r="DZ3" i="1"/>
  <c r="EB3" i="1"/>
  <c r="ED3" i="1"/>
  <c r="EF3" i="1"/>
  <c r="EH3" i="1"/>
  <c r="EJ3" i="1"/>
  <c r="EL3" i="1"/>
  <c r="EN3" i="1"/>
  <c r="DN3" i="1"/>
  <c r="DH4" i="1"/>
  <c r="DJ4" i="1"/>
  <c r="DL4" i="1"/>
  <c r="DH5" i="1"/>
  <c r="DJ5" i="1"/>
  <c r="DL5" i="1"/>
  <c r="DH6" i="1"/>
  <c r="DJ6" i="1"/>
  <c r="DL6" i="1"/>
  <c r="DH7" i="1"/>
  <c r="DJ7" i="1"/>
  <c r="DL7" i="1"/>
  <c r="DH8" i="1"/>
  <c r="DJ8" i="1"/>
  <c r="DL8" i="1"/>
  <c r="ER8" i="1" s="1"/>
  <c r="M156" i="25" s="1"/>
  <c r="DH9" i="1"/>
  <c r="DJ9" i="1"/>
  <c r="DL9" i="1"/>
  <c r="DH10" i="1"/>
  <c r="DJ10" i="1"/>
  <c r="DL10" i="1"/>
  <c r="DH11" i="1"/>
  <c r="DJ11" i="1"/>
  <c r="DL11" i="1"/>
  <c r="ER11" i="1" s="1"/>
  <c r="M97" i="25" s="1"/>
  <c r="DH12" i="1"/>
  <c r="DJ12" i="1"/>
  <c r="DL12" i="1"/>
  <c r="DH13" i="1"/>
  <c r="DJ13" i="1"/>
  <c r="DL13" i="1"/>
  <c r="DH14" i="1"/>
  <c r="DJ14" i="1"/>
  <c r="DL14" i="1"/>
  <c r="DH15" i="1"/>
  <c r="DJ15" i="1"/>
  <c r="DL15" i="1"/>
  <c r="DH16" i="1"/>
  <c r="DJ16" i="1"/>
  <c r="DL16" i="1"/>
  <c r="ER16" i="1" s="1"/>
  <c r="M201" i="25" s="1"/>
  <c r="DH17" i="1"/>
  <c r="DJ17" i="1"/>
  <c r="DL17" i="1"/>
  <c r="F6" i="25" s="1"/>
  <c r="L6" i="25" s="1"/>
  <c r="DH18" i="1"/>
  <c r="DJ18" i="1"/>
  <c r="DL18" i="1"/>
  <c r="DH19" i="1"/>
  <c r="DJ19" i="1"/>
  <c r="DL19" i="1"/>
  <c r="ER19" i="1" s="1"/>
  <c r="M174" i="25" s="1"/>
  <c r="DH20" i="1"/>
  <c r="DJ20" i="1"/>
  <c r="DL20" i="1"/>
  <c r="DH21" i="1"/>
  <c r="DJ21" i="1"/>
  <c r="DL21" i="1"/>
  <c r="DH22" i="1"/>
  <c r="DJ22" i="1"/>
  <c r="DL22" i="1"/>
  <c r="DH23" i="1"/>
  <c r="DJ23" i="1"/>
  <c r="DL23" i="1"/>
  <c r="DH24" i="1"/>
  <c r="DJ24" i="1"/>
  <c r="DL24" i="1"/>
  <c r="ER24" i="1" s="1"/>
  <c r="M66" i="25" s="1"/>
  <c r="DH25" i="1"/>
  <c r="DJ25" i="1"/>
  <c r="DL25" i="1"/>
  <c r="DH26" i="1"/>
  <c r="DJ26" i="1"/>
  <c r="DL26" i="1"/>
  <c r="DH27" i="1"/>
  <c r="DJ27" i="1"/>
  <c r="DL27" i="1"/>
  <c r="ER27" i="1" s="1"/>
  <c r="M15" i="25" s="1"/>
  <c r="DH28" i="1"/>
  <c r="DJ28" i="1"/>
  <c r="DL28" i="1"/>
  <c r="DH29" i="1"/>
  <c r="DJ29" i="1"/>
  <c r="DL29" i="1"/>
  <c r="DH30" i="1"/>
  <c r="DJ30" i="1"/>
  <c r="DL30" i="1"/>
  <c r="DH31" i="1"/>
  <c r="DJ31" i="1"/>
  <c r="DL31" i="1"/>
  <c r="DH32" i="1"/>
  <c r="DJ32" i="1"/>
  <c r="DL32" i="1"/>
  <c r="ER32" i="1" s="1"/>
  <c r="M155" i="25" s="1"/>
  <c r="DH33" i="1"/>
  <c r="DJ33" i="1"/>
  <c r="DL33" i="1"/>
  <c r="DH34" i="1"/>
  <c r="DJ34" i="1"/>
  <c r="DL34" i="1"/>
  <c r="DH35" i="1"/>
  <c r="DJ35" i="1"/>
  <c r="DL35" i="1"/>
  <c r="ER35" i="1" s="1"/>
  <c r="M82" i="25" s="1"/>
  <c r="DH36" i="1"/>
  <c r="DJ36" i="1"/>
  <c r="DL36" i="1"/>
  <c r="DH37" i="1"/>
  <c r="DJ37" i="1"/>
  <c r="DL37" i="1"/>
  <c r="DH38" i="1"/>
  <c r="DJ38" i="1"/>
  <c r="DL38" i="1"/>
  <c r="DH39" i="1"/>
  <c r="DJ39" i="1"/>
  <c r="DL39" i="1"/>
  <c r="DH40" i="1"/>
  <c r="DJ40" i="1"/>
  <c r="DL40" i="1"/>
  <c r="ER40" i="1" s="1"/>
  <c r="M87" i="25" s="1"/>
  <c r="DH41" i="1"/>
  <c r="DJ41" i="1"/>
  <c r="DL41" i="1"/>
  <c r="DH42" i="1"/>
  <c r="DJ42" i="1"/>
  <c r="DL42" i="1"/>
  <c r="DH43" i="1"/>
  <c r="DJ43" i="1"/>
  <c r="DL43" i="1"/>
  <c r="ER43" i="1" s="1"/>
  <c r="M169" i="25" s="1"/>
  <c r="DH44" i="1"/>
  <c r="DJ44" i="1"/>
  <c r="DL44" i="1"/>
  <c r="DH45" i="1"/>
  <c r="DJ45" i="1"/>
  <c r="DL45" i="1"/>
  <c r="DH46" i="1"/>
  <c r="DJ46" i="1"/>
  <c r="DL46" i="1"/>
  <c r="DH47" i="1"/>
  <c r="DJ47" i="1"/>
  <c r="DL47" i="1"/>
  <c r="DH48" i="1"/>
  <c r="DJ48" i="1"/>
  <c r="DL48" i="1"/>
  <c r="ER48" i="1" s="1"/>
  <c r="M130" i="25" s="1"/>
  <c r="DH49" i="1"/>
  <c r="DJ49" i="1"/>
  <c r="DL49" i="1"/>
  <c r="DH50" i="1"/>
  <c r="DJ50" i="1"/>
  <c r="DL50" i="1"/>
  <c r="DH51" i="1"/>
  <c r="DJ51" i="1"/>
  <c r="DL51" i="1"/>
  <c r="ER51" i="1" s="1"/>
  <c r="M19" i="25" s="1"/>
  <c r="DH52" i="1"/>
  <c r="DJ52" i="1"/>
  <c r="DL52" i="1"/>
  <c r="DH53" i="1"/>
  <c r="DJ53" i="1"/>
  <c r="DL53" i="1"/>
  <c r="DH54" i="1"/>
  <c r="DJ54" i="1"/>
  <c r="DL54" i="1"/>
  <c r="DH55" i="1"/>
  <c r="DJ55" i="1"/>
  <c r="DL55" i="1"/>
  <c r="DH56" i="1"/>
  <c r="DJ56" i="1"/>
  <c r="DL56" i="1"/>
  <c r="ER56" i="1" s="1"/>
  <c r="M58" i="25" s="1"/>
  <c r="DH57" i="1"/>
  <c r="DJ57" i="1"/>
  <c r="DL57" i="1"/>
  <c r="DH58" i="1"/>
  <c r="DJ58" i="1"/>
  <c r="DL58" i="1"/>
  <c r="DH59" i="1"/>
  <c r="DJ59" i="1"/>
  <c r="DL59" i="1"/>
  <c r="ER59" i="1" s="1"/>
  <c r="M55" i="25" s="1"/>
  <c r="DH60" i="1"/>
  <c r="DJ60" i="1"/>
  <c r="DL60" i="1"/>
  <c r="DH61" i="1"/>
  <c r="DJ61" i="1"/>
  <c r="DL61" i="1"/>
  <c r="DH62" i="1"/>
  <c r="DJ62" i="1"/>
  <c r="DL62" i="1"/>
  <c r="DH63" i="1"/>
  <c r="DJ63" i="1"/>
  <c r="DL63" i="1"/>
  <c r="DH64" i="1"/>
  <c r="DJ64" i="1"/>
  <c r="DL64" i="1"/>
  <c r="ER64" i="1" s="1"/>
  <c r="M129" i="25" s="1"/>
  <c r="DH65" i="1"/>
  <c r="DJ65" i="1"/>
  <c r="DL65" i="1"/>
  <c r="DH66" i="1"/>
  <c r="DJ66" i="1"/>
  <c r="DL66" i="1"/>
  <c r="DH67" i="1"/>
  <c r="DJ67" i="1"/>
  <c r="DL67" i="1"/>
  <c r="ER67" i="1" s="1"/>
  <c r="M190" i="25" s="1"/>
  <c r="DH68" i="1"/>
  <c r="DJ68" i="1"/>
  <c r="DL68" i="1"/>
  <c r="DH69" i="1"/>
  <c r="DJ69" i="1"/>
  <c r="DL69" i="1"/>
  <c r="DH70" i="1"/>
  <c r="DJ70" i="1"/>
  <c r="DL70" i="1"/>
  <c r="DH71" i="1"/>
  <c r="DJ71" i="1"/>
  <c r="DL71" i="1"/>
  <c r="DH72" i="1"/>
  <c r="DJ72" i="1"/>
  <c r="DL72" i="1"/>
  <c r="ER72" i="1" s="1"/>
  <c r="M134" i="25" s="1"/>
  <c r="DH73" i="1"/>
  <c r="DJ73" i="1"/>
  <c r="DL73" i="1"/>
  <c r="DH74" i="1"/>
  <c r="DJ74" i="1"/>
  <c r="DL74" i="1"/>
  <c r="DH75" i="1"/>
  <c r="DJ75" i="1"/>
  <c r="DL75" i="1"/>
  <c r="ER75" i="1" s="1"/>
  <c r="M157" i="25" s="1"/>
  <c r="DH76" i="1"/>
  <c r="DJ76" i="1"/>
  <c r="DL76" i="1"/>
  <c r="DH77" i="1"/>
  <c r="DJ77" i="1"/>
  <c r="DL77" i="1"/>
  <c r="DH78" i="1"/>
  <c r="DJ78" i="1"/>
  <c r="DL78" i="1"/>
  <c r="DH79" i="1"/>
  <c r="DJ79" i="1"/>
  <c r="DL79" i="1"/>
  <c r="DH80" i="1"/>
  <c r="DJ80" i="1"/>
  <c r="DL80" i="1"/>
  <c r="ER80" i="1" s="1"/>
  <c r="M109" i="25" s="1"/>
  <c r="DH81" i="1"/>
  <c r="DJ81" i="1"/>
  <c r="DL81" i="1"/>
  <c r="DH82" i="1"/>
  <c r="DJ82" i="1"/>
  <c r="DL82" i="1"/>
  <c r="DH83" i="1"/>
  <c r="DJ83" i="1"/>
  <c r="DL83" i="1"/>
  <c r="ER83" i="1" s="1"/>
  <c r="M48" i="25" s="1"/>
  <c r="DH84" i="1"/>
  <c r="DJ84" i="1"/>
  <c r="DL84" i="1"/>
  <c r="DH85" i="1"/>
  <c r="DJ85" i="1"/>
  <c r="DL85" i="1"/>
  <c r="DH86" i="1"/>
  <c r="DJ86" i="1"/>
  <c r="DL86" i="1"/>
  <c r="DH87" i="1"/>
  <c r="DJ87" i="1"/>
  <c r="DL87" i="1"/>
  <c r="DH88" i="1"/>
  <c r="DJ88" i="1"/>
  <c r="DL88" i="1"/>
  <c r="ER88" i="1" s="1"/>
  <c r="M76" i="25" s="1"/>
  <c r="DH89" i="1"/>
  <c r="DJ89" i="1"/>
  <c r="DL89" i="1"/>
  <c r="DH90" i="1"/>
  <c r="DJ90" i="1"/>
  <c r="DL90" i="1"/>
  <c r="DH91" i="1"/>
  <c r="DJ91" i="1"/>
  <c r="DL91" i="1"/>
  <c r="ER91" i="1" s="1"/>
  <c r="M10" i="25" s="1"/>
  <c r="DH92" i="1"/>
  <c r="DJ92" i="1"/>
  <c r="DL92" i="1"/>
  <c r="DH93" i="1"/>
  <c r="DJ93" i="1"/>
  <c r="DL93" i="1"/>
  <c r="DH94" i="1"/>
  <c r="DJ94" i="1"/>
  <c r="DL94" i="1"/>
  <c r="DH95" i="1"/>
  <c r="DJ95" i="1"/>
  <c r="DL95" i="1"/>
  <c r="DH96" i="1"/>
  <c r="DJ96" i="1"/>
  <c r="DL96" i="1"/>
  <c r="ER96" i="1" s="1"/>
  <c r="M16" i="25" s="1"/>
  <c r="DH97" i="1"/>
  <c r="DJ97" i="1"/>
  <c r="DL97" i="1"/>
  <c r="DH98" i="1"/>
  <c r="DJ98" i="1"/>
  <c r="DL98" i="1"/>
  <c r="DH99" i="1"/>
  <c r="DJ99" i="1"/>
  <c r="DL99" i="1"/>
  <c r="ER99" i="1" s="1"/>
  <c r="M36" i="25" s="1"/>
  <c r="DH100" i="1"/>
  <c r="DJ100" i="1"/>
  <c r="DL100" i="1"/>
  <c r="DH101" i="1"/>
  <c r="DJ101" i="1"/>
  <c r="DL101" i="1"/>
  <c r="DH102" i="1"/>
  <c r="DJ102" i="1"/>
  <c r="DL102" i="1"/>
  <c r="DH103" i="1"/>
  <c r="DJ103" i="1"/>
  <c r="DL103" i="1"/>
  <c r="DH104" i="1"/>
  <c r="DJ104" i="1"/>
  <c r="DL104" i="1"/>
  <c r="ER104" i="1" s="1"/>
  <c r="M143" i="25" s="1"/>
  <c r="DH105" i="1"/>
  <c r="DJ105" i="1"/>
  <c r="DL105" i="1"/>
  <c r="DH106" i="1"/>
  <c r="DJ106" i="1"/>
  <c r="DL106" i="1"/>
  <c r="DH107" i="1"/>
  <c r="DJ107" i="1"/>
  <c r="DL107" i="1"/>
  <c r="ER107" i="1" s="1"/>
  <c r="M114" i="25" s="1"/>
  <c r="DH108" i="1"/>
  <c r="DJ108" i="1"/>
  <c r="DL108" i="1"/>
  <c r="DH109" i="1"/>
  <c r="DJ109" i="1"/>
  <c r="DL109" i="1"/>
  <c r="DH110" i="1"/>
  <c r="DJ110" i="1"/>
  <c r="DL110" i="1"/>
  <c r="DH111" i="1"/>
  <c r="DJ111" i="1"/>
  <c r="DL111" i="1"/>
  <c r="DH112" i="1"/>
  <c r="DJ112" i="1"/>
  <c r="DL112" i="1"/>
  <c r="ER112" i="1" s="1"/>
  <c r="M187" i="25" s="1"/>
  <c r="DH113" i="1"/>
  <c r="DJ113" i="1"/>
  <c r="DL113" i="1"/>
  <c r="DH114" i="1"/>
  <c r="DJ114" i="1"/>
  <c r="DL114" i="1"/>
  <c r="DH115" i="1"/>
  <c r="DJ115" i="1"/>
  <c r="DL115" i="1"/>
  <c r="ER115" i="1" s="1"/>
  <c r="M93" i="25" s="1"/>
  <c r="DH116" i="1"/>
  <c r="DJ116" i="1"/>
  <c r="DL116" i="1"/>
  <c r="DH117" i="1"/>
  <c r="DJ117" i="1"/>
  <c r="DL117" i="1"/>
  <c r="DH118" i="1"/>
  <c r="DJ118" i="1"/>
  <c r="DL118" i="1"/>
  <c r="DH119" i="1"/>
  <c r="DJ119" i="1"/>
  <c r="DL119" i="1"/>
  <c r="DH120" i="1"/>
  <c r="DJ120" i="1"/>
  <c r="DL120" i="1"/>
  <c r="ER120" i="1" s="1"/>
  <c r="M73" i="25" s="1"/>
  <c r="DH121" i="1"/>
  <c r="DJ121" i="1"/>
  <c r="DL121" i="1"/>
  <c r="DH122" i="1"/>
  <c r="DJ122" i="1"/>
  <c r="DL122" i="1"/>
  <c r="DH123" i="1"/>
  <c r="DJ123" i="1"/>
  <c r="DL123" i="1"/>
  <c r="ER123" i="1" s="1"/>
  <c r="M159" i="25" s="1"/>
  <c r="DH124" i="1"/>
  <c r="DJ124" i="1"/>
  <c r="DL124" i="1"/>
  <c r="DH125" i="1"/>
  <c r="DJ125" i="1"/>
  <c r="DL125" i="1"/>
  <c r="DH126" i="1"/>
  <c r="DJ126" i="1"/>
  <c r="DL126" i="1"/>
  <c r="DH127" i="1"/>
  <c r="DJ127" i="1"/>
  <c r="DL127" i="1"/>
  <c r="DH128" i="1"/>
  <c r="DJ128" i="1"/>
  <c r="DL128" i="1"/>
  <c r="ER128" i="1" s="1"/>
  <c r="M20" i="25" s="1"/>
  <c r="DH129" i="1"/>
  <c r="DJ129" i="1"/>
  <c r="DL129" i="1"/>
  <c r="DH130" i="1"/>
  <c r="DJ130" i="1"/>
  <c r="DL130" i="1"/>
  <c r="DH131" i="1"/>
  <c r="DJ131" i="1"/>
  <c r="DL131" i="1"/>
  <c r="ER131" i="1" s="1"/>
  <c r="M5" i="25" s="1"/>
  <c r="DH132" i="1"/>
  <c r="DJ132" i="1"/>
  <c r="DL132" i="1"/>
  <c r="DH133" i="1"/>
  <c r="DJ133" i="1"/>
  <c r="DL133" i="1"/>
  <c r="DH134" i="1"/>
  <c r="DJ134" i="1"/>
  <c r="DL134" i="1"/>
  <c r="DH135" i="1"/>
  <c r="DJ135" i="1"/>
  <c r="DL135" i="1"/>
  <c r="DH136" i="1"/>
  <c r="DJ136" i="1"/>
  <c r="DL136" i="1"/>
  <c r="ER136" i="1" s="1"/>
  <c r="M147" i="25" s="1"/>
  <c r="DH137" i="1"/>
  <c r="DJ137" i="1"/>
  <c r="DL137" i="1"/>
  <c r="DH138" i="1"/>
  <c r="DJ138" i="1"/>
  <c r="DL138" i="1"/>
  <c r="DH139" i="1"/>
  <c r="DJ139" i="1"/>
  <c r="DL139" i="1"/>
  <c r="ER139" i="1" s="1"/>
  <c r="M44" i="25" s="1"/>
  <c r="DH140" i="1"/>
  <c r="DJ140" i="1"/>
  <c r="DL140" i="1"/>
  <c r="DH141" i="1"/>
  <c r="DJ141" i="1"/>
  <c r="DL141" i="1"/>
  <c r="DH142" i="1"/>
  <c r="DJ142" i="1"/>
  <c r="DL142" i="1"/>
  <c r="DH143" i="1"/>
  <c r="DJ143" i="1"/>
  <c r="DL143" i="1"/>
  <c r="DH144" i="1"/>
  <c r="DJ144" i="1"/>
  <c r="DL144" i="1"/>
  <c r="DH145" i="1"/>
  <c r="DJ145" i="1"/>
  <c r="DL145" i="1"/>
  <c r="DH146" i="1"/>
  <c r="DJ146" i="1"/>
  <c r="DL146" i="1"/>
  <c r="DH147" i="1"/>
  <c r="DJ147" i="1"/>
  <c r="DL147" i="1"/>
  <c r="ER147" i="1" s="1"/>
  <c r="M31" i="25" s="1"/>
  <c r="DH148" i="1"/>
  <c r="DJ148" i="1"/>
  <c r="DL148" i="1"/>
  <c r="DH149" i="1"/>
  <c r="DJ149" i="1"/>
  <c r="DL149" i="1"/>
  <c r="DH150" i="1"/>
  <c r="DJ150" i="1"/>
  <c r="DL150" i="1"/>
  <c r="DH151" i="1"/>
  <c r="DJ151" i="1"/>
  <c r="DL151" i="1"/>
  <c r="DH152" i="1"/>
  <c r="DJ152" i="1"/>
  <c r="DL152" i="1"/>
  <c r="ER152" i="1" s="1"/>
  <c r="M185" i="25" s="1"/>
  <c r="DH153" i="1"/>
  <c r="DJ153" i="1"/>
  <c r="DL153" i="1"/>
  <c r="DH154" i="1"/>
  <c r="DJ154" i="1"/>
  <c r="DL154" i="1"/>
  <c r="DH155" i="1"/>
  <c r="DJ155" i="1"/>
  <c r="DL155" i="1"/>
  <c r="ER155" i="1" s="1"/>
  <c r="M122" i="25" s="1"/>
  <c r="DH156" i="1"/>
  <c r="DJ156" i="1"/>
  <c r="DL156" i="1"/>
  <c r="DH157" i="1"/>
  <c r="DJ157" i="1"/>
  <c r="DL157" i="1"/>
  <c r="DH158" i="1"/>
  <c r="DJ158" i="1"/>
  <c r="DL158" i="1"/>
  <c r="DH159" i="1"/>
  <c r="DJ159" i="1"/>
  <c r="DL159" i="1"/>
  <c r="DH160" i="1"/>
  <c r="DJ160" i="1"/>
  <c r="DL160" i="1"/>
  <c r="ER160" i="1" s="1"/>
  <c r="M84" i="25" s="1"/>
  <c r="DH161" i="1"/>
  <c r="DJ161" i="1"/>
  <c r="DL161" i="1"/>
  <c r="DH162" i="1"/>
  <c r="DJ162" i="1"/>
  <c r="DL162" i="1"/>
  <c r="DH163" i="1"/>
  <c r="DJ163" i="1"/>
  <c r="DL163" i="1"/>
  <c r="ER163" i="1" s="1"/>
  <c r="M78" i="25" s="1"/>
  <c r="DH164" i="1"/>
  <c r="DJ164" i="1"/>
  <c r="DL164" i="1"/>
  <c r="DH165" i="1"/>
  <c r="DJ165" i="1"/>
  <c r="DL165" i="1"/>
  <c r="DH166" i="1"/>
  <c r="DJ166" i="1"/>
  <c r="DL166" i="1"/>
  <c r="DH167" i="1"/>
  <c r="DJ167" i="1"/>
  <c r="DL167" i="1"/>
  <c r="DH168" i="1"/>
  <c r="DJ168" i="1"/>
  <c r="DL168" i="1"/>
  <c r="ER168" i="1" s="1"/>
  <c r="M37" i="25" s="1"/>
  <c r="DH169" i="1"/>
  <c r="DJ169" i="1"/>
  <c r="DL169" i="1"/>
  <c r="DH170" i="1"/>
  <c r="DJ170" i="1"/>
  <c r="DL170" i="1"/>
  <c r="DH171" i="1"/>
  <c r="DJ171" i="1"/>
  <c r="DL171" i="1"/>
  <c r="ER171" i="1" s="1"/>
  <c r="M27" i="25" s="1"/>
  <c r="DH172" i="1"/>
  <c r="DJ172" i="1"/>
  <c r="DL172" i="1"/>
  <c r="DH173" i="1"/>
  <c r="DJ173" i="1"/>
  <c r="DL173" i="1"/>
  <c r="DH174" i="1"/>
  <c r="DJ174" i="1"/>
  <c r="DL174" i="1"/>
  <c r="DH175" i="1"/>
  <c r="DJ175" i="1"/>
  <c r="DL175" i="1"/>
  <c r="DH176" i="1"/>
  <c r="DJ176" i="1"/>
  <c r="DL176" i="1"/>
  <c r="ER176" i="1" s="1"/>
  <c r="M41" i="25" s="1"/>
  <c r="DH177" i="1"/>
  <c r="DJ177" i="1"/>
  <c r="DL177" i="1"/>
  <c r="DH178" i="1"/>
  <c r="DJ178" i="1"/>
  <c r="DL178" i="1"/>
  <c r="DH179" i="1"/>
  <c r="DJ179" i="1"/>
  <c r="DL179" i="1"/>
  <c r="ER179" i="1" s="1"/>
  <c r="M120" i="25" s="1"/>
  <c r="DH180" i="1"/>
  <c r="DJ180" i="1"/>
  <c r="DL180" i="1"/>
  <c r="DH181" i="1"/>
  <c r="DJ181" i="1"/>
  <c r="DL181" i="1"/>
  <c r="DH182" i="1"/>
  <c r="DJ182" i="1"/>
  <c r="DL182" i="1"/>
  <c r="DH183" i="1"/>
  <c r="DJ183" i="1"/>
  <c r="DL183" i="1"/>
  <c r="DH184" i="1"/>
  <c r="DJ184" i="1"/>
  <c r="DL184" i="1"/>
  <c r="ER184" i="1" s="1"/>
  <c r="M72" i="25" s="1"/>
  <c r="DH185" i="1"/>
  <c r="DJ185" i="1"/>
  <c r="DL185" i="1"/>
  <c r="DH186" i="1"/>
  <c r="DJ186" i="1"/>
  <c r="DL186" i="1"/>
  <c r="DH187" i="1"/>
  <c r="DJ187" i="1"/>
  <c r="DL187" i="1"/>
  <c r="ER187" i="1" s="1"/>
  <c r="M40" i="25" s="1"/>
  <c r="DH188" i="1"/>
  <c r="DJ188" i="1"/>
  <c r="DL188" i="1"/>
  <c r="DH189" i="1"/>
  <c r="DJ189" i="1"/>
  <c r="DL189" i="1"/>
  <c r="DH190" i="1"/>
  <c r="DJ190" i="1"/>
  <c r="DL190" i="1"/>
  <c r="DH191" i="1"/>
  <c r="DJ191" i="1"/>
  <c r="DL191" i="1"/>
  <c r="DH192" i="1"/>
  <c r="DJ192" i="1"/>
  <c r="DL192" i="1"/>
  <c r="ER192" i="1" s="1"/>
  <c r="M26" i="25" s="1"/>
  <c r="DH193" i="1"/>
  <c r="DJ193" i="1"/>
  <c r="DL193" i="1"/>
  <c r="DH194" i="1"/>
  <c r="DJ194" i="1"/>
  <c r="DL194" i="1"/>
  <c r="DH195" i="1"/>
  <c r="DJ195" i="1"/>
  <c r="DL195" i="1"/>
  <c r="ER195" i="1" s="1"/>
  <c r="M90" i="25" s="1"/>
  <c r="DH196" i="1"/>
  <c r="DJ196" i="1"/>
  <c r="DL196" i="1"/>
  <c r="DH197" i="1"/>
  <c r="DJ197" i="1"/>
  <c r="DL197" i="1"/>
  <c r="DH198" i="1"/>
  <c r="DJ198" i="1"/>
  <c r="DL198" i="1"/>
  <c r="DH199" i="1"/>
  <c r="DJ199" i="1"/>
  <c r="DL199" i="1"/>
  <c r="DH200" i="1"/>
  <c r="DJ200" i="1"/>
  <c r="DL200" i="1"/>
  <c r="ER200" i="1" s="1"/>
  <c r="M176" i="25" s="1"/>
  <c r="DH201" i="1"/>
  <c r="DJ201" i="1"/>
  <c r="DL201" i="1"/>
  <c r="DH202" i="1"/>
  <c r="DJ202" i="1"/>
  <c r="DL202" i="1"/>
  <c r="DH203" i="1"/>
  <c r="DJ203" i="1"/>
  <c r="DL203" i="1"/>
  <c r="ER203" i="1" s="1"/>
  <c r="M125" i="25" s="1"/>
  <c r="DH204" i="1"/>
  <c r="DJ204" i="1"/>
  <c r="DL204" i="1"/>
  <c r="DH205" i="1"/>
  <c r="DJ205" i="1"/>
  <c r="DL205" i="1"/>
  <c r="DH206" i="1"/>
  <c r="DJ206" i="1"/>
  <c r="DL206" i="1"/>
  <c r="DH207" i="1"/>
  <c r="DJ207" i="1"/>
  <c r="DL207" i="1"/>
  <c r="DJ3" i="1"/>
  <c r="DL3" i="1"/>
  <c r="AK3" i="1"/>
  <c r="I204" i="5"/>
  <c r="Q204" i="5"/>
  <c r="AA204" i="5"/>
  <c r="AK204" i="5"/>
  <c r="I205" i="5"/>
  <c r="Q205" i="5"/>
  <c r="AA205" i="5"/>
  <c r="AK205" i="5"/>
  <c r="I206" i="5"/>
  <c r="Q206" i="5"/>
  <c r="AA206" i="5"/>
  <c r="AK206" i="5"/>
  <c r="E204" i="6"/>
  <c r="E205" i="6"/>
  <c r="E206" i="6"/>
  <c r="J204" i="6"/>
  <c r="J205" i="6"/>
  <c r="J206" i="6"/>
  <c r="O4" i="8"/>
  <c r="O5" i="8"/>
  <c r="O6" i="8"/>
  <c r="O7" i="8"/>
  <c r="O8" i="8"/>
  <c r="O9" i="8"/>
  <c r="O10" i="8"/>
  <c r="O11" i="8"/>
  <c r="O12" i="8"/>
  <c r="O13" i="8"/>
  <c r="O14" i="8"/>
  <c r="O15" i="8"/>
  <c r="O16" i="8"/>
  <c r="O17" i="8"/>
  <c r="O18" i="8"/>
  <c r="O19" i="8"/>
  <c r="O20" i="8"/>
  <c r="O21" i="8"/>
  <c r="O22" i="8"/>
  <c r="O23" i="8"/>
  <c r="O24" i="8"/>
  <c r="O25" i="8"/>
  <c r="O26" i="8"/>
  <c r="O27" i="8"/>
  <c r="T27" i="8" s="1"/>
  <c r="O28" i="8"/>
  <c r="O29" i="8"/>
  <c r="O30" i="8"/>
  <c r="O31" i="8"/>
  <c r="O32" i="8"/>
  <c r="O33" i="8"/>
  <c r="O34" i="8"/>
  <c r="O35" i="8"/>
  <c r="O37" i="8"/>
  <c r="O38" i="8"/>
  <c r="O39" i="8"/>
  <c r="O40" i="8"/>
  <c r="O41" i="8"/>
  <c r="O42" i="8"/>
  <c r="O43" i="8"/>
  <c r="O44" i="8"/>
  <c r="O45" i="8"/>
  <c r="O46" i="8"/>
  <c r="O47" i="8"/>
  <c r="O48" i="8"/>
  <c r="O49" i="8"/>
  <c r="O50" i="8"/>
  <c r="O51" i="8"/>
  <c r="O52" i="8"/>
  <c r="O53" i="8"/>
  <c r="O54" i="8"/>
  <c r="O55" i="8"/>
  <c r="O56" i="8"/>
  <c r="O57" i="8"/>
  <c r="O58" i="8"/>
  <c r="O59" i="8"/>
  <c r="O60" i="8"/>
  <c r="O61" i="8"/>
  <c r="O62" i="8"/>
  <c r="O63" i="8"/>
  <c r="O64" i="8"/>
  <c r="O65" i="8"/>
  <c r="O66" i="8"/>
  <c r="O67" i="8"/>
  <c r="O68" i="8"/>
  <c r="O69" i="8"/>
  <c r="O70" i="8"/>
  <c r="O71" i="8"/>
  <c r="O72" i="8"/>
  <c r="O73" i="8"/>
  <c r="O74" i="8"/>
  <c r="O75" i="8"/>
  <c r="O76" i="8"/>
  <c r="O77" i="8"/>
  <c r="O78" i="8"/>
  <c r="O79" i="8"/>
  <c r="O80" i="8"/>
  <c r="O81" i="8"/>
  <c r="O82" i="8"/>
  <c r="O83" i="8"/>
  <c r="O84" i="8"/>
  <c r="O85" i="8"/>
  <c r="O86" i="8"/>
  <c r="O87" i="8"/>
  <c r="O88" i="8"/>
  <c r="O89" i="8"/>
  <c r="O90" i="8"/>
  <c r="O91" i="8"/>
  <c r="T91" i="8" s="1"/>
  <c r="O92" i="8"/>
  <c r="O93" i="8"/>
  <c r="O94" i="8"/>
  <c r="O95" i="8"/>
  <c r="O96" i="8"/>
  <c r="O97" i="8"/>
  <c r="O98" i="8"/>
  <c r="O99" i="8"/>
  <c r="O100" i="8"/>
  <c r="O101" i="8"/>
  <c r="O102" i="8"/>
  <c r="O103" i="8"/>
  <c r="O104" i="8"/>
  <c r="O105" i="8"/>
  <c r="O106" i="8"/>
  <c r="O107" i="8"/>
  <c r="O108" i="8"/>
  <c r="T108" i="8" s="1"/>
  <c r="O109" i="8"/>
  <c r="O110" i="8"/>
  <c r="O111" i="8"/>
  <c r="O112" i="8"/>
  <c r="O113" i="8"/>
  <c r="O114" i="8"/>
  <c r="O115" i="8"/>
  <c r="O116" i="8"/>
  <c r="O117" i="8"/>
  <c r="O118" i="8"/>
  <c r="O119" i="8"/>
  <c r="O120" i="8"/>
  <c r="O121" i="8"/>
  <c r="O122" i="8"/>
  <c r="O123" i="8"/>
  <c r="O124" i="8"/>
  <c r="O125" i="8"/>
  <c r="O126" i="8"/>
  <c r="O127" i="8"/>
  <c r="O128" i="8"/>
  <c r="O129" i="8"/>
  <c r="O130" i="8"/>
  <c r="O131" i="8"/>
  <c r="O132" i="8"/>
  <c r="O133" i="8"/>
  <c r="O134" i="8"/>
  <c r="O135" i="8"/>
  <c r="O136" i="8"/>
  <c r="O137" i="8"/>
  <c r="O138" i="8"/>
  <c r="O139" i="8"/>
  <c r="O140" i="8"/>
  <c r="O141" i="8"/>
  <c r="O142" i="8"/>
  <c r="O143" i="8"/>
  <c r="O144" i="8"/>
  <c r="O145" i="8"/>
  <c r="O146" i="8"/>
  <c r="O147" i="8"/>
  <c r="O148" i="8"/>
  <c r="O149" i="8"/>
  <c r="O150" i="8"/>
  <c r="O151" i="8"/>
  <c r="O152" i="8"/>
  <c r="O153" i="8"/>
  <c r="O154" i="8"/>
  <c r="O155" i="8"/>
  <c r="O156" i="8"/>
  <c r="O157" i="8"/>
  <c r="O158" i="8"/>
  <c r="O159" i="8"/>
  <c r="O160" i="8"/>
  <c r="O161" i="8"/>
  <c r="O162" i="8"/>
  <c r="O163" i="8"/>
  <c r="O164" i="8"/>
  <c r="O165" i="8"/>
  <c r="O166" i="8"/>
  <c r="O167" i="8"/>
  <c r="O168" i="8"/>
  <c r="O169" i="8"/>
  <c r="O170" i="8"/>
  <c r="O171" i="8"/>
  <c r="O172" i="8"/>
  <c r="O173" i="8"/>
  <c r="O174" i="8"/>
  <c r="O175" i="8"/>
  <c r="O176" i="8"/>
  <c r="T176" i="8" s="1"/>
  <c r="O177" i="8"/>
  <c r="O178" i="8"/>
  <c r="O179" i="8"/>
  <c r="O180" i="8"/>
  <c r="O181" i="8"/>
  <c r="O182" i="8"/>
  <c r="O183" i="8"/>
  <c r="O184" i="8"/>
  <c r="O185" i="8"/>
  <c r="O186" i="8"/>
  <c r="O187" i="8"/>
  <c r="O188" i="8"/>
  <c r="O189" i="8"/>
  <c r="O190" i="8"/>
  <c r="O191" i="8"/>
  <c r="O192" i="8"/>
  <c r="O193" i="8"/>
  <c r="O194" i="8"/>
  <c r="O195" i="8"/>
  <c r="O196" i="8"/>
  <c r="O197" i="8"/>
  <c r="O198" i="8"/>
  <c r="O199" i="8"/>
  <c r="O200" i="8"/>
  <c r="O201" i="8"/>
  <c r="O202" i="8"/>
  <c r="O203" i="8"/>
  <c r="O204" i="8"/>
  <c r="O205" i="8"/>
  <c r="O206" i="8"/>
  <c r="O207" i="8"/>
  <c r="O3" i="8"/>
  <c r="DF7" i="1"/>
  <c r="DF8" i="1"/>
  <c r="DF9" i="1"/>
  <c r="DF10" i="1"/>
  <c r="DF11" i="1"/>
  <c r="DF12" i="1"/>
  <c r="DF13" i="1"/>
  <c r="DF14" i="1"/>
  <c r="DF15" i="1"/>
  <c r="DF16" i="1"/>
  <c r="DF17" i="1"/>
  <c r="DF18" i="1"/>
  <c r="DF19" i="1"/>
  <c r="DF20" i="1"/>
  <c r="DF21" i="1"/>
  <c r="DF22" i="1"/>
  <c r="DF23" i="1"/>
  <c r="DF24" i="1"/>
  <c r="DF25" i="1"/>
  <c r="DF26" i="1"/>
  <c r="DF27" i="1"/>
  <c r="DF28" i="1"/>
  <c r="DF29" i="1"/>
  <c r="DF30" i="1"/>
  <c r="DF31" i="1"/>
  <c r="DF32" i="1"/>
  <c r="DF33" i="1"/>
  <c r="DF34" i="1"/>
  <c r="DF35" i="1"/>
  <c r="DF36" i="1"/>
  <c r="DF37" i="1"/>
  <c r="DF38" i="1"/>
  <c r="DF39" i="1"/>
  <c r="DF40" i="1"/>
  <c r="DF41" i="1"/>
  <c r="DF42" i="1"/>
  <c r="DF43" i="1"/>
  <c r="DF44" i="1"/>
  <c r="DF45" i="1"/>
  <c r="DF46" i="1"/>
  <c r="DF47" i="1"/>
  <c r="DF48" i="1"/>
  <c r="DF49" i="1"/>
  <c r="DF50" i="1"/>
  <c r="DF51" i="1"/>
  <c r="DF52" i="1"/>
  <c r="DF53" i="1"/>
  <c r="DF54" i="1"/>
  <c r="DF55" i="1"/>
  <c r="DF56" i="1"/>
  <c r="DF57" i="1"/>
  <c r="DF58" i="1"/>
  <c r="DF59" i="1"/>
  <c r="DF60" i="1"/>
  <c r="DF61" i="1"/>
  <c r="DF62" i="1"/>
  <c r="DF63" i="1"/>
  <c r="DF64" i="1"/>
  <c r="DF65" i="1"/>
  <c r="DF66" i="1"/>
  <c r="DF67" i="1"/>
  <c r="DF68" i="1"/>
  <c r="DF69" i="1"/>
  <c r="DF70" i="1"/>
  <c r="DF71" i="1"/>
  <c r="DF72" i="1"/>
  <c r="DF73" i="1"/>
  <c r="DF74" i="1"/>
  <c r="DF75" i="1"/>
  <c r="DF76" i="1"/>
  <c r="DF77" i="1"/>
  <c r="DF78" i="1"/>
  <c r="DF79" i="1"/>
  <c r="DF80" i="1"/>
  <c r="DF81" i="1"/>
  <c r="DF82" i="1"/>
  <c r="DF83" i="1"/>
  <c r="DF84" i="1"/>
  <c r="DF85" i="1"/>
  <c r="DF86" i="1"/>
  <c r="DF87" i="1"/>
  <c r="DF88" i="1"/>
  <c r="DF89" i="1"/>
  <c r="DF90" i="1"/>
  <c r="DF91" i="1"/>
  <c r="DF92" i="1"/>
  <c r="DF93" i="1"/>
  <c r="DF94" i="1"/>
  <c r="DF95" i="1"/>
  <c r="DF96" i="1"/>
  <c r="DF97" i="1"/>
  <c r="DF98" i="1"/>
  <c r="DF99" i="1"/>
  <c r="DF100" i="1"/>
  <c r="DF101" i="1"/>
  <c r="DF102" i="1"/>
  <c r="DF103" i="1"/>
  <c r="DF104" i="1"/>
  <c r="DF105" i="1"/>
  <c r="DF106" i="1"/>
  <c r="DF107" i="1"/>
  <c r="DF108" i="1"/>
  <c r="DF109" i="1"/>
  <c r="DF110" i="1"/>
  <c r="DF111" i="1"/>
  <c r="DF112" i="1"/>
  <c r="DF113" i="1"/>
  <c r="DF114" i="1"/>
  <c r="DF115" i="1"/>
  <c r="DF116" i="1"/>
  <c r="DF117" i="1"/>
  <c r="DF118" i="1"/>
  <c r="DF119" i="1"/>
  <c r="DF120" i="1"/>
  <c r="DF121" i="1"/>
  <c r="DF122" i="1"/>
  <c r="DF123" i="1"/>
  <c r="DF124" i="1"/>
  <c r="DF125" i="1"/>
  <c r="DF126" i="1"/>
  <c r="DF127" i="1"/>
  <c r="DF128" i="1"/>
  <c r="DF129" i="1"/>
  <c r="DF130" i="1"/>
  <c r="DF131" i="1"/>
  <c r="DF132" i="1"/>
  <c r="DF133" i="1"/>
  <c r="DF134" i="1"/>
  <c r="DF135" i="1"/>
  <c r="DF136" i="1"/>
  <c r="DF137" i="1"/>
  <c r="DF138" i="1"/>
  <c r="DF139" i="1"/>
  <c r="DF140" i="1"/>
  <c r="DF141" i="1"/>
  <c r="DF142" i="1"/>
  <c r="DF143" i="1"/>
  <c r="DF144" i="1"/>
  <c r="DF145" i="1"/>
  <c r="DF146" i="1"/>
  <c r="DF147" i="1"/>
  <c r="DF148" i="1"/>
  <c r="DF149" i="1"/>
  <c r="DF150" i="1"/>
  <c r="DF151" i="1"/>
  <c r="DF152" i="1"/>
  <c r="DF153" i="1"/>
  <c r="DF154" i="1"/>
  <c r="DF155" i="1"/>
  <c r="DF156" i="1"/>
  <c r="DF157" i="1"/>
  <c r="DF158" i="1"/>
  <c r="DF159" i="1"/>
  <c r="DF160" i="1"/>
  <c r="DF161" i="1"/>
  <c r="DF162" i="1"/>
  <c r="DF163" i="1"/>
  <c r="DF164" i="1"/>
  <c r="DF165" i="1"/>
  <c r="DF166" i="1"/>
  <c r="DF167" i="1"/>
  <c r="DF168" i="1"/>
  <c r="DF169" i="1"/>
  <c r="DF170" i="1"/>
  <c r="DF171" i="1"/>
  <c r="DF172" i="1"/>
  <c r="DF173" i="1"/>
  <c r="DF174" i="1"/>
  <c r="DF175" i="1"/>
  <c r="DF176" i="1"/>
  <c r="DF177" i="1"/>
  <c r="DF178" i="1"/>
  <c r="DF179" i="1"/>
  <c r="DF180" i="1"/>
  <c r="DF181" i="1"/>
  <c r="DF182" i="1"/>
  <c r="DF183" i="1"/>
  <c r="DF184" i="1"/>
  <c r="DF185" i="1"/>
  <c r="DF186" i="1"/>
  <c r="DF187" i="1"/>
  <c r="DF188" i="1"/>
  <c r="DF189" i="1"/>
  <c r="DF190" i="1"/>
  <c r="DF191" i="1"/>
  <c r="DF192" i="1"/>
  <c r="DF193" i="1"/>
  <c r="DF194" i="1"/>
  <c r="DF195" i="1"/>
  <c r="DF196" i="1"/>
  <c r="DF197" i="1"/>
  <c r="DF198" i="1"/>
  <c r="DF199" i="1"/>
  <c r="DF200" i="1"/>
  <c r="DF201" i="1"/>
  <c r="DF202" i="1"/>
  <c r="DF203" i="1"/>
  <c r="DF204" i="1"/>
  <c r="DF205" i="1"/>
  <c r="DF206" i="1"/>
  <c r="DF207" i="1"/>
  <c r="BU20" i="1"/>
  <c r="BV20" i="1"/>
  <c r="BU21" i="1"/>
  <c r="BV21" i="1"/>
  <c r="BU22" i="1"/>
  <c r="BV22" i="1"/>
  <c r="BU23" i="1"/>
  <c r="BV23" i="1"/>
  <c r="BU24" i="1"/>
  <c r="BV24" i="1"/>
  <c r="BU25" i="1"/>
  <c r="BV25" i="1"/>
  <c r="BU26" i="1"/>
  <c r="BV26" i="1"/>
  <c r="BU27" i="1"/>
  <c r="BV27" i="1"/>
  <c r="BU28" i="1"/>
  <c r="BV28" i="1"/>
  <c r="BU29" i="1"/>
  <c r="BV29" i="1"/>
  <c r="BU30" i="1"/>
  <c r="BV30" i="1"/>
  <c r="BU31" i="1"/>
  <c r="BV31" i="1"/>
  <c r="BU32" i="1"/>
  <c r="BV32" i="1"/>
  <c r="BU33" i="1"/>
  <c r="BV33" i="1"/>
  <c r="BU34" i="1"/>
  <c r="BV34" i="1"/>
  <c r="BU35" i="1"/>
  <c r="BV35" i="1"/>
  <c r="BU36" i="1"/>
  <c r="BV36" i="1"/>
  <c r="BU37" i="1"/>
  <c r="BV37" i="1"/>
  <c r="BU38" i="1"/>
  <c r="BV38" i="1"/>
  <c r="BU39" i="1"/>
  <c r="BV39" i="1"/>
  <c r="BU40" i="1"/>
  <c r="BV40" i="1"/>
  <c r="BU41" i="1"/>
  <c r="BV41" i="1"/>
  <c r="BU42" i="1"/>
  <c r="BV42" i="1"/>
  <c r="BU43" i="1"/>
  <c r="BV43" i="1"/>
  <c r="BU44" i="1"/>
  <c r="BV44" i="1"/>
  <c r="BU45" i="1"/>
  <c r="BV45" i="1"/>
  <c r="BU46" i="1"/>
  <c r="BV46" i="1"/>
  <c r="BU47" i="1"/>
  <c r="BV47" i="1"/>
  <c r="BU48" i="1"/>
  <c r="BV48" i="1"/>
  <c r="BU49" i="1"/>
  <c r="BV49" i="1"/>
  <c r="BU50" i="1"/>
  <c r="BV50" i="1"/>
  <c r="BU51" i="1"/>
  <c r="BV51" i="1"/>
  <c r="BU52" i="1"/>
  <c r="BV52" i="1"/>
  <c r="BU53" i="1"/>
  <c r="BV53" i="1"/>
  <c r="BU54" i="1"/>
  <c r="BV54" i="1"/>
  <c r="BU55" i="1"/>
  <c r="BV55" i="1"/>
  <c r="BU56" i="1"/>
  <c r="BV56" i="1"/>
  <c r="BU57" i="1"/>
  <c r="BV57" i="1"/>
  <c r="BU58" i="1"/>
  <c r="BV58" i="1"/>
  <c r="BU59" i="1"/>
  <c r="BV59" i="1"/>
  <c r="BU60" i="1"/>
  <c r="BV60" i="1"/>
  <c r="BU61" i="1"/>
  <c r="BV61" i="1"/>
  <c r="BU62" i="1"/>
  <c r="BV62" i="1"/>
  <c r="BU63" i="1"/>
  <c r="BV63" i="1"/>
  <c r="BU64" i="1"/>
  <c r="BV64" i="1"/>
  <c r="BU65" i="1"/>
  <c r="BV65" i="1"/>
  <c r="BU66" i="1"/>
  <c r="BV66" i="1"/>
  <c r="BU67" i="1"/>
  <c r="BV67" i="1"/>
  <c r="BU68" i="1"/>
  <c r="BV68" i="1"/>
  <c r="BU69" i="1"/>
  <c r="BV69" i="1"/>
  <c r="BU70" i="1"/>
  <c r="BV70" i="1"/>
  <c r="BU71" i="1"/>
  <c r="BV71" i="1"/>
  <c r="BU72" i="1"/>
  <c r="BV72" i="1"/>
  <c r="BU73" i="1"/>
  <c r="BV73" i="1"/>
  <c r="BU74" i="1"/>
  <c r="BV74" i="1"/>
  <c r="BU75" i="1"/>
  <c r="BV75" i="1"/>
  <c r="BU76" i="1"/>
  <c r="BV76" i="1"/>
  <c r="BU77" i="1"/>
  <c r="BV77" i="1"/>
  <c r="BU78" i="1"/>
  <c r="BV78" i="1"/>
  <c r="BU79" i="1"/>
  <c r="BV79" i="1"/>
  <c r="BU80" i="1"/>
  <c r="BV80" i="1"/>
  <c r="BU81" i="1"/>
  <c r="BV81" i="1"/>
  <c r="BU82" i="1"/>
  <c r="BV82" i="1"/>
  <c r="BU83" i="1"/>
  <c r="BV83" i="1"/>
  <c r="BU84" i="1"/>
  <c r="BV84" i="1"/>
  <c r="BU85" i="1"/>
  <c r="BV85" i="1"/>
  <c r="BU86" i="1"/>
  <c r="BV86" i="1"/>
  <c r="BU87" i="1"/>
  <c r="BV87" i="1"/>
  <c r="BU88" i="1"/>
  <c r="BV88" i="1"/>
  <c r="BU89" i="1"/>
  <c r="BV89" i="1"/>
  <c r="BU90" i="1"/>
  <c r="BV90" i="1"/>
  <c r="BU91" i="1"/>
  <c r="BV91" i="1"/>
  <c r="BU92" i="1"/>
  <c r="BV92" i="1"/>
  <c r="BU93" i="1"/>
  <c r="BV93" i="1"/>
  <c r="BU94" i="1"/>
  <c r="BV94" i="1"/>
  <c r="BU95" i="1"/>
  <c r="BV95" i="1"/>
  <c r="BU96" i="1"/>
  <c r="BV96" i="1"/>
  <c r="BU97" i="1"/>
  <c r="BV97" i="1"/>
  <c r="BU98" i="1"/>
  <c r="BV98" i="1"/>
  <c r="BU99" i="1"/>
  <c r="BV99" i="1"/>
  <c r="BU100" i="1"/>
  <c r="BV100" i="1"/>
  <c r="BU101" i="1"/>
  <c r="BV101" i="1"/>
  <c r="BU102" i="1"/>
  <c r="BV102" i="1"/>
  <c r="BU103" i="1"/>
  <c r="BV103" i="1"/>
  <c r="BU104" i="1"/>
  <c r="BV104" i="1"/>
  <c r="BU105" i="1"/>
  <c r="BV105" i="1"/>
  <c r="BU106" i="1"/>
  <c r="BV106" i="1"/>
  <c r="BU107" i="1"/>
  <c r="BV107" i="1"/>
  <c r="BU108" i="1"/>
  <c r="BV108" i="1"/>
  <c r="BU109" i="1"/>
  <c r="BV109" i="1"/>
  <c r="BU110" i="1"/>
  <c r="BV110" i="1"/>
  <c r="BU111" i="1"/>
  <c r="BV111" i="1"/>
  <c r="BU112" i="1"/>
  <c r="BV112" i="1"/>
  <c r="BU113" i="1"/>
  <c r="BV113" i="1"/>
  <c r="BU114" i="1"/>
  <c r="BV114" i="1"/>
  <c r="BU115" i="1"/>
  <c r="BV115" i="1"/>
  <c r="BU116" i="1"/>
  <c r="BV116" i="1"/>
  <c r="BU117" i="1"/>
  <c r="BV117" i="1"/>
  <c r="BU118" i="1"/>
  <c r="BV118" i="1"/>
  <c r="BU119" i="1"/>
  <c r="BV119" i="1"/>
  <c r="BU120" i="1"/>
  <c r="BV120" i="1"/>
  <c r="BU121" i="1"/>
  <c r="BV121" i="1"/>
  <c r="BU122" i="1"/>
  <c r="BV122" i="1"/>
  <c r="BU123" i="1"/>
  <c r="BV123" i="1"/>
  <c r="BU124" i="1"/>
  <c r="BV124" i="1"/>
  <c r="BU125" i="1"/>
  <c r="BV125" i="1"/>
  <c r="BU126" i="1"/>
  <c r="BV126" i="1"/>
  <c r="BU127" i="1"/>
  <c r="BV127" i="1"/>
  <c r="BU128" i="1"/>
  <c r="BV128" i="1"/>
  <c r="BU129" i="1"/>
  <c r="BV129" i="1"/>
  <c r="BU130" i="1"/>
  <c r="BV130" i="1"/>
  <c r="BU131" i="1"/>
  <c r="BV131" i="1"/>
  <c r="BU132" i="1"/>
  <c r="BV132" i="1"/>
  <c r="BU133" i="1"/>
  <c r="BV133" i="1"/>
  <c r="BU134" i="1"/>
  <c r="BV134" i="1"/>
  <c r="BU135" i="1"/>
  <c r="BV135" i="1"/>
  <c r="BU136" i="1"/>
  <c r="BV136" i="1"/>
  <c r="BU137" i="1"/>
  <c r="BV137" i="1"/>
  <c r="BU138" i="1"/>
  <c r="BV138" i="1"/>
  <c r="BU139" i="1"/>
  <c r="BV139" i="1"/>
  <c r="BU140" i="1"/>
  <c r="BV140" i="1"/>
  <c r="BU141" i="1"/>
  <c r="BV141" i="1"/>
  <c r="BU142" i="1"/>
  <c r="BV142" i="1"/>
  <c r="BU143" i="1"/>
  <c r="BV143" i="1"/>
  <c r="BU144" i="1"/>
  <c r="BV144" i="1"/>
  <c r="BU145" i="1"/>
  <c r="BV145" i="1"/>
  <c r="BU146" i="1"/>
  <c r="BV146" i="1"/>
  <c r="BU147" i="1"/>
  <c r="BV147" i="1"/>
  <c r="BU148" i="1"/>
  <c r="BV148" i="1"/>
  <c r="BU149" i="1"/>
  <c r="BV149" i="1"/>
  <c r="BU150" i="1"/>
  <c r="BV150" i="1"/>
  <c r="BU151" i="1"/>
  <c r="BV151" i="1"/>
  <c r="BU152" i="1"/>
  <c r="BV152" i="1"/>
  <c r="BU153" i="1"/>
  <c r="BV153" i="1"/>
  <c r="BU154" i="1"/>
  <c r="BV154" i="1"/>
  <c r="BU155" i="1"/>
  <c r="BV155" i="1"/>
  <c r="BU156" i="1"/>
  <c r="BV156" i="1"/>
  <c r="BU157" i="1"/>
  <c r="BV157" i="1"/>
  <c r="BU158" i="1"/>
  <c r="BV158" i="1"/>
  <c r="BU159" i="1"/>
  <c r="BV159" i="1"/>
  <c r="BU160" i="1"/>
  <c r="BV160" i="1"/>
  <c r="BU161" i="1"/>
  <c r="BV161" i="1"/>
  <c r="BU162" i="1"/>
  <c r="BV162" i="1"/>
  <c r="BU163" i="1"/>
  <c r="BV163" i="1"/>
  <c r="BU164" i="1"/>
  <c r="BV164" i="1"/>
  <c r="BU165" i="1"/>
  <c r="BV165" i="1"/>
  <c r="BU166" i="1"/>
  <c r="BV166" i="1"/>
  <c r="BU167" i="1"/>
  <c r="BV167" i="1"/>
  <c r="BU168" i="1"/>
  <c r="BV168" i="1"/>
  <c r="BU169" i="1"/>
  <c r="BV169" i="1"/>
  <c r="BU170" i="1"/>
  <c r="BV170" i="1"/>
  <c r="BU171" i="1"/>
  <c r="BV171" i="1"/>
  <c r="BU172" i="1"/>
  <c r="BV172" i="1"/>
  <c r="BU173" i="1"/>
  <c r="BV173" i="1"/>
  <c r="BU174" i="1"/>
  <c r="BV174" i="1"/>
  <c r="BU175" i="1"/>
  <c r="BV175" i="1"/>
  <c r="BU176" i="1"/>
  <c r="BV176" i="1"/>
  <c r="BU177" i="1"/>
  <c r="BV177" i="1"/>
  <c r="BU178" i="1"/>
  <c r="BV178" i="1"/>
  <c r="BU179" i="1"/>
  <c r="BV179" i="1"/>
  <c r="BU180" i="1"/>
  <c r="BV180" i="1"/>
  <c r="BU181" i="1"/>
  <c r="BV181" i="1"/>
  <c r="BU182" i="1"/>
  <c r="BV182" i="1"/>
  <c r="BU183" i="1"/>
  <c r="BV183" i="1"/>
  <c r="BU184" i="1"/>
  <c r="BV184" i="1"/>
  <c r="BU185" i="1"/>
  <c r="BV185" i="1"/>
  <c r="BU186" i="1"/>
  <c r="BV186" i="1"/>
  <c r="BU187" i="1"/>
  <c r="BV187" i="1"/>
  <c r="BU188" i="1"/>
  <c r="BV188" i="1"/>
  <c r="BU189" i="1"/>
  <c r="BV189" i="1"/>
  <c r="BU190" i="1"/>
  <c r="BV190" i="1"/>
  <c r="BU191" i="1"/>
  <c r="BV191" i="1"/>
  <c r="BU192" i="1"/>
  <c r="BV192" i="1"/>
  <c r="BU193" i="1"/>
  <c r="BV193" i="1"/>
  <c r="BU194" i="1"/>
  <c r="BV194" i="1"/>
  <c r="BU195" i="1"/>
  <c r="BV195" i="1"/>
  <c r="BU196" i="1"/>
  <c r="BV196" i="1"/>
  <c r="BU197" i="1"/>
  <c r="BV197" i="1"/>
  <c r="BU198" i="1"/>
  <c r="BV198" i="1"/>
  <c r="BU199" i="1"/>
  <c r="BV199" i="1"/>
  <c r="BU200" i="1"/>
  <c r="BV200" i="1"/>
  <c r="BU201" i="1"/>
  <c r="BV201" i="1"/>
  <c r="BU202" i="1"/>
  <c r="BV202" i="1"/>
  <c r="BU203" i="1"/>
  <c r="BV203" i="1"/>
  <c r="BU204" i="1"/>
  <c r="BV204" i="1"/>
  <c r="BU205" i="1"/>
  <c r="BV205" i="1"/>
  <c r="BU206" i="1"/>
  <c r="BV206" i="1"/>
  <c r="AK207" i="1"/>
  <c r="AJ26" i="1"/>
  <c r="AK26" i="1"/>
  <c r="AJ27" i="1"/>
  <c r="AK27" i="1"/>
  <c r="AJ28" i="1"/>
  <c r="AK28" i="1"/>
  <c r="AJ29" i="1"/>
  <c r="AK29" i="1"/>
  <c r="AJ30" i="1"/>
  <c r="AK30" i="1"/>
  <c r="AJ31" i="1"/>
  <c r="AK31" i="1"/>
  <c r="AJ32" i="1"/>
  <c r="AK32" i="1"/>
  <c r="AJ33" i="1"/>
  <c r="AK33" i="1"/>
  <c r="AJ34" i="1"/>
  <c r="AK34" i="1"/>
  <c r="AJ35" i="1"/>
  <c r="AK35" i="1"/>
  <c r="AJ36" i="1"/>
  <c r="AK36" i="1"/>
  <c r="AJ37" i="1"/>
  <c r="AK37" i="1"/>
  <c r="AJ38" i="1"/>
  <c r="AK38" i="1"/>
  <c r="AJ39" i="1"/>
  <c r="AK39" i="1"/>
  <c r="AJ40" i="1"/>
  <c r="AK40" i="1"/>
  <c r="AJ41" i="1"/>
  <c r="AK41" i="1"/>
  <c r="AJ42" i="1"/>
  <c r="AK42" i="1"/>
  <c r="AJ43" i="1"/>
  <c r="AK43" i="1"/>
  <c r="AJ44" i="1"/>
  <c r="AK44" i="1"/>
  <c r="AJ45" i="1"/>
  <c r="AK45" i="1"/>
  <c r="AJ46" i="1"/>
  <c r="AK46" i="1"/>
  <c r="AJ47" i="1"/>
  <c r="AK47" i="1"/>
  <c r="AJ48" i="1"/>
  <c r="AK48" i="1"/>
  <c r="AJ49" i="1"/>
  <c r="AK49" i="1"/>
  <c r="AJ50" i="1"/>
  <c r="AK50" i="1"/>
  <c r="AJ51" i="1"/>
  <c r="AK51" i="1"/>
  <c r="AJ52" i="1"/>
  <c r="AK52" i="1"/>
  <c r="AJ53" i="1"/>
  <c r="AK53" i="1"/>
  <c r="AJ54" i="1"/>
  <c r="AK54" i="1"/>
  <c r="AJ55" i="1"/>
  <c r="AK55" i="1"/>
  <c r="AJ56" i="1"/>
  <c r="AK56" i="1"/>
  <c r="AJ57" i="1"/>
  <c r="AK57" i="1"/>
  <c r="AJ58" i="1"/>
  <c r="AK58" i="1"/>
  <c r="AJ59" i="1"/>
  <c r="AK59" i="1"/>
  <c r="AJ60" i="1"/>
  <c r="AK60" i="1"/>
  <c r="AJ61" i="1"/>
  <c r="AK61" i="1"/>
  <c r="AJ62" i="1"/>
  <c r="AK62" i="1"/>
  <c r="AJ63" i="1"/>
  <c r="AK63" i="1"/>
  <c r="AJ64" i="1"/>
  <c r="AK64" i="1"/>
  <c r="AJ65" i="1"/>
  <c r="AK65" i="1"/>
  <c r="AJ66" i="1"/>
  <c r="AK66" i="1"/>
  <c r="AJ67" i="1"/>
  <c r="AK67" i="1"/>
  <c r="AJ68" i="1"/>
  <c r="AK68" i="1"/>
  <c r="AJ69" i="1"/>
  <c r="AK69" i="1"/>
  <c r="AJ70" i="1"/>
  <c r="AK70" i="1"/>
  <c r="AJ71" i="1"/>
  <c r="AK71" i="1"/>
  <c r="AJ72" i="1"/>
  <c r="AK72" i="1"/>
  <c r="AJ73" i="1"/>
  <c r="AK73" i="1"/>
  <c r="AJ74" i="1"/>
  <c r="AK74" i="1"/>
  <c r="AJ75" i="1"/>
  <c r="AK75" i="1"/>
  <c r="AJ76" i="1"/>
  <c r="AK76" i="1"/>
  <c r="AJ77" i="1"/>
  <c r="AK77" i="1"/>
  <c r="AJ78" i="1"/>
  <c r="AK78" i="1"/>
  <c r="AJ79" i="1"/>
  <c r="AK79" i="1"/>
  <c r="AJ80" i="1"/>
  <c r="AK80" i="1"/>
  <c r="AJ81" i="1"/>
  <c r="AK81" i="1"/>
  <c r="AJ82" i="1"/>
  <c r="AK82" i="1"/>
  <c r="AJ83" i="1"/>
  <c r="AK83" i="1"/>
  <c r="AJ84" i="1"/>
  <c r="AK84" i="1"/>
  <c r="AJ85" i="1"/>
  <c r="AK85" i="1"/>
  <c r="AJ86" i="1"/>
  <c r="AK86" i="1"/>
  <c r="AJ87" i="1"/>
  <c r="AK87" i="1"/>
  <c r="AJ88" i="1"/>
  <c r="AK88" i="1"/>
  <c r="AJ89" i="1"/>
  <c r="AK89" i="1"/>
  <c r="AJ90" i="1"/>
  <c r="AK90" i="1"/>
  <c r="AJ91" i="1"/>
  <c r="AK91" i="1"/>
  <c r="AJ92" i="1"/>
  <c r="AK92" i="1"/>
  <c r="AJ93" i="1"/>
  <c r="AK93" i="1"/>
  <c r="AJ94" i="1"/>
  <c r="AK94" i="1"/>
  <c r="AJ95" i="1"/>
  <c r="AK95" i="1"/>
  <c r="AJ96" i="1"/>
  <c r="AK96" i="1"/>
  <c r="AJ97" i="1"/>
  <c r="AK97" i="1"/>
  <c r="AJ98" i="1"/>
  <c r="AK98" i="1"/>
  <c r="AJ99" i="1"/>
  <c r="AK99" i="1"/>
  <c r="AJ100" i="1"/>
  <c r="AK100" i="1"/>
  <c r="AJ101" i="1"/>
  <c r="AK101" i="1"/>
  <c r="AJ102" i="1"/>
  <c r="AK102" i="1"/>
  <c r="AJ103" i="1"/>
  <c r="AK103" i="1"/>
  <c r="AJ104" i="1"/>
  <c r="AK104" i="1"/>
  <c r="AJ105" i="1"/>
  <c r="AK105" i="1"/>
  <c r="AJ106" i="1"/>
  <c r="AK106" i="1"/>
  <c r="AJ107" i="1"/>
  <c r="AK107" i="1"/>
  <c r="AJ108" i="1"/>
  <c r="AK108" i="1"/>
  <c r="AJ109" i="1"/>
  <c r="AK109" i="1"/>
  <c r="AJ110" i="1"/>
  <c r="AK110" i="1"/>
  <c r="AJ111" i="1"/>
  <c r="AK111" i="1"/>
  <c r="AJ112" i="1"/>
  <c r="AK112" i="1"/>
  <c r="AJ113" i="1"/>
  <c r="AK113" i="1"/>
  <c r="AJ114" i="1"/>
  <c r="AK114" i="1"/>
  <c r="AJ115" i="1"/>
  <c r="AK115" i="1"/>
  <c r="AJ116" i="1"/>
  <c r="AK116" i="1"/>
  <c r="AJ117" i="1"/>
  <c r="AK117" i="1"/>
  <c r="AJ118" i="1"/>
  <c r="AK118" i="1"/>
  <c r="AJ119" i="1"/>
  <c r="AK119" i="1"/>
  <c r="AJ120" i="1"/>
  <c r="AK120" i="1"/>
  <c r="AJ121" i="1"/>
  <c r="AK121" i="1"/>
  <c r="AJ122" i="1"/>
  <c r="AK122" i="1"/>
  <c r="AJ123" i="1"/>
  <c r="AK123" i="1"/>
  <c r="AJ124" i="1"/>
  <c r="AK124" i="1"/>
  <c r="AJ125" i="1"/>
  <c r="AK125" i="1"/>
  <c r="AJ126" i="1"/>
  <c r="AK126" i="1"/>
  <c r="AJ127" i="1"/>
  <c r="AK127" i="1"/>
  <c r="AJ128" i="1"/>
  <c r="AK128" i="1"/>
  <c r="AJ129" i="1"/>
  <c r="AK129" i="1"/>
  <c r="AJ130" i="1"/>
  <c r="AK130" i="1"/>
  <c r="AJ131" i="1"/>
  <c r="AK131" i="1"/>
  <c r="AJ132" i="1"/>
  <c r="AK132" i="1"/>
  <c r="AJ133" i="1"/>
  <c r="AK133" i="1"/>
  <c r="AJ134" i="1"/>
  <c r="AK134" i="1"/>
  <c r="AJ135" i="1"/>
  <c r="AK135" i="1"/>
  <c r="AJ136" i="1"/>
  <c r="AK136" i="1"/>
  <c r="AJ137" i="1"/>
  <c r="AK137" i="1"/>
  <c r="AJ138" i="1"/>
  <c r="AK138" i="1"/>
  <c r="AJ139" i="1"/>
  <c r="AK139" i="1"/>
  <c r="AJ140" i="1"/>
  <c r="AK140" i="1"/>
  <c r="AJ141" i="1"/>
  <c r="AK141" i="1"/>
  <c r="AJ142" i="1"/>
  <c r="AK142" i="1"/>
  <c r="AJ143" i="1"/>
  <c r="AK143" i="1"/>
  <c r="AJ144" i="1"/>
  <c r="AK144" i="1"/>
  <c r="AJ145" i="1"/>
  <c r="AK145" i="1"/>
  <c r="AJ146" i="1"/>
  <c r="AK146" i="1"/>
  <c r="AJ147" i="1"/>
  <c r="AK147" i="1"/>
  <c r="AJ148" i="1"/>
  <c r="AK148" i="1"/>
  <c r="AJ149" i="1"/>
  <c r="AK149" i="1"/>
  <c r="AJ150" i="1"/>
  <c r="AK150" i="1"/>
  <c r="AJ151" i="1"/>
  <c r="AK151" i="1"/>
  <c r="AJ152" i="1"/>
  <c r="AK152" i="1"/>
  <c r="AJ153" i="1"/>
  <c r="AK153" i="1"/>
  <c r="AJ154" i="1"/>
  <c r="AK154" i="1"/>
  <c r="AJ155" i="1"/>
  <c r="AK155" i="1"/>
  <c r="AJ156" i="1"/>
  <c r="AK156" i="1"/>
  <c r="AJ157" i="1"/>
  <c r="AK157" i="1"/>
  <c r="AJ158" i="1"/>
  <c r="AK158" i="1"/>
  <c r="AJ159" i="1"/>
  <c r="AK159" i="1"/>
  <c r="AJ160" i="1"/>
  <c r="AK160" i="1"/>
  <c r="AJ161" i="1"/>
  <c r="AK161" i="1"/>
  <c r="AJ162" i="1"/>
  <c r="AK162" i="1"/>
  <c r="AJ163" i="1"/>
  <c r="AK163" i="1"/>
  <c r="AJ164" i="1"/>
  <c r="AK164" i="1"/>
  <c r="AJ165" i="1"/>
  <c r="AK165" i="1"/>
  <c r="AJ166" i="1"/>
  <c r="AK166" i="1"/>
  <c r="AJ167" i="1"/>
  <c r="AK167" i="1"/>
  <c r="AJ168" i="1"/>
  <c r="AK168" i="1"/>
  <c r="AJ169" i="1"/>
  <c r="AK169" i="1"/>
  <c r="AJ170" i="1"/>
  <c r="AK170" i="1"/>
  <c r="AJ171" i="1"/>
  <c r="AK171" i="1"/>
  <c r="AJ172" i="1"/>
  <c r="AK172" i="1"/>
  <c r="AJ173" i="1"/>
  <c r="AK173" i="1"/>
  <c r="AJ174" i="1"/>
  <c r="AK174" i="1"/>
  <c r="AJ175" i="1"/>
  <c r="AK175" i="1"/>
  <c r="AJ176" i="1"/>
  <c r="AK176" i="1"/>
  <c r="AJ177" i="1"/>
  <c r="AK177" i="1"/>
  <c r="AJ178" i="1"/>
  <c r="AK178" i="1"/>
  <c r="AJ179" i="1"/>
  <c r="AK179" i="1"/>
  <c r="AJ180" i="1"/>
  <c r="AK180" i="1"/>
  <c r="AJ181" i="1"/>
  <c r="AK181" i="1"/>
  <c r="AJ182" i="1"/>
  <c r="AK182" i="1"/>
  <c r="AJ183" i="1"/>
  <c r="AK183" i="1"/>
  <c r="AJ184" i="1"/>
  <c r="AK184" i="1"/>
  <c r="AJ185" i="1"/>
  <c r="AK185" i="1"/>
  <c r="AJ186" i="1"/>
  <c r="AK186" i="1"/>
  <c r="AJ187" i="1"/>
  <c r="AK187" i="1"/>
  <c r="AJ188" i="1"/>
  <c r="AK188" i="1"/>
  <c r="AJ189" i="1"/>
  <c r="AK189" i="1"/>
  <c r="AJ190" i="1"/>
  <c r="AK190" i="1"/>
  <c r="AJ191" i="1"/>
  <c r="AK191" i="1"/>
  <c r="AJ192" i="1"/>
  <c r="AK192" i="1"/>
  <c r="AJ193" i="1"/>
  <c r="AK193" i="1"/>
  <c r="AJ194" i="1"/>
  <c r="AK194" i="1"/>
  <c r="AJ195" i="1"/>
  <c r="AK195" i="1"/>
  <c r="AJ196" i="1"/>
  <c r="AK196" i="1"/>
  <c r="AJ197" i="1"/>
  <c r="AK197" i="1"/>
  <c r="AJ198" i="1"/>
  <c r="AK198" i="1"/>
  <c r="AJ199" i="1"/>
  <c r="AK199" i="1"/>
  <c r="AJ200" i="1"/>
  <c r="AK200" i="1"/>
  <c r="AJ201" i="1"/>
  <c r="AK201" i="1"/>
  <c r="AJ202" i="1"/>
  <c r="AK202" i="1"/>
  <c r="AJ203" i="1"/>
  <c r="AK203" i="1"/>
  <c r="AJ204" i="1"/>
  <c r="AK204" i="1"/>
  <c r="AJ205" i="1"/>
  <c r="AK205" i="1"/>
  <c r="AJ206" i="1"/>
  <c r="AK206" i="1"/>
  <c r="AJ207" i="1"/>
  <c r="AK25" i="1"/>
  <c r="AJ25" i="1"/>
  <c r="AK24" i="1"/>
  <c r="AJ24" i="1"/>
  <c r="AK23" i="1"/>
  <c r="AJ23" i="1"/>
  <c r="EP23" i="1" s="1"/>
  <c r="AK22" i="1"/>
  <c r="AJ22" i="1"/>
  <c r="AK21" i="1"/>
  <c r="AJ21" i="1"/>
  <c r="AK20" i="1"/>
  <c r="AJ20" i="1"/>
  <c r="AK19" i="1"/>
  <c r="AJ19" i="1"/>
  <c r="AK18" i="1"/>
  <c r="AJ18" i="1"/>
  <c r="AK17" i="1"/>
  <c r="AJ17" i="1"/>
  <c r="AK16" i="1"/>
  <c r="AJ16" i="1"/>
  <c r="AK15" i="1"/>
  <c r="AJ15" i="1"/>
  <c r="AK14" i="1"/>
  <c r="AJ14" i="1"/>
  <c r="AK13" i="1"/>
  <c r="AJ13" i="1"/>
  <c r="AK12" i="1"/>
  <c r="AJ12" i="1"/>
  <c r="AK11" i="1"/>
  <c r="AJ11" i="1"/>
  <c r="AK10" i="1"/>
  <c r="AJ10" i="1"/>
  <c r="AK9" i="1"/>
  <c r="AJ9" i="1"/>
  <c r="AK8" i="1"/>
  <c r="AJ8" i="1"/>
  <c r="AK7" i="1"/>
  <c r="AJ7" i="1"/>
  <c r="AK6" i="1"/>
  <c r="AJ6" i="1"/>
  <c r="AK5" i="1"/>
  <c r="AJ5" i="1"/>
  <c r="AK4" i="1"/>
  <c r="AJ4" i="1"/>
  <c r="AJ3" i="1"/>
  <c r="D204" i="8"/>
  <c r="R204" i="8"/>
  <c r="D206" i="8"/>
  <c r="R205" i="8"/>
  <c r="R206" i="8"/>
  <c r="R204" i="12"/>
  <c r="R205" i="12"/>
  <c r="R206" i="12"/>
  <c r="I204" i="12"/>
  <c r="AI204" i="12" s="1"/>
  <c r="I205" i="12"/>
  <c r="I206" i="12"/>
  <c r="AI206" i="12" s="1"/>
  <c r="BU207" i="1"/>
  <c r="BV207" i="1"/>
  <c r="E203" i="6"/>
  <c r="I3" i="5"/>
  <c r="Q3" i="5"/>
  <c r="AA3" i="5"/>
  <c r="I4" i="5"/>
  <c r="Q4" i="5"/>
  <c r="AA4" i="5"/>
  <c r="I5" i="5"/>
  <c r="Q5" i="5"/>
  <c r="AA5" i="5"/>
  <c r="I6" i="5"/>
  <c r="Q6" i="5"/>
  <c r="AA6" i="5"/>
  <c r="I7" i="5"/>
  <c r="Q7" i="5"/>
  <c r="AA7" i="5"/>
  <c r="I8" i="5"/>
  <c r="Q8" i="5"/>
  <c r="AA8" i="5"/>
  <c r="I9" i="5"/>
  <c r="Q9" i="5"/>
  <c r="AA9" i="5"/>
  <c r="I10" i="5"/>
  <c r="Q10" i="5"/>
  <c r="AA10" i="5"/>
  <c r="I11" i="5"/>
  <c r="Q11" i="5"/>
  <c r="AA11" i="5"/>
  <c r="I12" i="5"/>
  <c r="Q12" i="5"/>
  <c r="AA12" i="5"/>
  <c r="I13" i="5"/>
  <c r="Q13" i="5"/>
  <c r="AA13" i="5"/>
  <c r="I14" i="5"/>
  <c r="Q14" i="5"/>
  <c r="AA14" i="5"/>
  <c r="I15" i="5"/>
  <c r="Q15" i="5"/>
  <c r="AA15" i="5"/>
  <c r="I16" i="5"/>
  <c r="Q16" i="5"/>
  <c r="AA16" i="5"/>
  <c r="I17" i="5"/>
  <c r="Q17" i="5"/>
  <c r="AA17" i="5"/>
  <c r="I18" i="5"/>
  <c r="Q18" i="5"/>
  <c r="AA18" i="5"/>
  <c r="I19" i="5"/>
  <c r="Q19" i="5"/>
  <c r="AA19" i="5"/>
  <c r="I20" i="5"/>
  <c r="Q20" i="5"/>
  <c r="AA20" i="5"/>
  <c r="I21" i="5"/>
  <c r="Q21" i="5"/>
  <c r="AA21" i="5"/>
  <c r="I22" i="5"/>
  <c r="Q22" i="5"/>
  <c r="AA22" i="5"/>
  <c r="I23" i="5"/>
  <c r="Q23" i="5"/>
  <c r="AA23" i="5"/>
  <c r="I24" i="5"/>
  <c r="Q24" i="5"/>
  <c r="AA24" i="5"/>
  <c r="I25" i="5"/>
  <c r="Q25" i="5"/>
  <c r="AA25" i="5"/>
  <c r="I26" i="5"/>
  <c r="Q26" i="5"/>
  <c r="AA26" i="5"/>
  <c r="I27" i="5"/>
  <c r="Q27" i="5"/>
  <c r="AA27" i="5"/>
  <c r="I28" i="5"/>
  <c r="Q28" i="5"/>
  <c r="AA28" i="5"/>
  <c r="I29" i="5"/>
  <c r="Q29" i="5"/>
  <c r="AA29" i="5"/>
  <c r="I30" i="5"/>
  <c r="Q30" i="5"/>
  <c r="AA30" i="5"/>
  <c r="I31" i="5"/>
  <c r="Q31" i="5"/>
  <c r="AA31" i="5"/>
  <c r="I32" i="5"/>
  <c r="Q32" i="5"/>
  <c r="AA32" i="5"/>
  <c r="I33" i="5"/>
  <c r="Q33" i="5"/>
  <c r="AA33" i="5"/>
  <c r="I34" i="5"/>
  <c r="Q34" i="5"/>
  <c r="AA34" i="5"/>
  <c r="I35" i="5"/>
  <c r="Q35" i="5"/>
  <c r="AA35" i="5"/>
  <c r="I36" i="5"/>
  <c r="Q36" i="5"/>
  <c r="AA36" i="5"/>
  <c r="I37" i="5"/>
  <c r="Q37" i="5"/>
  <c r="AA37" i="5"/>
  <c r="I38" i="5"/>
  <c r="Q38" i="5"/>
  <c r="AA38" i="5"/>
  <c r="I39" i="5"/>
  <c r="Q39" i="5"/>
  <c r="AA39" i="5"/>
  <c r="I40" i="5"/>
  <c r="Q40" i="5"/>
  <c r="AA40" i="5"/>
  <c r="I41" i="5"/>
  <c r="Q41" i="5"/>
  <c r="AA41" i="5"/>
  <c r="I42" i="5"/>
  <c r="Q42" i="5"/>
  <c r="AA42" i="5"/>
  <c r="I43" i="5"/>
  <c r="Q43" i="5"/>
  <c r="AA43" i="5"/>
  <c r="I44" i="5"/>
  <c r="Q44" i="5"/>
  <c r="AA44" i="5"/>
  <c r="I45" i="5"/>
  <c r="Q45" i="5"/>
  <c r="AA45" i="5"/>
  <c r="I46" i="5"/>
  <c r="Q46" i="5"/>
  <c r="AA46" i="5"/>
  <c r="I47" i="5"/>
  <c r="Q47" i="5"/>
  <c r="AA47" i="5"/>
  <c r="I48" i="5"/>
  <c r="Q48" i="5"/>
  <c r="AA48" i="5"/>
  <c r="I49" i="5"/>
  <c r="Q49" i="5"/>
  <c r="AA49" i="5"/>
  <c r="I50" i="5"/>
  <c r="Q50" i="5"/>
  <c r="AA50" i="5"/>
  <c r="I51" i="5"/>
  <c r="Q51" i="5"/>
  <c r="AA51" i="5"/>
  <c r="I52" i="5"/>
  <c r="Q52" i="5"/>
  <c r="AA52" i="5"/>
  <c r="I53" i="5"/>
  <c r="Q53" i="5"/>
  <c r="AA53" i="5"/>
  <c r="AL53" i="5" s="1"/>
  <c r="I54" i="5"/>
  <c r="Q54" i="5"/>
  <c r="AA54" i="5"/>
  <c r="I55" i="5"/>
  <c r="Q55" i="5"/>
  <c r="AA55" i="5"/>
  <c r="I56" i="5"/>
  <c r="Q56" i="5"/>
  <c r="AA56" i="5"/>
  <c r="I57" i="5"/>
  <c r="Q57" i="5"/>
  <c r="AA57" i="5"/>
  <c r="I58" i="5"/>
  <c r="Q58" i="5"/>
  <c r="AA58" i="5"/>
  <c r="I59" i="5"/>
  <c r="Q59" i="5"/>
  <c r="AA59" i="5"/>
  <c r="I60" i="5"/>
  <c r="Q60" i="5"/>
  <c r="AA60" i="5"/>
  <c r="I61" i="5"/>
  <c r="Q61" i="5"/>
  <c r="AA61" i="5"/>
  <c r="I62" i="5"/>
  <c r="Q62" i="5"/>
  <c r="AA62" i="5"/>
  <c r="I63" i="5"/>
  <c r="Q63" i="5"/>
  <c r="AA63" i="5"/>
  <c r="I64" i="5"/>
  <c r="Q64" i="5"/>
  <c r="AA64" i="5"/>
  <c r="I65" i="5"/>
  <c r="Q65" i="5"/>
  <c r="AA65" i="5"/>
  <c r="I66" i="5"/>
  <c r="Q66" i="5"/>
  <c r="AA66" i="5"/>
  <c r="I67" i="5"/>
  <c r="Q67" i="5"/>
  <c r="AA67" i="5"/>
  <c r="I68" i="5"/>
  <c r="Q68" i="5"/>
  <c r="AA68" i="5"/>
  <c r="I69" i="5"/>
  <c r="Q69" i="5"/>
  <c r="AA69" i="5"/>
  <c r="I70" i="5"/>
  <c r="Q70" i="5"/>
  <c r="AA70" i="5"/>
  <c r="I71" i="5"/>
  <c r="Q71" i="5"/>
  <c r="AA71" i="5"/>
  <c r="I72" i="5"/>
  <c r="Q72" i="5"/>
  <c r="AA72" i="5"/>
  <c r="I73" i="5"/>
  <c r="Q73" i="5"/>
  <c r="AA73" i="5"/>
  <c r="I74" i="5"/>
  <c r="Q74" i="5"/>
  <c r="AA74" i="5"/>
  <c r="I75" i="5"/>
  <c r="Q75" i="5"/>
  <c r="AA75" i="5"/>
  <c r="I76" i="5"/>
  <c r="Q76" i="5"/>
  <c r="AA76" i="5"/>
  <c r="I77" i="5"/>
  <c r="Q77" i="5"/>
  <c r="AA77" i="5"/>
  <c r="I78" i="5"/>
  <c r="Q78" i="5"/>
  <c r="AA78" i="5"/>
  <c r="I79" i="5"/>
  <c r="Q79" i="5"/>
  <c r="AA79" i="5"/>
  <c r="I80" i="5"/>
  <c r="Q80" i="5"/>
  <c r="AA80" i="5"/>
  <c r="I81" i="5"/>
  <c r="Q81" i="5"/>
  <c r="AA81" i="5"/>
  <c r="I82" i="5"/>
  <c r="Q82" i="5"/>
  <c r="AA82" i="5"/>
  <c r="AL82" i="5" s="1"/>
  <c r="I83" i="5"/>
  <c r="Q83" i="5"/>
  <c r="AA83" i="5"/>
  <c r="I84" i="5"/>
  <c r="Q84" i="5"/>
  <c r="AA84" i="5"/>
  <c r="I85" i="5"/>
  <c r="Q85" i="5"/>
  <c r="AA85" i="5"/>
  <c r="I86" i="5"/>
  <c r="Q86" i="5"/>
  <c r="AA86" i="5"/>
  <c r="I87" i="5"/>
  <c r="Q87" i="5"/>
  <c r="AA87" i="5"/>
  <c r="I88" i="5"/>
  <c r="Q88" i="5"/>
  <c r="AA88" i="5"/>
  <c r="I89" i="5"/>
  <c r="Q89" i="5"/>
  <c r="AA89" i="5"/>
  <c r="I90" i="5"/>
  <c r="Q90" i="5"/>
  <c r="AA90" i="5"/>
  <c r="I91" i="5"/>
  <c r="Q91" i="5"/>
  <c r="AA91" i="5"/>
  <c r="I92" i="5"/>
  <c r="Q92" i="5"/>
  <c r="AA92" i="5"/>
  <c r="I93" i="5"/>
  <c r="Q93" i="5"/>
  <c r="AL93" i="5" s="1"/>
  <c r="AA93" i="5"/>
  <c r="I94" i="5"/>
  <c r="Q94" i="5"/>
  <c r="AA94" i="5"/>
  <c r="I95" i="5"/>
  <c r="Q95" i="5"/>
  <c r="AA95" i="5"/>
  <c r="I96" i="5"/>
  <c r="Q96" i="5"/>
  <c r="AA96" i="5"/>
  <c r="I97" i="5"/>
  <c r="Q97" i="5"/>
  <c r="AA97" i="5"/>
  <c r="I98" i="5"/>
  <c r="Q98" i="5"/>
  <c r="AA98" i="5"/>
  <c r="I99" i="5"/>
  <c r="Q99" i="5"/>
  <c r="AA99" i="5"/>
  <c r="I100" i="5"/>
  <c r="Q100" i="5"/>
  <c r="AA100" i="5"/>
  <c r="I101" i="5"/>
  <c r="Q101" i="5"/>
  <c r="AA101" i="5"/>
  <c r="I102" i="5"/>
  <c r="Q102" i="5"/>
  <c r="AA102" i="5"/>
  <c r="I103" i="5"/>
  <c r="Q103" i="5"/>
  <c r="AA103" i="5"/>
  <c r="AL103" i="5" s="1"/>
  <c r="I104" i="5"/>
  <c r="Q104" i="5"/>
  <c r="AA104" i="5"/>
  <c r="I105" i="5"/>
  <c r="Q105" i="5"/>
  <c r="AA105" i="5"/>
  <c r="I106" i="5"/>
  <c r="Q106" i="5"/>
  <c r="AA106" i="5"/>
  <c r="I107" i="5"/>
  <c r="Q107" i="5"/>
  <c r="AA107" i="5"/>
  <c r="I108" i="5"/>
  <c r="Q108" i="5"/>
  <c r="AA108" i="5"/>
  <c r="I109" i="5"/>
  <c r="AL109" i="5" s="1"/>
  <c r="Q109" i="5"/>
  <c r="AA109" i="5"/>
  <c r="I110" i="5"/>
  <c r="Q110" i="5"/>
  <c r="AA110" i="5"/>
  <c r="I111" i="5"/>
  <c r="Q111" i="5"/>
  <c r="AA111" i="5"/>
  <c r="I112" i="5"/>
  <c r="Q112" i="5"/>
  <c r="AA112" i="5"/>
  <c r="I113" i="5"/>
  <c r="Q113" i="5"/>
  <c r="AA113" i="5"/>
  <c r="I114" i="5"/>
  <c r="Q114" i="5"/>
  <c r="AA114" i="5"/>
  <c r="I115" i="5"/>
  <c r="Q115" i="5"/>
  <c r="AA115" i="5"/>
  <c r="I116" i="5"/>
  <c r="Q116" i="5"/>
  <c r="AA116" i="5"/>
  <c r="I117" i="5"/>
  <c r="Q117" i="5"/>
  <c r="AA117" i="5"/>
  <c r="I118" i="5"/>
  <c r="Q118" i="5"/>
  <c r="AA118" i="5"/>
  <c r="I119" i="5"/>
  <c r="Q119" i="5"/>
  <c r="AA119" i="5"/>
  <c r="I120" i="5"/>
  <c r="AL120" i="5" s="1"/>
  <c r="Q120" i="5"/>
  <c r="AA120" i="5"/>
  <c r="I121" i="5"/>
  <c r="Q121" i="5"/>
  <c r="AA121" i="5"/>
  <c r="I122" i="5"/>
  <c r="Q122" i="5"/>
  <c r="AA122" i="5"/>
  <c r="I123" i="5"/>
  <c r="Q123" i="5"/>
  <c r="AA123" i="5"/>
  <c r="I124" i="5"/>
  <c r="Q124" i="5"/>
  <c r="AA124" i="5"/>
  <c r="I125" i="5"/>
  <c r="Q125" i="5"/>
  <c r="AA125" i="5"/>
  <c r="I126" i="5"/>
  <c r="Q126" i="5"/>
  <c r="AA126" i="5"/>
  <c r="I127" i="5"/>
  <c r="Q127" i="5"/>
  <c r="AA127" i="5"/>
  <c r="I128" i="5"/>
  <c r="Q128" i="5"/>
  <c r="AA128" i="5"/>
  <c r="I129" i="5"/>
  <c r="Q129" i="5"/>
  <c r="AA129" i="5"/>
  <c r="I130" i="5"/>
  <c r="Q130" i="5"/>
  <c r="AL130" i="5" s="1"/>
  <c r="AA130" i="5"/>
  <c r="I131" i="5"/>
  <c r="Q131" i="5"/>
  <c r="AA131" i="5"/>
  <c r="I132" i="5"/>
  <c r="Q132" i="5"/>
  <c r="AA132" i="5"/>
  <c r="I133" i="5"/>
  <c r="AL133" i="5" s="1"/>
  <c r="Q133" i="5"/>
  <c r="AA133" i="5"/>
  <c r="I134" i="5"/>
  <c r="Q134" i="5"/>
  <c r="AA134" i="5"/>
  <c r="I135" i="5"/>
  <c r="Q135" i="5"/>
  <c r="AA135" i="5"/>
  <c r="I136" i="5"/>
  <c r="Q136" i="5"/>
  <c r="AA136" i="5"/>
  <c r="AL136" i="5" s="1"/>
  <c r="I137" i="5"/>
  <c r="Q137" i="5"/>
  <c r="AA137" i="5"/>
  <c r="I138" i="5"/>
  <c r="Q138" i="5"/>
  <c r="AA138" i="5"/>
  <c r="I139" i="5"/>
  <c r="Q139" i="5"/>
  <c r="AA139" i="5"/>
  <c r="I140" i="5"/>
  <c r="Q140" i="5"/>
  <c r="AA140" i="5"/>
  <c r="I141" i="5"/>
  <c r="Q141" i="5"/>
  <c r="AA141" i="5"/>
  <c r="I142" i="5"/>
  <c r="Q142" i="5"/>
  <c r="AA142" i="5"/>
  <c r="I143" i="5"/>
  <c r="Q143" i="5"/>
  <c r="AA143" i="5"/>
  <c r="I144" i="5"/>
  <c r="Q144" i="5"/>
  <c r="AA144" i="5"/>
  <c r="I145" i="5"/>
  <c r="Q145" i="5"/>
  <c r="AA145" i="5"/>
  <c r="I146" i="5"/>
  <c r="Q146" i="5"/>
  <c r="AA146" i="5"/>
  <c r="I147" i="5"/>
  <c r="Q147" i="5"/>
  <c r="AA147" i="5"/>
  <c r="I148" i="5"/>
  <c r="Q148" i="5"/>
  <c r="AA148" i="5"/>
  <c r="I149" i="5"/>
  <c r="Q149" i="5"/>
  <c r="AA149" i="5"/>
  <c r="I150" i="5"/>
  <c r="Q150" i="5"/>
  <c r="AA150" i="5"/>
  <c r="I151" i="5"/>
  <c r="Q151" i="5"/>
  <c r="AA151" i="5"/>
  <c r="I152" i="5"/>
  <c r="AL152" i="5" s="1"/>
  <c r="Q152" i="5"/>
  <c r="AA152" i="5"/>
  <c r="I153" i="5"/>
  <c r="Q153" i="5"/>
  <c r="AA153" i="5"/>
  <c r="I154" i="5"/>
  <c r="Q154" i="5"/>
  <c r="AA154" i="5"/>
  <c r="I155" i="5"/>
  <c r="Q155" i="5"/>
  <c r="AA155" i="5"/>
  <c r="I156" i="5"/>
  <c r="Q156" i="5"/>
  <c r="AA156" i="5"/>
  <c r="I157" i="5"/>
  <c r="Q157" i="5"/>
  <c r="AA157" i="5"/>
  <c r="I158" i="5"/>
  <c r="Q158" i="5"/>
  <c r="AA158" i="5"/>
  <c r="I159" i="5"/>
  <c r="Q159" i="5"/>
  <c r="AA159" i="5"/>
  <c r="I160" i="5"/>
  <c r="Q160" i="5"/>
  <c r="AA160" i="5"/>
  <c r="I161" i="5"/>
  <c r="Q161" i="5"/>
  <c r="AA161" i="5"/>
  <c r="I162" i="5"/>
  <c r="Q162" i="5"/>
  <c r="AA162" i="5"/>
  <c r="I163" i="5"/>
  <c r="Q163" i="5"/>
  <c r="AA163" i="5"/>
  <c r="I164" i="5"/>
  <c r="Q164" i="5"/>
  <c r="AA164" i="5"/>
  <c r="I165" i="5"/>
  <c r="Q165" i="5"/>
  <c r="AA165" i="5"/>
  <c r="I166" i="5"/>
  <c r="Q166" i="5"/>
  <c r="AA166" i="5"/>
  <c r="I167" i="5"/>
  <c r="Q167" i="5"/>
  <c r="AA167" i="5"/>
  <c r="I168" i="5"/>
  <c r="Q168" i="5"/>
  <c r="AA168" i="5"/>
  <c r="I169" i="5"/>
  <c r="Q169" i="5"/>
  <c r="AA169" i="5"/>
  <c r="I170" i="5"/>
  <c r="Q170" i="5"/>
  <c r="AA170" i="5"/>
  <c r="I171" i="5"/>
  <c r="Q171" i="5"/>
  <c r="AA171" i="5"/>
  <c r="I172" i="5"/>
  <c r="Q172" i="5"/>
  <c r="AA172" i="5"/>
  <c r="I173" i="5"/>
  <c r="Q173" i="5"/>
  <c r="AA173" i="5"/>
  <c r="I174" i="5"/>
  <c r="Q174" i="5"/>
  <c r="AA174" i="5"/>
  <c r="I175" i="5"/>
  <c r="Q175" i="5"/>
  <c r="AA175" i="5"/>
  <c r="I176" i="5"/>
  <c r="Q176" i="5"/>
  <c r="AA176" i="5"/>
  <c r="I177" i="5"/>
  <c r="Q177" i="5"/>
  <c r="AA177" i="5"/>
  <c r="I178" i="5"/>
  <c r="Q178" i="5"/>
  <c r="AA178" i="5"/>
  <c r="I179" i="5"/>
  <c r="Q179" i="5"/>
  <c r="AA179" i="5"/>
  <c r="I180" i="5"/>
  <c r="Q180" i="5"/>
  <c r="AA180" i="5"/>
  <c r="I181" i="5"/>
  <c r="Q181" i="5"/>
  <c r="AA181" i="5"/>
  <c r="I182" i="5"/>
  <c r="Q182" i="5"/>
  <c r="AA182" i="5"/>
  <c r="I183" i="5"/>
  <c r="Q183" i="5"/>
  <c r="AA183" i="5"/>
  <c r="I184" i="5"/>
  <c r="Q184" i="5"/>
  <c r="AA184" i="5"/>
  <c r="I185" i="5"/>
  <c r="Q185" i="5"/>
  <c r="AA185" i="5"/>
  <c r="I186" i="5"/>
  <c r="Q186" i="5"/>
  <c r="AA186" i="5"/>
  <c r="I187" i="5"/>
  <c r="Q187" i="5"/>
  <c r="AA187" i="5"/>
  <c r="I188" i="5"/>
  <c r="Q188" i="5"/>
  <c r="AA188" i="5"/>
  <c r="I189" i="5"/>
  <c r="Q189" i="5"/>
  <c r="AA189" i="5"/>
  <c r="I190" i="5"/>
  <c r="Q190" i="5"/>
  <c r="AA190" i="5"/>
  <c r="I191" i="5"/>
  <c r="Q191" i="5"/>
  <c r="AA191" i="5"/>
  <c r="I192" i="5"/>
  <c r="Q192" i="5"/>
  <c r="AA192" i="5"/>
  <c r="I193" i="5"/>
  <c r="Q193" i="5"/>
  <c r="AA193" i="5"/>
  <c r="I194" i="5"/>
  <c r="Q194" i="5"/>
  <c r="AA194" i="5"/>
  <c r="I195" i="5"/>
  <c r="Q195" i="5"/>
  <c r="AA195" i="5"/>
  <c r="I196" i="5"/>
  <c r="Q196" i="5"/>
  <c r="AA196" i="5"/>
  <c r="I197" i="5"/>
  <c r="Q197" i="5"/>
  <c r="AA197" i="5"/>
  <c r="I198" i="5"/>
  <c r="Q198" i="5"/>
  <c r="AA198" i="5"/>
  <c r="I199" i="5"/>
  <c r="Q199" i="5"/>
  <c r="AA199" i="5"/>
  <c r="I200" i="5"/>
  <c r="Q200" i="5"/>
  <c r="AA200" i="5"/>
  <c r="AL200" i="5" s="1"/>
  <c r="I201" i="5"/>
  <c r="Q201" i="5"/>
  <c r="AA201" i="5"/>
  <c r="I202" i="5"/>
  <c r="Q202" i="5"/>
  <c r="AA202" i="5"/>
  <c r="DF4" i="1"/>
  <c r="DF5" i="1"/>
  <c r="DF6" i="1"/>
  <c r="DF3" i="1"/>
  <c r="BU4" i="1"/>
  <c r="BV4" i="1"/>
  <c r="BU5" i="1"/>
  <c r="BV5" i="1"/>
  <c r="BU6" i="1"/>
  <c r="BV6" i="1"/>
  <c r="BU7" i="1"/>
  <c r="BV7" i="1"/>
  <c r="BU8" i="1"/>
  <c r="BV8" i="1"/>
  <c r="BU9" i="1"/>
  <c r="BV9" i="1"/>
  <c r="BU10" i="1"/>
  <c r="BV10" i="1"/>
  <c r="BU11" i="1"/>
  <c r="BV11" i="1"/>
  <c r="BU12" i="1"/>
  <c r="BV12" i="1"/>
  <c r="BU13" i="1"/>
  <c r="EP13" i="1" s="1"/>
  <c r="BV13" i="1"/>
  <c r="BU14" i="1"/>
  <c r="BV14" i="1"/>
  <c r="BU15" i="1"/>
  <c r="BV15" i="1"/>
  <c r="BU16" i="1"/>
  <c r="BV16" i="1"/>
  <c r="BU17" i="1"/>
  <c r="BV17" i="1"/>
  <c r="BU18" i="1"/>
  <c r="BV18" i="1"/>
  <c r="BU19" i="1"/>
  <c r="BV19" i="1"/>
  <c r="BV3" i="1"/>
  <c r="BU3" i="1"/>
  <c r="Q203" i="5"/>
  <c r="I203" i="5"/>
  <c r="AK14" i="5"/>
  <c r="I14" i="12"/>
  <c r="R14" i="12"/>
  <c r="R14" i="8"/>
  <c r="D14" i="8"/>
  <c r="E14" i="6"/>
  <c r="J14" i="6"/>
  <c r="AK16" i="5"/>
  <c r="J16" i="6"/>
  <c r="D16" i="8"/>
  <c r="R16" i="8"/>
  <c r="E16" i="6"/>
  <c r="I16" i="12"/>
  <c r="R16" i="12"/>
  <c r="D4" i="8"/>
  <c r="D5" i="8"/>
  <c r="D6" i="8"/>
  <c r="T6" i="8" s="1"/>
  <c r="D7" i="8"/>
  <c r="D8" i="8"/>
  <c r="D9" i="8"/>
  <c r="D10" i="8"/>
  <c r="D11" i="8"/>
  <c r="D12" i="8"/>
  <c r="D13" i="8"/>
  <c r="D15" i="8"/>
  <c r="D17" i="8"/>
  <c r="D18" i="8"/>
  <c r="D19" i="8"/>
  <c r="D20" i="8"/>
  <c r="T20" i="8" s="1"/>
  <c r="D21" i="8"/>
  <c r="D22" i="8"/>
  <c r="D23" i="8"/>
  <c r="D24" i="8"/>
  <c r="D25" i="8"/>
  <c r="D26" i="8"/>
  <c r="D27" i="8"/>
  <c r="D28" i="8"/>
  <c r="T28" i="8" s="1"/>
  <c r="D29" i="8"/>
  <c r="T29" i="8" s="1"/>
  <c r="D30" i="8"/>
  <c r="D31" i="8"/>
  <c r="D32" i="8"/>
  <c r="D33" i="8"/>
  <c r="D34" i="8"/>
  <c r="D35" i="8"/>
  <c r="D36" i="8"/>
  <c r="D37" i="8"/>
  <c r="T37" i="8" s="1"/>
  <c r="D38" i="8"/>
  <c r="T38" i="8" s="1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T53" i="8" s="1"/>
  <c r="D54" i="8"/>
  <c r="D55" i="8"/>
  <c r="D56" i="8"/>
  <c r="D57" i="8"/>
  <c r="D58" i="8"/>
  <c r="D59" i="8"/>
  <c r="D60" i="8"/>
  <c r="D61" i="8"/>
  <c r="T61" i="8" s="1"/>
  <c r="D62" i="8"/>
  <c r="D63" i="8"/>
  <c r="D64" i="8"/>
  <c r="D65" i="8"/>
  <c r="D66" i="8"/>
  <c r="D67" i="8"/>
  <c r="D68" i="8"/>
  <c r="D69" i="8"/>
  <c r="D70" i="8"/>
  <c r="T70" i="8" s="1"/>
  <c r="D71" i="8"/>
  <c r="D72" i="8"/>
  <c r="D73" i="8"/>
  <c r="D74" i="8"/>
  <c r="D75" i="8"/>
  <c r="D76" i="8"/>
  <c r="D77" i="8"/>
  <c r="T77" i="8" s="1"/>
  <c r="D78" i="8"/>
  <c r="T78" i="8" s="1"/>
  <c r="D79" i="8"/>
  <c r="D80" i="8"/>
  <c r="D81" i="8"/>
  <c r="D82" i="8"/>
  <c r="D83" i="8"/>
  <c r="D84" i="8"/>
  <c r="D85" i="8"/>
  <c r="D86" i="8"/>
  <c r="T86" i="8" s="1"/>
  <c r="D87" i="8"/>
  <c r="D88" i="8"/>
  <c r="D89" i="8"/>
  <c r="D90" i="8"/>
  <c r="D91" i="8"/>
  <c r="D92" i="8"/>
  <c r="D93" i="8"/>
  <c r="D94" i="8"/>
  <c r="T94" i="8" s="1"/>
  <c r="D95" i="8"/>
  <c r="D96" i="8"/>
  <c r="D97" i="8"/>
  <c r="D98" i="8"/>
  <c r="D99" i="8"/>
  <c r="D100" i="8"/>
  <c r="D101" i="8"/>
  <c r="D102" i="8"/>
  <c r="D103" i="8"/>
  <c r="D104" i="8"/>
  <c r="D105" i="8"/>
  <c r="D106" i="8"/>
  <c r="D107" i="8"/>
  <c r="D108" i="8"/>
  <c r="D109" i="8"/>
  <c r="D110" i="8"/>
  <c r="D111" i="8"/>
  <c r="D112" i="8"/>
  <c r="D113" i="8"/>
  <c r="D114" i="8"/>
  <c r="D115" i="8"/>
  <c r="D116" i="8"/>
  <c r="D117" i="8"/>
  <c r="D118" i="8"/>
  <c r="D119" i="8"/>
  <c r="D120" i="8"/>
  <c r="D121" i="8"/>
  <c r="D122" i="8"/>
  <c r="D123" i="8"/>
  <c r="D124" i="8"/>
  <c r="D125" i="8"/>
  <c r="D126" i="8"/>
  <c r="D127" i="8"/>
  <c r="D128" i="8"/>
  <c r="D129" i="8"/>
  <c r="D130" i="8"/>
  <c r="D131" i="8"/>
  <c r="T131" i="8" s="1"/>
  <c r="D132" i="8"/>
  <c r="D133" i="8"/>
  <c r="D134" i="8"/>
  <c r="D135" i="8"/>
  <c r="D136" i="8"/>
  <c r="D137" i="8"/>
  <c r="D138" i="8"/>
  <c r="D139" i="8"/>
  <c r="D140" i="8"/>
  <c r="T140" i="8" s="1"/>
  <c r="D141" i="8"/>
  <c r="T141" i="8" s="1"/>
  <c r="D142" i="8"/>
  <c r="D143" i="8"/>
  <c r="D144" i="8"/>
  <c r="D145" i="8"/>
  <c r="D146" i="8"/>
  <c r="D147" i="8"/>
  <c r="D148" i="8"/>
  <c r="D149" i="8"/>
  <c r="T149" i="8" s="1"/>
  <c r="D150" i="8"/>
  <c r="D151" i="8"/>
  <c r="D152" i="8"/>
  <c r="D153" i="8"/>
  <c r="D154" i="8"/>
  <c r="D155" i="8"/>
  <c r="D156" i="8"/>
  <c r="D157" i="8"/>
  <c r="D158" i="8"/>
  <c r="D159" i="8"/>
  <c r="D160" i="8"/>
  <c r="D161" i="8"/>
  <c r="D162" i="8"/>
  <c r="D163" i="8"/>
  <c r="D164" i="8"/>
  <c r="T164" i="8" s="1"/>
  <c r="D165" i="8"/>
  <c r="T165" i="8" s="1"/>
  <c r="D166" i="8"/>
  <c r="D167" i="8"/>
  <c r="D168" i="8"/>
  <c r="D169" i="8"/>
  <c r="D170" i="8"/>
  <c r="D171" i="8"/>
  <c r="D172" i="8"/>
  <c r="D173" i="8"/>
  <c r="D174" i="8"/>
  <c r="T174" i="8" s="1"/>
  <c r="D175" i="8"/>
  <c r="D176" i="8"/>
  <c r="D177" i="8"/>
  <c r="D178" i="8"/>
  <c r="D179" i="8"/>
  <c r="D180" i="8"/>
  <c r="D181" i="8"/>
  <c r="T181" i="8" s="1"/>
  <c r="D182" i="8"/>
  <c r="D183" i="8"/>
  <c r="D184" i="8"/>
  <c r="D185" i="8"/>
  <c r="D186" i="8"/>
  <c r="D187" i="8"/>
  <c r="D188" i="8"/>
  <c r="D189" i="8"/>
  <c r="D190" i="8"/>
  <c r="D191" i="8"/>
  <c r="D192" i="8"/>
  <c r="D193" i="8"/>
  <c r="D194" i="8"/>
  <c r="D195" i="8"/>
  <c r="D196" i="8"/>
  <c r="D197" i="8"/>
  <c r="D198" i="8"/>
  <c r="D199" i="8"/>
  <c r="D200" i="8"/>
  <c r="D201" i="8"/>
  <c r="D202" i="8"/>
  <c r="D203" i="8"/>
  <c r="D3" i="8"/>
  <c r="AK4" i="5"/>
  <c r="AK5" i="5"/>
  <c r="AL5" i="5" s="1"/>
  <c r="AK6" i="5"/>
  <c r="AK7" i="5"/>
  <c r="AK8" i="5"/>
  <c r="AK9" i="5"/>
  <c r="AL9" i="5" s="1"/>
  <c r="AK10" i="5"/>
  <c r="AK11" i="5"/>
  <c r="AK12" i="5"/>
  <c r="AK13" i="5"/>
  <c r="AL13" i="5" s="1"/>
  <c r="AK15" i="5"/>
  <c r="AK17" i="5"/>
  <c r="AL17" i="5" s="1"/>
  <c r="AK18" i="5"/>
  <c r="AK19" i="5"/>
  <c r="AK20" i="5"/>
  <c r="AK21" i="5"/>
  <c r="AK22" i="5"/>
  <c r="AL22" i="5" s="1"/>
  <c r="AK23" i="5"/>
  <c r="AK24" i="5"/>
  <c r="AK25" i="5"/>
  <c r="AK26" i="5"/>
  <c r="AK27" i="5"/>
  <c r="AK28" i="5"/>
  <c r="AK29" i="5"/>
  <c r="AK30" i="5"/>
  <c r="AL30" i="5" s="1"/>
  <c r="AK31" i="5"/>
  <c r="AL31" i="5" s="1"/>
  <c r="AK32" i="5"/>
  <c r="AK33" i="5"/>
  <c r="AL33" i="5" s="1"/>
  <c r="AK34" i="5"/>
  <c r="AK35" i="5"/>
  <c r="AK36" i="5"/>
  <c r="AL36" i="5" s="1"/>
  <c r="AK37" i="5"/>
  <c r="AK38" i="5"/>
  <c r="AL38" i="5" s="1"/>
  <c r="AK39" i="5"/>
  <c r="AK40" i="5"/>
  <c r="AK41" i="5"/>
  <c r="AL41" i="5" s="1"/>
  <c r="AK42" i="5"/>
  <c r="AK43" i="5"/>
  <c r="AK44" i="5"/>
  <c r="AK45" i="5"/>
  <c r="AL45" i="5" s="1"/>
  <c r="AK46" i="5"/>
  <c r="AL46" i="5" s="1"/>
  <c r="AK47" i="5"/>
  <c r="AK48" i="5"/>
  <c r="AK49" i="5"/>
  <c r="AL49" i="5" s="1"/>
  <c r="AK50" i="5"/>
  <c r="AK51" i="5"/>
  <c r="AK52" i="5"/>
  <c r="AK53" i="5"/>
  <c r="AK54" i="5"/>
  <c r="AL54" i="5" s="1"/>
  <c r="AK55" i="5"/>
  <c r="AL55" i="5" s="1"/>
  <c r="AK56" i="5"/>
  <c r="AK57" i="5"/>
  <c r="AL57" i="5" s="1"/>
  <c r="AK58" i="5"/>
  <c r="AK59" i="5"/>
  <c r="AK60" i="5"/>
  <c r="AK61" i="5"/>
  <c r="AK62" i="5"/>
  <c r="AL62" i="5" s="1"/>
  <c r="AK63" i="5"/>
  <c r="AL63" i="5" s="1"/>
  <c r="AK64" i="5"/>
  <c r="AK65" i="5"/>
  <c r="AK66" i="5"/>
  <c r="AK67" i="5"/>
  <c r="AK68" i="5"/>
  <c r="AK69" i="5"/>
  <c r="AK70" i="5"/>
  <c r="AL70" i="5" s="1"/>
  <c r="AK71" i="5"/>
  <c r="AL71" i="5" s="1"/>
  <c r="AK72" i="5"/>
  <c r="AK73" i="5"/>
  <c r="AL73" i="5" s="1"/>
  <c r="AK74" i="5"/>
  <c r="AK75" i="5"/>
  <c r="AK76" i="5"/>
  <c r="AK77" i="5"/>
  <c r="AK78" i="5"/>
  <c r="AL78" i="5" s="1"/>
  <c r="AK79" i="5"/>
  <c r="AK80" i="5"/>
  <c r="AK81" i="5"/>
  <c r="AL81" i="5" s="1"/>
  <c r="AK82" i="5"/>
  <c r="AK83" i="5"/>
  <c r="AK84" i="5"/>
  <c r="AL84" i="5" s="1"/>
  <c r="AK85" i="5"/>
  <c r="AL85" i="5" s="1"/>
  <c r="AK86" i="5"/>
  <c r="AL86" i="5" s="1"/>
  <c r="AK87" i="5"/>
  <c r="AL87" i="5" s="1"/>
  <c r="AK88" i="5"/>
  <c r="AK89" i="5"/>
  <c r="AK90" i="5"/>
  <c r="AK91" i="5"/>
  <c r="AK92" i="5"/>
  <c r="AK93" i="5"/>
  <c r="AK94" i="5"/>
  <c r="AL94" i="5" s="1"/>
  <c r="AK95" i="5"/>
  <c r="AK96" i="5"/>
  <c r="AK97" i="5"/>
  <c r="AK98" i="5"/>
  <c r="AK99" i="5"/>
  <c r="AK100" i="5"/>
  <c r="AK101" i="5"/>
  <c r="AK102" i="5"/>
  <c r="AL102" i="5" s="1"/>
  <c r="AK103" i="5"/>
  <c r="AK104" i="5"/>
  <c r="AK105" i="5"/>
  <c r="AL105" i="5" s="1"/>
  <c r="AK106" i="5"/>
  <c r="AK107" i="5"/>
  <c r="AK108" i="5"/>
  <c r="AK109" i="5"/>
  <c r="AK110" i="5"/>
  <c r="AL110" i="5" s="1"/>
  <c r="AK111" i="5"/>
  <c r="AK112" i="5"/>
  <c r="AK113" i="5"/>
  <c r="AL113" i="5" s="1"/>
  <c r="AK114" i="5"/>
  <c r="AK115" i="5"/>
  <c r="AK116" i="5"/>
  <c r="AK117" i="5"/>
  <c r="AK118" i="5"/>
  <c r="AL118" i="5" s="1"/>
  <c r="AK119" i="5"/>
  <c r="AL119" i="5" s="1"/>
  <c r="AK120" i="5"/>
  <c r="AK121" i="5"/>
  <c r="AL121" i="5" s="1"/>
  <c r="AK122" i="5"/>
  <c r="AK123" i="5"/>
  <c r="AK124" i="5"/>
  <c r="AL124" i="5" s="1"/>
  <c r="AK125" i="5"/>
  <c r="AK126" i="5"/>
  <c r="AL126" i="5" s="1"/>
  <c r="AK127" i="5"/>
  <c r="AL127" i="5" s="1"/>
  <c r="AK128" i="5"/>
  <c r="AK129" i="5"/>
  <c r="AK130" i="5"/>
  <c r="AK131" i="5"/>
  <c r="AK132" i="5"/>
  <c r="AK133" i="5"/>
  <c r="AK134" i="5"/>
  <c r="AL134" i="5" s="1"/>
  <c r="AK135" i="5"/>
  <c r="AK136" i="5"/>
  <c r="AK137" i="5"/>
  <c r="AK138" i="5"/>
  <c r="AK139" i="5"/>
  <c r="AK140" i="5"/>
  <c r="AK141" i="5"/>
  <c r="AK142" i="5"/>
  <c r="AL142" i="5" s="1"/>
  <c r="AK143" i="5"/>
  <c r="AK144" i="5"/>
  <c r="AK145" i="5"/>
  <c r="AL145" i="5" s="1"/>
  <c r="AK146" i="5"/>
  <c r="AK147" i="5"/>
  <c r="AK148" i="5"/>
  <c r="AK149" i="5"/>
  <c r="AK150" i="5"/>
  <c r="AL150" i="5" s="1"/>
  <c r="AK151" i="5"/>
  <c r="AK152" i="5"/>
  <c r="AK153" i="5"/>
  <c r="AK154" i="5"/>
  <c r="AK155" i="5"/>
  <c r="AK156" i="5"/>
  <c r="AK157" i="5"/>
  <c r="AK158" i="5"/>
  <c r="AL158" i="5" s="1"/>
  <c r="AK159" i="5"/>
  <c r="AK160" i="5"/>
  <c r="AK161" i="5"/>
  <c r="AK162" i="5"/>
  <c r="AK163" i="5"/>
  <c r="AK164" i="5"/>
  <c r="AK165" i="5"/>
  <c r="AK166" i="5"/>
  <c r="AL166" i="5" s="1"/>
  <c r="AK167" i="5"/>
  <c r="AK168" i="5"/>
  <c r="AK169" i="5"/>
  <c r="AL169" i="5" s="1"/>
  <c r="AK170" i="5"/>
  <c r="AK171" i="5"/>
  <c r="AK172" i="5"/>
  <c r="AK173" i="5"/>
  <c r="AK174" i="5"/>
  <c r="AL174" i="5" s="1"/>
  <c r="AK175" i="5"/>
  <c r="AK176" i="5"/>
  <c r="AK177" i="5"/>
  <c r="AL177" i="5" s="1"/>
  <c r="AK178" i="5"/>
  <c r="AK179" i="5"/>
  <c r="AK180" i="5"/>
  <c r="AK181" i="5"/>
  <c r="AK182" i="5"/>
  <c r="AK183" i="5"/>
  <c r="AK184" i="5"/>
  <c r="AK185" i="5"/>
  <c r="AK186" i="5"/>
  <c r="AK187" i="5"/>
  <c r="AK188" i="5"/>
  <c r="AL188" i="5" s="1"/>
  <c r="AK189" i="5"/>
  <c r="AK190" i="5"/>
  <c r="AL190" i="5" s="1"/>
  <c r="AK191" i="5"/>
  <c r="AK192" i="5"/>
  <c r="AK193" i="5"/>
  <c r="AK194" i="5"/>
  <c r="AK195" i="5"/>
  <c r="AK196" i="5"/>
  <c r="AK197" i="5"/>
  <c r="AK198" i="5"/>
  <c r="AL198" i="5" s="1"/>
  <c r="AK199" i="5"/>
  <c r="AK200" i="5"/>
  <c r="AK201" i="5"/>
  <c r="AK202" i="5"/>
  <c r="AK203" i="5"/>
  <c r="AK3" i="5"/>
  <c r="AL146" i="5"/>
  <c r="AA203" i="5"/>
  <c r="AL203" i="5" s="1"/>
  <c r="I3" i="12"/>
  <c r="R3" i="12"/>
  <c r="I85" i="12"/>
  <c r="R85" i="12"/>
  <c r="FO3" i="1"/>
  <c r="E62" i="15" s="1"/>
  <c r="E3" i="6"/>
  <c r="J62" i="15" s="1"/>
  <c r="J3" i="6"/>
  <c r="G62" i="15" s="1"/>
  <c r="E4" i="6"/>
  <c r="J4" i="6"/>
  <c r="E5" i="6"/>
  <c r="J5" i="6"/>
  <c r="E6" i="6"/>
  <c r="J6" i="6"/>
  <c r="E7" i="6"/>
  <c r="J7" i="6"/>
  <c r="E8" i="6"/>
  <c r="J8" i="6"/>
  <c r="E9" i="6"/>
  <c r="J9" i="6"/>
  <c r="E10" i="6"/>
  <c r="J10" i="6"/>
  <c r="E11" i="6"/>
  <c r="J11" i="6"/>
  <c r="E12" i="6"/>
  <c r="J12" i="6"/>
  <c r="E13" i="6"/>
  <c r="J13" i="6"/>
  <c r="E15" i="6"/>
  <c r="J15" i="6"/>
  <c r="E17" i="6"/>
  <c r="J17" i="6"/>
  <c r="E18" i="6"/>
  <c r="J18" i="6"/>
  <c r="E19" i="6"/>
  <c r="J19" i="6"/>
  <c r="E20" i="6"/>
  <c r="J20" i="6"/>
  <c r="E21" i="6"/>
  <c r="J21" i="6"/>
  <c r="E22" i="6"/>
  <c r="J22" i="6"/>
  <c r="E23" i="6"/>
  <c r="J23" i="6"/>
  <c r="E24" i="6"/>
  <c r="J24" i="6"/>
  <c r="E25" i="6"/>
  <c r="J25" i="6"/>
  <c r="E26" i="6"/>
  <c r="J26" i="6"/>
  <c r="E27" i="6"/>
  <c r="J27" i="6"/>
  <c r="E28" i="6"/>
  <c r="J28" i="6"/>
  <c r="E29" i="6"/>
  <c r="J29" i="6"/>
  <c r="E30" i="6"/>
  <c r="J30" i="6"/>
  <c r="E31" i="6"/>
  <c r="J31" i="6"/>
  <c r="E32" i="6"/>
  <c r="J32" i="6"/>
  <c r="E33" i="6"/>
  <c r="J33" i="6"/>
  <c r="E34" i="6"/>
  <c r="J34" i="6"/>
  <c r="E35" i="6"/>
  <c r="J35" i="6"/>
  <c r="E36" i="6"/>
  <c r="J36" i="6"/>
  <c r="E37" i="6"/>
  <c r="J37" i="6"/>
  <c r="E38" i="6"/>
  <c r="J38" i="6"/>
  <c r="E39" i="6"/>
  <c r="J39" i="6"/>
  <c r="E40" i="6"/>
  <c r="J40" i="6"/>
  <c r="E41" i="6"/>
  <c r="J41" i="6"/>
  <c r="E42" i="6"/>
  <c r="J42" i="6"/>
  <c r="E43" i="6"/>
  <c r="J43" i="6"/>
  <c r="E44" i="6"/>
  <c r="J44" i="6"/>
  <c r="E45" i="6"/>
  <c r="J45" i="6"/>
  <c r="E46" i="6"/>
  <c r="J46" i="6"/>
  <c r="E47" i="6"/>
  <c r="J47" i="6"/>
  <c r="E48" i="6"/>
  <c r="J48" i="6"/>
  <c r="E49" i="6"/>
  <c r="J49" i="6"/>
  <c r="E50" i="6"/>
  <c r="J50" i="6"/>
  <c r="E51" i="6"/>
  <c r="J51" i="6"/>
  <c r="E52" i="6"/>
  <c r="J52" i="6"/>
  <c r="E53" i="6"/>
  <c r="J57" i="15" s="1"/>
  <c r="L57" i="15" s="1"/>
  <c r="J53" i="6"/>
  <c r="E54" i="6"/>
  <c r="J54" i="6"/>
  <c r="E55" i="6"/>
  <c r="J55" i="6"/>
  <c r="E56" i="6"/>
  <c r="J56" i="6"/>
  <c r="E57" i="6"/>
  <c r="J57" i="6"/>
  <c r="E58" i="6"/>
  <c r="J58" i="6"/>
  <c r="E59" i="6"/>
  <c r="J59" i="6"/>
  <c r="E60" i="6"/>
  <c r="J60" i="6"/>
  <c r="E61" i="6"/>
  <c r="J19" i="15" s="1"/>
  <c r="L19" i="15" s="1"/>
  <c r="J61" i="6"/>
  <c r="E62" i="6"/>
  <c r="J62" i="6"/>
  <c r="E63" i="6"/>
  <c r="J63" i="6"/>
  <c r="E64" i="6"/>
  <c r="J64" i="6"/>
  <c r="E65" i="6"/>
  <c r="J65" i="6"/>
  <c r="E66" i="6"/>
  <c r="J66" i="6"/>
  <c r="E67" i="6"/>
  <c r="J67" i="6"/>
  <c r="E68" i="6"/>
  <c r="J68" i="6"/>
  <c r="E69" i="6"/>
  <c r="J69" i="6"/>
  <c r="E70" i="6"/>
  <c r="J70" i="6"/>
  <c r="E71" i="6"/>
  <c r="J71" i="6"/>
  <c r="E72" i="6"/>
  <c r="J72" i="6"/>
  <c r="E73" i="6"/>
  <c r="J73" i="6"/>
  <c r="E74" i="6"/>
  <c r="J74" i="6"/>
  <c r="E75" i="6"/>
  <c r="J75" i="6"/>
  <c r="E76" i="6"/>
  <c r="J76" i="6"/>
  <c r="E77" i="6"/>
  <c r="J77" i="6"/>
  <c r="E78" i="6"/>
  <c r="J78" i="6"/>
  <c r="E79" i="6"/>
  <c r="J79" i="6"/>
  <c r="E80" i="6"/>
  <c r="J80" i="6"/>
  <c r="E81" i="6"/>
  <c r="J81" i="6"/>
  <c r="E82" i="6"/>
  <c r="J82" i="6"/>
  <c r="E83" i="6"/>
  <c r="J83" i="6"/>
  <c r="E84" i="6"/>
  <c r="J84" i="6"/>
  <c r="E85" i="6"/>
  <c r="J85" i="6"/>
  <c r="E86" i="6"/>
  <c r="J86" i="6"/>
  <c r="E87" i="6"/>
  <c r="J87" i="6"/>
  <c r="E88" i="6"/>
  <c r="J88" i="6"/>
  <c r="E89" i="6"/>
  <c r="J89" i="6"/>
  <c r="E90" i="6"/>
  <c r="J90" i="6"/>
  <c r="E91" i="6"/>
  <c r="J91" i="6"/>
  <c r="E92" i="6"/>
  <c r="J92" i="6"/>
  <c r="E93" i="6"/>
  <c r="J93" i="6"/>
  <c r="E94" i="6"/>
  <c r="J94" i="6"/>
  <c r="E95" i="6"/>
  <c r="J95" i="6"/>
  <c r="E96" i="6"/>
  <c r="J96" i="6"/>
  <c r="E97" i="6"/>
  <c r="J97" i="6"/>
  <c r="E98" i="6"/>
  <c r="J98" i="6"/>
  <c r="E99" i="6"/>
  <c r="J99" i="6"/>
  <c r="E100" i="6"/>
  <c r="J100" i="6"/>
  <c r="E101" i="6"/>
  <c r="J101" i="6"/>
  <c r="E102" i="6"/>
  <c r="J102" i="6"/>
  <c r="E103" i="6"/>
  <c r="J103" i="6"/>
  <c r="E104" i="6"/>
  <c r="J104" i="6"/>
  <c r="E105" i="6"/>
  <c r="J105" i="6"/>
  <c r="E106" i="6"/>
  <c r="J106" i="6"/>
  <c r="E107" i="6"/>
  <c r="J107" i="6"/>
  <c r="E108" i="6"/>
  <c r="J108" i="6"/>
  <c r="E109" i="6"/>
  <c r="J109" i="6"/>
  <c r="E110" i="6"/>
  <c r="J110" i="6"/>
  <c r="E111" i="6"/>
  <c r="J111" i="6"/>
  <c r="E112" i="6"/>
  <c r="J112" i="6"/>
  <c r="E113" i="6"/>
  <c r="J113" i="6"/>
  <c r="E114" i="6"/>
  <c r="J114" i="6"/>
  <c r="E115" i="6"/>
  <c r="J115" i="6"/>
  <c r="E116" i="6"/>
  <c r="J116" i="6"/>
  <c r="E117" i="6"/>
  <c r="J117" i="6"/>
  <c r="E118" i="6"/>
  <c r="J118" i="6"/>
  <c r="E119" i="6"/>
  <c r="J119" i="6"/>
  <c r="E120" i="6"/>
  <c r="J120" i="6"/>
  <c r="E121" i="6"/>
  <c r="J121" i="6"/>
  <c r="E122" i="6"/>
  <c r="J122" i="6"/>
  <c r="E123" i="6"/>
  <c r="J123" i="6"/>
  <c r="E124" i="6"/>
  <c r="J124" i="6"/>
  <c r="E125" i="6"/>
  <c r="J125" i="6"/>
  <c r="E126" i="6"/>
  <c r="J126" i="6"/>
  <c r="E127" i="6"/>
  <c r="J127" i="6"/>
  <c r="E128" i="6"/>
  <c r="J128" i="6"/>
  <c r="E129" i="6"/>
  <c r="J129" i="6"/>
  <c r="E130" i="6"/>
  <c r="J130" i="6"/>
  <c r="E131" i="6"/>
  <c r="J131" i="6"/>
  <c r="E132" i="6"/>
  <c r="J132" i="6"/>
  <c r="E133" i="6"/>
  <c r="J133" i="6"/>
  <c r="E134" i="6"/>
  <c r="J134" i="6"/>
  <c r="E135" i="6"/>
  <c r="J135" i="6"/>
  <c r="E136" i="6"/>
  <c r="J136" i="6"/>
  <c r="E137" i="6"/>
  <c r="J137" i="6"/>
  <c r="E138" i="6"/>
  <c r="J138" i="6"/>
  <c r="E139" i="6"/>
  <c r="J139" i="6"/>
  <c r="E140" i="6"/>
  <c r="J140" i="6"/>
  <c r="E141" i="6"/>
  <c r="J141" i="6"/>
  <c r="E142" i="6"/>
  <c r="J142" i="6"/>
  <c r="E143" i="6"/>
  <c r="J143" i="6"/>
  <c r="E144" i="6"/>
  <c r="J144" i="6"/>
  <c r="E145" i="6"/>
  <c r="J145" i="6"/>
  <c r="E146" i="6"/>
  <c r="J146" i="6"/>
  <c r="E147" i="6"/>
  <c r="J147" i="6"/>
  <c r="E148" i="6"/>
  <c r="J148" i="6"/>
  <c r="E149" i="6"/>
  <c r="J149" i="6"/>
  <c r="E150" i="6"/>
  <c r="J150" i="6"/>
  <c r="E151" i="6"/>
  <c r="J151" i="6"/>
  <c r="E152" i="6"/>
  <c r="J152" i="6"/>
  <c r="E153" i="6"/>
  <c r="J153" i="6"/>
  <c r="E154" i="6"/>
  <c r="J154" i="6"/>
  <c r="E155" i="6"/>
  <c r="J155" i="6"/>
  <c r="E156" i="6"/>
  <c r="J156" i="6"/>
  <c r="E157" i="6"/>
  <c r="J157" i="6"/>
  <c r="E158" i="6"/>
  <c r="J158" i="6"/>
  <c r="E159" i="6"/>
  <c r="J159" i="6"/>
  <c r="E160" i="6"/>
  <c r="J160" i="6"/>
  <c r="E161" i="6"/>
  <c r="J161" i="6"/>
  <c r="E162" i="6"/>
  <c r="J162" i="6"/>
  <c r="E163" i="6"/>
  <c r="J163" i="6"/>
  <c r="E164" i="6"/>
  <c r="J164" i="6"/>
  <c r="E165" i="6"/>
  <c r="J165" i="6"/>
  <c r="E166" i="6"/>
  <c r="J166" i="6"/>
  <c r="E167" i="6"/>
  <c r="J167" i="6"/>
  <c r="E168" i="6"/>
  <c r="J168" i="6"/>
  <c r="E169" i="6"/>
  <c r="J169" i="6"/>
  <c r="E170" i="6"/>
  <c r="J170" i="6"/>
  <c r="E171" i="6"/>
  <c r="J171" i="6"/>
  <c r="E172" i="6"/>
  <c r="J172" i="6"/>
  <c r="E173" i="6"/>
  <c r="J173" i="6"/>
  <c r="E174" i="6"/>
  <c r="J174" i="6"/>
  <c r="E175" i="6"/>
  <c r="J175" i="6"/>
  <c r="E176" i="6"/>
  <c r="J176" i="6"/>
  <c r="E177" i="6"/>
  <c r="J177" i="6"/>
  <c r="E178" i="6"/>
  <c r="J178" i="6"/>
  <c r="E179" i="6"/>
  <c r="J179" i="6"/>
  <c r="E180" i="6"/>
  <c r="J180" i="6"/>
  <c r="E181" i="6"/>
  <c r="J181" i="6"/>
  <c r="E182" i="6"/>
  <c r="J182" i="6"/>
  <c r="E183" i="6"/>
  <c r="J183" i="6"/>
  <c r="E184" i="6"/>
  <c r="J184" i="6"/>
  <c r="E185" i="6"/>
  <c r="J185" i="6"/>
  <c r="E186" i="6"/>
  <c r="J186" i="6"/>
  <c r="E187" i="6"/>
  <c r="J187" i="6"/>
  <c r="E188" i="6"/>
  <c r="J188" i="6"/>
  <c r="E189" i="6"/>
  <c r="J189" i="6"/>
  <c r="E190" i="6"/>
  <c r="J190" i="6"/>
  <c r="E191" i="6"/>
  <c r="J191" i="6"/>
  <c r="E192" i="6"/>
  <c r="J192" i="6"/>
  <c r="E193" i="6"/>
  <c r="J193" i="6"/>
  <c r="E194" i="6"/>
  <c r="J194" i="6"/>
  <c r="E195" i="6"/>
  <c r="J195" i="6"/>
  <c r="E196" i="6"/>
  <c r="J196" i="6"/>
  <c r="E197" i="6"/>
  <c r="J197" i="6"/>
  <c r="E198" i="6"/>
  <c r="J198" i="6"/>
  <c r="E199" i="6"/>
  <c r="J199" i="6"/>
  <c r="E200" i="6"/>
  <c r="J200" i="6"/>
  <c r="E201" i="6"/>
  <c r="J201" i="6"/>
  <c r="E202" i="6"/>
  <c r="J202" i="6"/>
  <c r="R3" i="8"/>
  <c r="T4" i="8"/>
  <c r="R4" i="8"/>
  <c r="R5" i="8"/>
  <c r="R6" i="8"/>
  <c r="R7" i="8"/>
  <c r="T7" i="8" s="1"/>
  <c r="R8" i="8"/>
  <c r="T8" i="8" s="1"/>
  <c r="R9" i="8"/>
  <c r="R10" i="8"/>
  <c r="R11" i="8"/>
  <c r="R12" i="8"/>
  <c r="R13" i="8"/>
  <c r="R15" i="8"/>
  <c r="R17" i="8"/>
  <c r="T18" i="8"/>
  <c r="R18" i="8"/>
  <c r="R19" i="8"/>
  <c r="T19" i="8" s="1"/>
  <c r="R20" i="8"/>
  <c r="R21" i="8"/>
  <c r="R22" i="8"/>
  <c r="R23" i="8"/>
  <c r="T23" i="8" s="1"/>
  <c r="R24" i="8"/>
  <c r="R25" i="8"/>
  <c r="T25" i="8" s="1"/>
  <c r="R26" i="8"/>
  <c r="T26" i="8" s="1"/>
  <c r="R27" i="8"/>
  <c r="R28" i="8"/>
  <c r="R29" i="8"/>
  <c r="R30" i="8"/>
  <c r="R31" i="8"/>
  <c r="T31" i="8" s="1"/>
  <c r="R32" i="8"/>
  <c r="R33" i="8"/>
  <c r="R34" i="8"/>
  <c r="R35" i="8"/>
  <c r="T35" i="8" s="1"/>
  <c r="R36" i="8"/>
  <c r="R37" i="8"/>
  <c r="R38" i="8"/>
  <c r="R39" i="8"/>
  <c r="T39" i="8" s="1"/>
  <c r="R40" i="8"/>
  <c r="R41" i="8"/>
  <c r="T41" i="8" s="1"/>
  <c r="T42" i="8"/>
  <c r="R42" i="8"/>
  <c r="R43" i="8"/>
  <c r="T43" i="8" s="1"/>
  <c r="R44" i="8"/>
  <c r="R45" i="8"/>
  <c r="R46" i="8"/>
  <c r="T47" i="8"/>
  <c r="R47" i="8"/>
  <c r="R48" i="8"/>
  <c r="T48" i="8" s="1"/>
  <c r="R49" i="8"/>
  <c r="R50" i="8"/>
  <c r="T50" i="8" s="1"/>
  <c r="R51" i="8"/>
  <c r="T52" i="8"/>
  <c r="R52" i="8"/>
  <c r="R53" i="8"/>
  <c r="R54" i="8"/>
  <c r="R55" i="8"/>
  <c r="R56" i="8"/>
  <c r="T56" i="8" s="1"/>
  <c r="R57" i="8"/>
  <c r="T58" i="8"/>
  <c r="R58" i="8"/>
  <c r="R59" i="8"/>
  <c r="T59" i="8" s="1"/>
  <c r="R60" i="8"/>
  <c r="R61" i="8"/>
  <c r="R62" i="8"/>
  <c r="R63" i="8"/>
  <c r="R64" i="8"/>
  <c r="R65" i="8"/>
  <c r="R66" i="8"/>
  <c r="T66" i="8" s="1"/>
  <c r="T67" i="8"/>
  <c r="R67" i="8"/>
  <c r="R68" i="8"/>
  <c r="R69" i="8"/>
  <c r="T69" i="8" s="1"/>
  <c r="R70" i="8"/>
  <c r="R71" i="8"/>
  <c r="R72" i="8"/>
  <c r="T72" i="8" s="1"/>
  <c r="R73" i="8"/>
  <c r="R74" i="8"/>
  <c r="T74" i="8" s="1"/>
  <c r="T75" i="8"/>
  <c r="R75" i="8"/>
  <c r="R76" i="8"/>
  <c r="R77" i="8"/>
  <c r="R78" i="8"/>
  <c r="R79" i="8"/>
  <c r="T79" i="8" s="1"/>
  <c r="T80" i="8"/>
  <c r="R80" i="8"/>
  <c r="R81" i="8"/>
  <c r="R82" i="8"/>
  <c r="T82" i="8" s="1"/>
  <c r="R83" i="8"/>
  <c r="T83" i="8" s="1"/>
  <c r="T84" i="8"/>
  <c r="R84" i="8"/>
  <c r="R85" i="8"/>
  <c r="R86" i="8"/>
  <c r="R87" i="8"/>
  <c r="T88" i="8"/>
  <c r="R88" i="8"/>
  <c r="R89" i="8"/>
  <c r="T90" i="8"/>
  <c r="R90" i="8"/>
  <c r="R91" i="8"/>
  <c r="R92" i="8"/>
  <c r="T92" i="8" s="1"/>
  <c r="R93" i="8"/>
  <c r="R94" i="8"/>
  <c r="R95" i="8"/>
  <c r="R96" i="8"/>
  <c r="T97" i="8"/>
  <c r="R97" i="8"/>
  <c r="R98" i="8"/>
  <c r="T98" i="8" s="1"/>
  <c r="R99" i="8"/>
  <c r="R100" i="8"/>
  <c r="R101" i="8"/>
  <c r="T102" i="8"/>
  <c r="R102" i="8"/>
  <c r="R103" i="8"/>
  <c r="T103" i="8" s="1"/>
  <c r="R104" i="8"/>
  <c r="R105" i="8"/>
  <c r="R106" i="8"/>
  <c r="T106" i="8" s="1"/>
  <c r="R107" i="8"/>
  <c r="T107" i="8" s="1"/>
  <c r="R108" i="8"/>
  <c r="R109" i="8"/>
  <c r="R110" i="8"/>
  <c r="R111" i="8"/>
  <c r="R112" i="8"/>
  <c r="T113" i="8"/>
  <c r="R113" i="8"/>
  <c r="T114" i="8"/>
  <c r="R114" i="8"/>
  <c r="R115" i="8"/>
  <c r="T115" i="8" s="1"/>
  <c r="R116" i="8"/>
  <c r="R117" i="8"/>
  <c r="T118" i="8"/>
  <c r="R118" i="8"/>
  <c r="R119" i="8"/>
  <c r="R120" i="8"/>
  <c r="T121" i="8"/>
  <c r="R121" i="8"/>
  <c r="R122" i="8"/>
  <c r="T122" i="8" s="1"/>
  <c r="R123" i="8"/>
  <c r="T123" i="8" s="1"/>
  <c r="T124" i="8"/>
  <c r="R124" i="8"/>
  <c r="R125" i="8"/>
  <c r="T126" i="8"/>
  <c r="R126" i="8"/>
  <c r="R127" i="8"/>
  <c r="T128" i="8"/>
  <c r="R128" i="8"/>
  <c r="T129" i="8"/>
  <c r="R129" i="8"/>
  <c r="R130" i="8"/>
  <c r="T130" i="8" s="1"/>
  <c r="R131" i="8"/>
  <c r="R132" i="8"/>
  <c r="R133" i="8"/>
  <c r="T133" i="8" s="1"/>
  <c r="R134" i="8"/>
  <c r="T134" i="8" s="1"/>
  <c r="R135" i="8"/>
  <c r="R136" i="8"/>
  <c r="R137" i="8"/>
  <c r="T137" i="8" s="1"/>
  <c r="R138" i="8"/>
  <c r="T138" i="8" s="1"/>
  <c r="R139" i="8"/>
  <c r="R140" i="8"/>
  <c r="R141" i="8"/>
  <c r="R142" i="8"/>
  <c r="T142" i="8" s="1"/>
  <c r="R143" i="8"/>
  <c r="R144" i="8"/>
  <c r="R145" i="8"/>
  <c r="T145" i="8" s="1"/>
  <c r="T146" i="8"/>
  <c r="R146" i="8"/>
  <c r="R147" i="8"/>
  <c r="T147" i="8" s="1"/>
  <c r="R148" i="8"/>
  <c r="R149" i="8"/>
  <c r="R150" i="8"/>
  <c r="T150" i="8" s="1"/>
  <c r="T151" i="8"/>
  <c r="R151" i="8"/>
  <c r="R152" i="8"/>
  <c r="R153" i="8"/>
  <c r="R154" i="8"/>
  <c r="R155" i="8"/>
  <c r="R156" i="8"/>
  <c r="R157" i="8"/>
  <c r="R158" i="8"/>
  <c r="R159" i="8"/>
  <c r="R160" i="8"/>
  <c r="R161" i="8"/>
  <c r="T161" i="8" s="1"/>
  <c r="R162" i="8"/>
  <c r="T162" i="8" s="1"/>
  <c r="R163" i="8"/>
  <c r="R164" i="8"/>
  <c r="R165" i="8"/>
  <c r="R166" i="8"/>
  <c r="R167" i="8"/>
  <c r="R168" i="8"/>
  <c r="T168" i="8" s="1"/>
  <c r="T169" i="8"/>
  <c r="R169" i="8"/>
  <c r="T170" i="8"/>
  <c r="R170" i="8"/>
  <c r="R171" i="8"/>
  <c r="T172" i="8"/>
  <c r="R172" i="8"/>
  <c r="R173" i="8"/>
  <c r="R174" i="8"/>
  <c r="R175" i="8"/>
  <c r="R176" i="8"/>
  <c r="R177" i="8"/>
  <c r="T177" i="8" s="1"/>
  <c r="R178" i="8"/>
  <c r="T178" i="8" s="1"/>
  <c r="R179" i="8"/>
  <c r="R180" i="8"/>
  <c r="T180" i="8" s="1"/>
  <c r="R181" i="8"/>
  <c r="R182" i="8"/>
  <c r="T182" i="8" s="1"/>
  <c r="R183" i="8"/>
  <c r="T184" i="8"/>
  <c r="R184" i="8"/>
  <c r="R185" i="8"/>
  <c r="T185" i="8" s="1"/>
  <c r="T186" i="8"/>
  <c r="R186" i="8"/>
  <c r="R187" i="8"/>
  <c r="R188" i="8"/>
  <c r="T188" i="8" s="1"/>
  <c r="R189" i="8"/>
  <c r="R190" i="8"/>
  <c r="R191" i="8"/>
  <c r="R192" i="8"/>
  <c r="T192" i="8" s="1"/>
  <c r="T193" i="8"/>
  <c r="R193" i="8"/>
  <c r="T194" i="8"/>
  <c r="R194" i="8"/>
  <c r="R195" i="8"/>
  <c r="R196" i="8"/>
  <c r="R197" i="8"/>
  <c r="T198" i="8"/>
  <c r="R198" i="8"/>
  <c r="R199" i="8"/>
  <c r="R200" i="8"/>
  <c r="T200" i="8" s="1"/>
  <c r="R201" i="8"/>
  <c r="T201" i="8" s="1"/>
  <c r="T202" i="8"/>
  <c r="R202" i="8"/>
  <c r="R203" i="8"/>
  <c r="T203" i="8" s="1"/>
  <c r="I4" i="12"/>
  <c r="R4" i="12"/>
  <c r="I5" i="12"/>
  <c r="R5" i="12"/>
  <c r="I6" i="12"/>
  <c r="R6" i="12"/>
  <c r="I7" i="12"/>
  <c r="R7" i="12"/>
  <c r="I8" i="12"/>
  <c r="R8" i="12"/>
  <c r="I9" i="12"/>
  <c r="R9" i="12"/>
  <c r="I10" i="12"/>
  <c r="R10" i="12"/>
  <c r="I11" i="12"/>
  <c r="R11" i="12"/>
  <c r="I12" i="12"/>
  <c r="R12" i="12"/>
  <c r="I13" i="12"/>
  <c r="R13" i="12"/>
  <c r="I15" i="12"/>
  <c r="R15" i="12"/>
  <c r="I17" i="12"/>
  <c r="R17" i="12"/>
  <c r="I18" i="12"/>
  <c r="R18" i="12"/>
  <c r="I19" i="12"/>
  <c r="R19" i="12"/>
  <c r="I20" i="12"/>
  <c r="R20" i="12"/>
  <c r="I21" i="12"/>
  <c r="R21" i="12"/>
  <c r="I22" i="12"/>
  <c r="R22" i="12"/>
  <c r="I23" i="12"/>
  <c r="R23" i="12"/>
  <c r="I24" i="12"/>
  <c r="R24" i="12"/>
  <c r="I25" i="12"/>
  <c r="R25" i="12"/>
  <c r="I26" i="12"/>
  <c r="R26" i="12"/>
  <c r="I27" i="12"/>
  <c r="R27" i="12"/>
  <c r="I28" i="12"/>
  <c r="R28" i="12"/>
  <c r="I29" i="12"/>
  <c r="R29" i="12"/>
  <c r="I30" i="12"/>
  <c r="R30" i="12"/>
  <c r="I31" i="12"/>
  <c r="AI31" i="12" s="1"/>
  <c r="R31" i="12"/>
  <c r="I32" i="12"/>
  <c r="R32" i="12"/>
  <c r="I33" i="12"/>
  <c r="R33" i="12"/>
  <c r="I34" i="12"/>
  <c r="R34" i="12"/>
  <c r="I35" i="12"/>
  <c r="R35" i="12"/>
  <c r="I36" i="12"/>
  <c r="R36" i="12"/>
  <c r="I37" i="12"/>
  <c r="R37" i="12"/>
  <c r="I38" i="12"/>
  <c r="AI38" i="12" s="1"/>
  <c r="R38" i="12"/>
  <c r="I39" i="12"/>
  <c r="R39" i="12"/>
  <c r="I40" i="12"/>
  <c r="R40" i="12"/>
  <c r="I41" i="12"/>
  <c r="R41" i="12"/>
  <c r="I42" i="12"/>
  <c r="R42" i="12"/>
  <c r="I43" i="12"/>
  <c r="R43" i="12"/>
  <c r="I44" i="12"/>
  <c r="R44" i="12"/>
  <c r="I45" i="12"/>
  <c r="R45" i="12"/>
  <c r="I46" i="12"/>
  <c r="R46" i="12"/>
  <c r="I47" i="12"/>
  <c r="R47" i="12"/>
  <c r="I48" i="12"/>
  <c r="R48" i="12"/>
  <c r="I49" i="12"/>
  <c r="R49" i="12"/>
  <c r="I50" i="12"/>
  <c r="R50" i="12"/>
  <c r="I51" i="12"/>
  <c r="R51" i="12"/>
  <c r="I52" i="12"/>
  <c r="R52" i="12"/>
  <c r="I53" i="12"/>
  <c r="R53" i="12"/>
  <c r="I54" i="12"/>
  <c r="R54" i="12"/>
  <c r="I55" i="12"/>
  <c r="R55" i="12"/>
  <c r="I56" i="12"/>
  <c r="R56" i="12"/>
  <c r="I57" i="12"/>
  <c r="R57" i="12"/>
  <c r="I58" i="12"/>
  <c r="R58" i="12"/>
  <c r="I59" i="12"/>
  <c r="AI59" i="12" s="1"/>
  <c r="R59" i="12"/>
  <c r="I60" i="12"/>
  <c r="R60" i="12"/>
  <c r="I61" i="12"/>
  <c r="R61" i="12"/>
  <c r="I62" i="12"/>
  <c r="R62" i="12"/>
  <c r="I63" i="12"/>
  <c r="R63" i="12"/>
  <c r="I64" i="12"/>
  <c r="R64" i="12"/>
  <c r="I65" i="12"/>
  <c r="R65" i="12"/>
  <c r="I66" i="12"/>
  <c r="AI66" i="12" s="1"/>
  <c r="R66" i="12"/>
  <c r="I67" i="12"/>
  <c r="R67" i="12"/>
  <c r="I68" i="12"/>
  <c r="R68" i="12"/>
  <c r="I69" i="12"/>
  <c r="R69" i="12"/>
  <c r="I70" i="12"/>
  <c r="AI70" i="12" s="1"/>
  <c r="R70" i="12"/>
  <c r="I71" i="12"/>
  <c r="R71" i="12"/>
  <c r="I72" i="12"/>
  <c r="R72" i="12"/>
  <c r="I73" i="12"/>
  <c r="R73" i="12"/>
  <c r="I74" i="12"/>
  <c r="AI74" i="12" s="1"/>
  <c r="R74" i="12"/>
  <c r="I75" i="12"/>
  <c r="R75" i="12"/>
  <c r="I76" i="12"/>
  <c r="R76" i="12"/>
  <c r="I77" i="12"/>
  <c r="R77" i="12"/>
  <c r="I78" i="12"/>
  <c r="R78" i="12"/>
  <c r="I79" i="12"/>
  <c r="R79" i="12"/>
  <c r="I80" i="12"/>
  <c r="R80" i="12"/>
  <c r="I81" i="12"/>
  <c r="R81" i="12"/>
  <c r="I82" i="12"/>
  <c r="R82" i="12"/>
  <c r="I83" i="12"/>
  <c r="R83" i="12"/>
  <c r="I84" i="12"/>
  <c r="R84" i="12"/>
  <c r="I86" i="12"/>
  <c r="R86" i="12"/>
  <c r="I87" i="12"/>
  <c r="R87" i="12"/>
  <c r="I88" i="12"/>
  <c r="R88" i="12"/>
  <c r="I89" i="12"/>
  <c r="R89" i="12"/>
  <c r="I90" i="12"/>
  <c r="R90" i="12"/>
  <c r="I91" i="12"/>
  <c r="R91" i="12"/>
  <c r="I92" i="12"/>
  <c r="R92" i="12"/>
  <c r="I93" i="12"/>
  <c r="R93" i="12"/>
  <c r="I94" i="12"/>
  <c r="R94" i="12"/>
  <c r="I95" i="12"/>
  <c r="R95" i="12"/>
  <c r="I96" i="12"/>
  <c r="R96" i="12"/>
  <c r="I97" i="12"/>
  <c r="R97" i="12"/>
  <c r="I98" i="12"/>
  <c r="R98" i="12"/>
  <c r="I99" i="12"/>
  <c r="R99" i="12"/>
  <c r="I100" i="12"/>
  <c r="R100" i="12"/>
  <c r="I101" i="12"/>
  <c r="R101" i="12"/>
  <c r="I102" i="12"/>
  <c r="R102" i="12"/>
  <c r="I103" i="12"/>
  <c r="R103" i="12"/>
  <c r="I104" i="12"/>
  <c r="R104" i="12"/>
  <c r="I105" i="12"/>
  <c r="R105" i="12"/>
  <c r="I106" i="12"/>
  <c r="R106" i="12"/>
  <c r="I107" i="12"/>
  <c r="AI107" i="12" s="1"/>
  <c r="R107" i="12"/>
  <c r="I108" i="12"/>
  <c r="R108" i="12"/>
  <c r="I109" i="12"/>
  <c r="R109" i="12"/>
  <c r="I110" i="12"/>
  <c r="R110" i="12"/>
  <c r="I111" i="12"/>
  <c r="R111" i="12"/>
  <c r="I112" i="12"/>
  <c r="R112" i="12"/>
  <c r="I113" i="12"/>
  <c r="R113" i="12"/>
  <c r="I114" i="12"/>
  <c r="R114" i="12"/>
  <c r="I115" i="12"/>
  <c r="R115" i="12"/>
  <c r="I116" i="12"/>
  <c r="R116" i="12"/>
  <c r="I117" i="12"/>
  <c r="R117" i="12"/>
  <c r="I118" i="12"/>
  <c r="R118" i="12"/>
  <c r="I119" i="12"/>
  <c r="R119" i="12"/>
  <c r="I120" i="12"/>
  <c r="R120" i="12"/>
  <c r="I121" i="12"/>
  <c r="R121" i="12"/>
  <c r="I122" i="12"/>
  <c r="R122" i="12"/>
  <c r="I123" i="12"/>
  <c r="R123" i="12"/>
  <c r="I124" i="12"/>
  <c r="R124" i="12"/>
  <c r="I125" i="12"/>
  <c r="R125" i="12"/>
  <c r="I126" i="12"/>
  <c r="R126" i="12"/>
  <c r="I127" i="12"/>
  <c r="R127" i="12"/>
  <c r="I128" i="12"/>
  <c r="R128" i="12"/>
  <c r="I129" i="12"/>
  <c r="R129" i="12"/>
  <c r="I130" i="12"/>
  <c r="R130" i="12"/>
  <c r="I131" i="12"/>
  <c r="R131" i="12"/>
  <c r="I132" i="12"/>
  <c r="R132" i="12"/>
  <c r="I133" i="12"/>
  <c r="R133" i="12"/>
  <c r="I134" i="12"/>
  <c r="R134" i="12"/>
  <c r="I135" i="12"/>
  <c r="R135" i="12"/>
  <c r="I136" i="12"/>
  <c r="R136" i="12"/>
  <c r="I137" i="12"/>
  <c r="R137" i="12"/>
  <c r="I138" i="12"/>
  <c r="R138" i="12"/>
  <c r="I139" i="12"/>
  <c r="R139" i="12"/>
  <c r="I140" i="12"/>
  <c r="AI140" i="12" s="1"/>
  <c r="R140" i="12"/>
  <c r="I141" i="12"/>
  <c r="R141" i="12"/>
  <c r="I142" i="12"/>
  <c r="R142" i="12"/>
  <c r="I143" i="12"/>
  <c r="R143" i="12"/>
  <c r="I144" i="12"/>
  <c r="R144" i="12"/>
  <c r="I145" i="12"/>
  <c r="R145" i="12"/>
  <c r="I146" i="12"/>
  <c r="R146" i="12"/>
  <c r="I147" i="12"/>
  <c r="R147" i="12"/>
  <c r="I148" i="12"/>
  <c r="AI148" i="12" s="1"/>
  <c r="R148" i="12"/>
  <c r="I149" i="12"/>
  <c r="R149" i="12"/>
  <c r="I150" i="12"/>
  <c r="R150" i="12"/>
  <c r="I151" i="12"/>
  <c r="R151" i="12"/>
  <c r="I152" i="12"/>
  <c r="R152" i="12"/>
  <c r="I153" i="12"/>
  <c r="R153" i="12"/>
  <c r="I154" i="12"/>
  <c r="R154" i="12"/>
  <c r="I155" i="12"/>
  <c r="R155" i="12"/>
  <c r="I156" i="12"/>
  <c r="R156" i="12"/>
  <c r="I157" i="12"/>
  <c r="R157" i="12"/>
  <c r="I158" i="12"/>
  <c r="R158" i="12"/>
  <c r="I159" i="12"/>
  <c r="R159" i="12"/>
  <c r="I160" i="12"/>
  <c r="R160" i="12"/>
  <c r="I161" i="12"/>
  <c r="R161" i="12"/>
  <c r="I162" i="12"/>
  <c r="R162" i="12"/>
  <c r="I163" i="12"/>
  <c r="R163" i="12"/>
  <c r="I164" i="12"/>
  <c r="R164" i="12"/>
  <c r="I165" i="12"/>
  <c r="R165" i="12"/>
  <c r="I166" i="12"/>
  <c r="R166" i="12"/>
  <c r="I167" i="12"/>
  <c r="R167" i="12"/>
  <c r="I168" i="12"/>
  <c r="AI168" i="12" s="1"/>
  <c r="R168" i="12"/>
  <c r="I169" i="12"/>
  <c r="R169" i="12"/>
  <c r="I170" i="12"/>
  <c r="R170" i="12"/>
  <c r="I171" i="12"/>
  <c r="R171" i="12"/>
  <c r="I172" i="12"/>
  <c r="AI172" i="12" s="1"/>
  <c r="R172" i="12"/>
  <c r="I173" i="12"/>
  <c r="R173" i="12"/>
  <c r="I174" i="12"/>
  <c r="R174" i="12"/>
  <c r="I175" i="12"/>
  <c r="R175" i="12"/>
  <c r="I176" i="12"/>
  <c r="R176" i="12"/>
  <c r="I177" i="12"/>
  <c r="R177" i="12"/>
  <c r="I178" i="12"/>
  <c r="R178" i="12"/>
  <c r="I179" i="12"/>
  <c r="R179" i="12"/>
  <c r="I180" i="12"/>
  <c r="AI180" i="12" s="1"/>
  <c r="R180" i="12"/>
  <c r="I181" i="12"/>
  <c r="R181" i="12"/>
  <c r="I182" i="12"/>
  <c r="AI182" i="12" s="1"/>
  <c r="R182" i="12"/>
  <c r="I183" i="12"/>
  <c r="R183" i="12"/>
  <c r="I184" i="12"/>
  <c r="R184" i="12"/>
  <c r="I185" i="12"/>
  <c r="R185" i="12"/>
  <c r="I186" i="12"/>
  <c r="R186" i="12"/>
  <c r="I187" i="12"/>
  <c r="R187" i="12"/>
  <c r="I188" i="12"/>
  <c r="R188" i="12"/>
  <c r="I189" i="12"/>
  <c r="R189" i="12"/>
  <c r="I190" i="12"/>
  <c r="R190" i="12"/>
  <c r="I191" i="12"/>
  <c r="R191" i="12"/>
  <c r="I192" i="12"/>
  <c r="R192" i="12"/>
  <c r="I193" i="12"/>
  <c r="R193" i="12"/>
  <c r="I194" i="12"/>
  <c r="R194" i="12"/>
  <c r="I195" i="12"/>
  <c r="R195" i="12"/>
  <c r="I196" i="12"/>
  <c r="R196" i="12"/>
  <c r="I197" i="12"/>
  <c r="R197" i="12"/>
  <c r="I198" i="12"/>
  <c r="R198" i="12"/>
  <c r="I199" i="12"/>
  <c r="R199" i="12"/>
  <c r="I200" i="12"/>
  <c r="R200" i="12"/>
  <c r="I201" i="12"/>
  <c r="R201" i="12"/>
  <c r="I202" i="12"/>
  <c r="R202" i="12"/>
  <c r="I203" i="12"/>
  <c r="R203" i="12"/>
  <c r="T105" i="8"/>
  <c r="AI32" i="12"/>
  <c r="T175" i="8"/>
  <c r="T5" i="8"/>
  <c r="T55" i="8"/>
  <c r="T166" i="8"/>
  <c r="T154" i="8"/>
  <c r="T120" i="8"/>
  <c r="T95" i="8"/>
  <c r="T199" i="8"/>
  <c r="T119" i="8"/>
  <c r="T81" i="8"/>
  <c r="T71" i="8"/>
  <c r="T10" i="8"/>
  <c r="AL24" i="5"/>
  <c r="AL48" i="5"/>
  <c r="AL37" i="5"/>
  <c r="AL29" i="5"/>
  <c r="AL11" i="5"/>
  <c r="T33" i="8"/>
  <c r="T191" i="8"/>
  <c r="AL98" i="5"/>
  <c r="AL47" i="5"/>
  <c r="AL25" i="5"/>
  <c r="AL104" i="5"/>
  <c r="AL56" i="5"/>
  <c r="AL32" i="5"/>
  <c r="AL154" i="5"/>
  <c r="AL42" i="5"/>
  <c r="AL14" i="5"/>
  <c r="T16" i="8"/>
  <c r="T190" i="8"/>
  <c r="T158" i="8"/>
  <c r="T54" i="8"/>
  <c r="T189" i="8"/>
  <c r="T173" i="8"/>
  <c r="T125" i="8"/>
  <c r="T109" i="8"/>
  <c r="T85" i="8"/>
  <c r="T45" i="8"/>
  <c r="T21" i="8"/>
  <c r="T11" i="8"/>
  <c r="T68" i="8"/>
  <c r="T60" i="8"/>
  <c r="T132" i="8"/>
  <c r="T112" i="8"/>
  <c r="T96" i="8"/>
  <c r="T64" i="8"/>
  <c r="T44" i="8"/>
  <c r="T9" i="8"/>
  <c r="T152" i="8"/>
  <c r="T144" i="8"/>
  <c r="T136" i="8"/>
  <c r="T104" i="8"/>
  <c r="T40" i="8"/>
  <c r="T32" i="8"/>
  <c r="T15" i="8"/>
  <c r="AI16" i="12"/>
  <c r="AI105" i="12"/>
  <c r="AI35" i="12"/>
  <c r="AL19" i="5"/>
  <c r="J9" i="15" l="1"/>
  <c r="L9" i="15" s="1"/>
  <c r="E207" i="6"/>
  <c r="J207" i="6"/>
  <c r="G28" i="15"/>
  <c r="L28" i="15" s="1"/>
  <c r="AI22" i="12"/>
  <c r="AI101" i="12"/>
  <c r="AI97" i="12"/>
  <c r="AI72" i="12"/>
  <c r="AI64" i="12"/>
  <c r="AI52" i="12"/>
  <c r="AI19" i="12"/>
  <c r="AI92" i="12"/>
  <c r="AI56" i="12"/>
  <c r="AI199" i="12"/>
  <c r="AI71" i="12"/>
  <c r="AI39" i="12"/>
  <c r="AI13" i="12"/>
  <c r="AI162" i="12"/>
  <c r="AI142" i="12"/>
  <c r="AI29" i="12"/>
  <c r="AI154" i="12"/>
  <c r="AI197" i="12"/>
  <c r="AI53" i="12"/>
  <c r="AI45" i="12"/>
  <c r="AI37" i="12"/>
  <c r="AI177" i="12"/>
  <c r="AI203" i="12"/>
  <c r="AI200" i="12"/>
  <c r="AI196" i="12"/>
  <c r="AI112" i="12"/>
  <c r="AI89" i="12"/>
  <c r="AI76" i="12"/>
  <c r="AI40" i="12"/>
  <c r="AI191" i="12"/>
  <c r="AI128" i="12"/>
  <c r="AI44" i="12"/>
  <c r="AI84" i="12"/>
  <c r="AI160" i="12"/>
  <c r="AI195" i="12"/>
  <c r="AI146" i="12"/>
  <c r="EP174" i="1"/>
  <c r="EP126" i="1"/>
  <c r="EP102" i="1"/>
  <c r="EP30" i="1"/>
  <c r="EP166" i="1"/>
  <c r="EP142" i="1"/>
  <c r="EP94" i="1"/>
  <c r="EP62" i="1"/>
  <c r="EP158" i="1"/>
  <c r="EP78" i="1"/>
  <c r="EP54" i="1"/>
  <c r="EU8" i="1"/>
  <c r="P156" i="25" s="1"/>
  <c r="EP14" i="1"/>
  <c r="EP183" i="1"/>
  <c r="EP79" i="1"/>
  <c r="EU120" i="1"/>
  <c r="P73" i="25" s="1"/>
  <c r="EU72" i="1"/>
  <c r="P134" i="25" s="1"/>
  <c r="EU16" i="1"/>
  <c r="P201" i="25" s="1"/>
  <c r="EU128" i="1"/>
  <c r="P20" i="25" s="1"/>
  <c r="EP111" i="1"/>
  <c r="EP16" i="1"/>
  <c r="EP22" i="1"/>
  <c r="EU112" i="1"/>
  <c r="P187" i="25" s="1"/>
  <c r="EU64" i="1"/>
  <c r="P129" i="25" s="1"/>
  <c r="EU48" i="1"/>
  <c r="P130" i="25" s="1"/>
  <c r="EP200" i="1"/>
  <c r="EP199" i="1"/>
  <c r="EP191" i="1"/>
  <c r="EP167" i="1"/>
  <c r="EP159" i="1"/>
  <c r="EP151" i="1"/>
  <c r="EP143" i="1"/>
  <c r="EP135" i="1"/>
  <c r="EP119" i="1"/>
  <c r="EP95" i="1"/>
  <c r="EP71" i="1"/>
  <c r="EP63" i="1"/>
  <c r="EP55" i="1"/>
  <c r="EP47" i="1"/>
  <c r="EP39" i="1"/>
  <c r="EP5" i="1"/>
  <c r="EU104" i="1"/>
  <c r="P143" i="25" s="1"/>
  <c r="EU88" i="1"/>
  <c r="P76" i="25" s="1"/>
  <c r="EU56" i="1"/>
  <c r="P58" i="25" s="1"/>
  <c r="EU32" i="1"/>
  <c r="P155" i="25" s="1"/>
  <c r="EU24" i="1"/>
  <c r="P66" i="25" s="1"/>
  <c r="EP175" i="1"/>
  <c r="EP127" i="1"/>
  <c r="EP103" i="1"/>
  <c r="EP87" i="1"/>
  <c r="EP31" i="1"/>
  <c r="EU136" i="1"/>
  <c r="P147" i="25" s="1"/>
  <c r="EU96" i="1"/>
  <c r="P16" i="25" s="1"/>
  <c r="EU40" i="1"/>
  <c r="P87" i="25" s="1"/>
  <c r="AI68" i="12"/>
  <c r="AI26" i="12"/>
  <c r="AI164" i="12"/>
  <c r="AI109" i="12"/>
  <c r="AI110" i="12"/>
  <c r="AI34" i="12"/>
  <c r="AL143" i="5"/>
  <c r="AL88" i="5"/>
  <c r="AL40" i="5"/>
  <c r="AL6" i="5"/>
  <c r="AL16" i="5"/>
  <c r="AL128" i="5"/>
  <c r="AL189" i="5"/>
  <c r="AL149" i="5"/>
  <c r="AL135" i="5"/>
  <c r="AL195" i="5"/>
  <c r="AL179" i="5"/>
  <c r="AL171" i="5"/>
  <c r="AL163" i="5"/>
  <c r="AL155" i="5"/>
  <c r="AL147" i="5"/>
  <c r="AL139" i="5"/>
  <c r="AL123" i="5"/>
  <c r="AL115" i="5"/>
  <c r="AL107" i="5"/>
  <c r="AL99" i="5"/>
  <c r="AL91" i="5"/>
  <c r="AL75" i="5"/>
  <c r="AL67" i="5"/>
  <c r="AL51" i="5"/>
  <c r="AL43" i="5"/>
  <c r="AL35" i="5"/>
  <c r="AL199" i="5"/>
  <c r="AL95" i="5"/>
  <c r="AL151" i="5"/>
  <c r="AL7" i="5"/>
  <c r="AL204" i="5"/>
  <c r="AL153" i="5"/>
  <c r="AL89" i="5"/>
  <c r="AL96" i="5"/>
  <c r="AL97" i="5"/>
  <c r="AL83" i="5"/>
  <c r="AL117" i="5"/>
  <c r="AL65" i="5"/>
  <c r="AL59" i="5"/>
  <c r="AL15" i="5"/>
  <c r="EU200" i="1"/>
  <c r="P176" i="25" s="1"/>
  <c r="EU192" i="1"/>
  <c r="P26" i="25" s="1"/>
  <c r="EU184" i="1"/>
  <c r="P72" i="25" s="1"/>
  <c r="EU176" i="1"/>
  <c r="P41" i="25" s="1"/>
  <c r="EU168" i="1"/>
  <c r="P37" i="25" s="1"/>
  <c r="EU160" i="1"/>
  <c r="P84" i="25" s="1"/>
  <c r="EU152" i="1"/>
  <c r="P185" i="25" s="1"/>
  <c r="EU144" i="1"/>
  <c r="P17" i="25" s="1"/>
  <c r="EP112" i="1"/>
  <c r="EP190" i="1"/>
  <c r="EP86" i="1"/>
  <c r="EP8" i="1"/>
  <c r="EP198" i="1"/>
  <c r="EP110" i="1"/>
  <c r="EP46" i="1"/>
  <c r="EU178" i="1"/>
  <c r="P83" i="25" s="1"/>
  <c r="EU138" i="1"/>
  <c r="P180" i="25" s="1"/>
  <c r="EU106" i="1"/>
  <c r="P94" i="25" s="1"/>
  <c r="EU74" i="1"/>
  <c r="P186" i="25" s="1"/>
  <c r="EU66" i="1"/>
  <c r="P144" i="25" s="1"/>
  <c r="EU58" i="1"/>
  <c r="P142" i="25" s="1"/>
  <c r="EU42" i="1"/>
  <c r="P86" i="25" s="1"/>
  <c r="EU34" i="1"/>
  <c r="P24" i="25" s="1"/>
  <c r="EP4" i="1"/>
  <c r="EP192" i="1"/>
  <c r="EP176" i="1"/>
  <c r="EP152" i="1"/>
  <c r="EP144" i="1"/>
  <c r="EP136" i="1"/>
  <c r="EP128" i="1"/>
  <c r="EP88" i="1"/>
  <c r="EP80" i="1"/>
  <c r="EP72" i="1"/>
  <c r="EP64" i="1"/>
  <c r="EP48" i="1"/>
  <c r="EP24" i="1"/>
  <c r="EU80" i="1"/>
  <c r="P109" i="25" s="1"/>
  <c r="ER144" i="1"/>
  <c r="M17" i="25" s="1"/>
  <c r="EP3" i="1"/>
  <c r="EP206" i="1"/>
  <c r="EP154" i="1"/>
  <c r="EP70" i="1"/>
  <c r="EU186" i="1"/>
  <c r="P92" i="25" s="1"/>
  <c r="EU170" i="1"/>
  <c r="P183" i="25" s="1"/>
  <c r="EU154" i="1"/>
  <c r="P158" i="25" s="1"/>
  <c r="EU90" i="1"/>
  <c r="P4" i="25" s="1"/>
  <c r="EU50" i="1"/>
  <c r="P101" i="25" s="1"/>
  <c r="EU18" i="1"/>
  <c r="P162" i="25" s="1"/>
  <c r="EU10" i="1"/>
  <c r="P50" i="25" s="1"/>
  <c r="EP7" i="1"/>
  <c r="EP207" i="1"/>
  <c r="EP197" i="1"/>
  <c r="EP173" i="1"/>
  <c r="EP149" i="1"/>
  <c r="EP133" i="1"/>
  <c r="EP109" i="1"/>
  <c r="EP101" i="1"/>
  <c r="EP85" i="1"/>
  <c r="EP69" i="1"/>
  <c r="EP45" i="1"/>
  <c r="EP37" i="1"/>
  <c r="EP203" i="1"/>
  <c r="EP195" i="1"/>
  <c r="EP187" i="1"/>
  <c r="EP179" i="1"/>
  <c r="EP171" i="1"/>
  <c r="EP163" i="1"/>
  <c r="EP155" i="1"/>
  <c r="EP147" i="1"/>
  <c r="EP139" i="1"/>
  <c r="EP131" i="1"/>
  <c r="EP123" i="1"/>
  <c r="EP115" i="1"/>
  <c r="EP107" i="1"/>
  <c r="EP99" i="1"/>
  <c r="EP91" i="1"/>
  <c r="EP83" i="1"/>
  <c r="EP75" i="1"/>
  <c r="EP67" i="1"/>
  <c r="EP59" i="1"/>
  <c r="EP51" i="1"/>
  <c r="EP43" i="1"/>
  <c r="EP35" i="1"/>
  <c r="EP27" i="1"/>
  <c r="ET128" i="1"/>
  <c r="O20" i="25" s="1"/>
  <c r="EP118" i="1"/>
  <c r="EP134" i="1"/>
  <c r="EP38" i="1"/>
  <c r="EU202" i="1"/>
  <c r="P54" i="25" s="1"/>
  <c r="EU194" i="1"/>
  <c r="P67" i="25" s="1"/>
  <c r="EU162" i="1"/>
  <c r="P126" i="25" s="1"/>
  <c r="EU122" i="1"/>
  <c r="P124" i="25" s="1"/>
  <c r="EU114" i="1"/>
  <c r="P153" i="25" s="1"/>
  <c r="EU98" i="1"/>
  <c r="P115" i="25" s="1"/>
  <c r="EU82" i="1"/>
  <c r="P35" i="25" s="1"/>
  <c r="EU26" i="1"/>
  <c r="EP15" i="1"/>
  <c r="EP205" i="1"/>
  <c r="EP189" i="1"/>
  <c r="EP181" i="1"/>
  <c r="EP165" i="1"/>
  <c r="EP141" i="1"/>
  <c r="EP125" i="1"/>
  <c r="EP117" i="1"/>
  <c r="EP77" i="1"/>
  <c r="EP61" i="1"/>
  <c r="EP53" i="1"/>
  <c r="EP21" i="1"/>
  <c r="EP182" i="1"/>
  <c r="EP90" i="1"/>
  <c r="EP26" i="1"/>
  <c r="EP150" i="1"/>
  <c r="EU146" i="1"/>
  <c r="P193" i="25" s="1"/>
  <c r="EU130" i="1"/>
  <c r="P13" i="25" s="1"/>
  <c r="EP6" i="1"/>
  <c r="EP202" i="1"/>
  <c r="EP194" i="1"/>
  <c r="EP186" i="1"/>
  <c r="EP178" i="1"/>
  <c r="EP170" i="1"/>
  <c r="EP162" i="1"/>
  <c r="EP146" i="1"/>
  <c r="EP138" i="1"/>
  <c r="EP130" i="1"/>
  <c r="EP122" i="1"/>
  <c r="EP114" i="1"/>
  <c r="EP106" i="1"/>
  <c r="EP98" i="1"/>
  <c r="EP82" i="1"/>
  <c r="EP74" i="1"/>
  <c r="EP66" i="1"/>
  <c r="EP58" i="1"/>
  <c r="EP50" i="1"/>
  <c r="EP42" i="1"/>
  <c r="EP34" i="1"/>
  <c r="EP18" i="1"/>
  <c r="EP10" i="1"/>
  <c r="EP201" i="1"/>
  <c r="EP193" i="1"/>
  <c r="EP185" i="1"/>
  <c r="EP177" i="1"/>
  <c r="EP169" i="1"/>
  <c r="EP161" i="1"/>
  <c r="EP153" i="1"/>
  <c r="EP145" i="1"/>
  <c r="EP137" i="1"/>
  <c r="EP129" i="1"/>
  <c r="EP121" i="1"/>
  <c r="EP113" i="1"/>
  <c r="EP105" i="1"/>
  <c r="EP97" i="1"/>
  <c r="EP89" i="1"/>
  <c r="EP81" i="1"/>
  <c r="EP73" i="1"/>
  <c r="EP65" i="1"/>
  <c r="EP57" i="1"/>
  <c r="EP49" i="1"/>
  <c r="EP41" i="1"/>
  <c r="EP33" i="1"/>
  <c r="EP25" i="1"/>
  <c r="EP17" i="1"/>
  <c r="EP9" i="1"/>
  <c r="EP19" i="1"/>
  <c r="EP184" i="1"/>
  <c r="EP168" i="1"/>
  <c r="EP160" i="1"/>
  <c r="EP120" i="1"/>
  <c r="EP104" i="1"/>
  <c r="EP96" i="1"/>
  <c r="EP56" i="1"/>
  <c r="EP40" i="1"/>
  <c r="EP32" i="1"/>
  <c r="ET120" i="1"/>
  <c r="O73" i="25" s="1"/>
  <c r="ET112" i="1"/>
  <c r="O187" i="25" s="1"/>
  <c r="ET104" i="1"/>
  <c r="O143" i="25" s="1"/>
  <c r="ET96" i="1"/>
  <c r="O16" i="25" s="1"/>
  <c r="ET88" i="1"/>
  <c r="O76" i="25" s="1"/>
  <c r="EP11" i="1"/>
  <c r="EP157" i="1"/>
  <c r="EP93" i="1"/>
  <c r="EP29" i="1"/>
  <c r="ET168" i="1"/>
  <c r="O37" i="25" s="1"/>
  <c r="ET160" i="1"/>
  <c r="O84" i="25" s="1"/>
  <c r="ET152" i="1"/>
  <c r="O185" i="25" s="1"/>
  <c r="ET144" i="1"/>
  <c r="O17" i="25" s="1"/>
  <c r="ET136" i="1"/>
  <c r="O147" i="25" s="1"/>
  <c r="EP204" i="1"/>
  <c r="EP196" i="1"/>
  <c r="EP188" i="1"/>
  <c r="EP180" i="1"/>
  <c r="EP172" i="1"/>
  <c r="EP164" i="1"/>
  <c r="EP156" i="1"/>
  <c r="EP148" i="1"/>
  <c r="EP140" i="1"/>
  <c r="EP132" i="1"/>
  <c r="EP124" i="1"/>
  <c r="EP116" i="1"/>
  <c r="EP108" i="1"/>
  <c r="EP100" i="1"/>
  <c r="EP92" i="1"/>
  <c r="EP84" i="1"/>
  <c r="EP76" i="1"/>
  <c r="EP68" i="1"/>
  <c r="EP60" i="1"/>
  <c r="EP52" i="1"/>
  <c r="EP44" i="1"/>
  <c r="EP36" i="1"/>
  <c r="EP28" i="1"/>
  <c r="EP20" i="1"/>
  <c r="EP12" i="1"/>
  <c r="F116" i="25"/>
  <c r="L116" i="25" s="1"/>
  <c r="ES135" i="1"/>
  <c r="N116" i="25" s="1"/>
  <c r="ER135" i="1"/>
  <c r="M116" i="25" s="1"/>
  <c r="F110" i="25"/>
  <c r="L110" i="25" s="1"/>
  <c r="ES127" i="1"/>
  <c r="N110" i="25" s="1"/>
  <c r="ER127" i="1"/>
  <c r="M110" i="25" s="1"/>
  <c r="F21" i="25"/>
  <c r="L21" i="25" s="1"/>
  <c r="ES119" i="1"/>
  <c r="N21" i="25" s="1"/>
  <c r="ER119" i="1"/>
  <c r="M21" i="25" s="1"/>
  <c r="F80" i="25"/>
  <c r="L80" i="25" s="1"/>
  <c r="ES111" i="1"/>
  <c r="N80" i="25" s="1"/>
  <c r="ER111" i="1"/>
  <c r="M80" i="25" s="1"/>
  <c r="F168" i="25"/>
  <c r="L168" i="25" s="1"/>
  <c r="ES95" i="1"/>
  <c r="N168" i="25" s="1"/>
  <c r="ER95" i="1"/>
  <c r="M168" i="25" s="1"/>
  <c r="ES87" i="1"/>
  <c r="N61" i="25" s="1"/>
  <c r="F61" i="25"/>
  <c r="L61" i="25" s="1"/>
  <c r="ER87" i="1"/>
  <c r="M61" i="25" s="1"/>
  <c r="F71" i="25"/>
  <c r="L71" i="25" s="1"/>
  <c r="ES79" i="1"/>
  <c r="N71" i="25" s="1"/>
  <c r="ER79" i="1"/>
  <c r="M71" i="25" s="1"/>
  <c r="F152" i="25"/>
  <c r="L152" i="25" s="1"/>
  <c r="ES71" i="1"/>
  <c r="N152" i="25" s="1"/>
  <c r="ER71" i="1"/>
  <c r="M152" i="25" s="1"/>
  <c r="F192" i="25"/>
  <c r="L192" i="25" s="1"/>
  <c r="ES63" i="1"/>
  <c r="N192" i="25" s="1"/>
  <c r="ER63" i="1"/>
  <c r="M192" i="25" s="1"/>
  <c r="F63" i="25"/>
  <c r="L63" i="25" s="1"/>
  <c r="ES55" i="1"/>
  <c r="N63" i="25" s="1"/>
  <c r="ER55" i="1"/>
  <c r="M63" i="25" s="1"/>
  <c r="ES47" i="1"/>
  <c r="N197" i="25" s="1"/>
  <c r="F197" i="25"/>
  <c r="L197" i="25" s="1"/>
  <c r="ER47" i="1"/>
  <c r="M197" i="25" s="1"/>
  <c r="ES39" i="1"/>
  <c r="N136" i="25" s="1"/>
  <c r="F136" i="25"/>
  <c r="L136" i="25" s="1"/>
  <c r="ER39" i="1"/>
  <c r="M136" i="25" s="1"/>
  <c r="F88" i="25"/>
  <c r="L88" i="25" s="1"/>
  <c r="ES31" i="1"/>
  <c r="N88" i="25" s="1"/>
  <c r="ER31" i="1"/>
  <c r="M88" i="25" s="1"/>
  <c r="F149" i="25"/>
  <c r="L149" i="25" s="1"/>
  <c r="ES23" i="1"/>
  <c r="N149" i="25" s="1"/>
  <c r="ER23" i="1"/>
  <c r="M149" i="25" s="1"/>
  <c r="ES15" i="1"/>
  <c r="N113" i="25" s="1"/>
  <c r="F113" i="25"/>
  <c r="L113" i="25" s="1"/>
  <c r="ER15" i="1"/>
  <c r="M113" i="25" s="1"/>
  <c r="ES7" i="1"/>
  <c r="N182" i="25" s="1"/>
  <c r="F182" i="25"/>
  <c r="L182" i="25" s="1"/>
  <c r="ER7" i="1"/>
  <c r="M182" i="25" s="1"/>
  <c r="F79" i="25"/>
  <c r="ES3" i="1"/>
  <c r="F178" i="25"/>
  <c r="L178" i="25" s="1"/>
  <c r="ES205" i="1"/>
  <c r="N178" i="25" s="1"/>
  <c r="ER205" i="1"/>
  <c r="M178" i="25" s="1"/>
  <c r="F206" i="25"/>
  <c r="L206" i="25" s="1"/>
  <c r="ES197" i="1"/>
  <c r="N206" i="25" s="1"/>
  <c r="ER197" i="1"/>
  <c r="M206" i="25" s="1"/>
  <c r="F148" i="25"/>
  <c r="L148" i="25" s="1"/>
  <c r="ES189" i="1"/>
  <c r="N148" i="25" s="1"/>
  <c r="ER189" i="1"/>
  <c r="M148" i="25" s="1"/>
  <c r="F70" i="25"/>
  <c r="L70" i="25" s="1"/>
  <c r="ES181" i="1"/>
  <c r="N70" i="25" s="1"/>
  <c r="ER181" i="1"/>
  <c r="M70" i="25" s="1"/>
  <c r="F32" i="25"/>
  <c r="L32" i="25" s="1"/>
  <c r="ES173" i="1"/>
  <c r="N32" i="25" s="1"/>
  <c r="ER173" i="1"/>
  <c r="M32" i="25" s="1"/>
  <c r="F194" i="25"/>
  <c r="L194" i="25" s="1"/>
  <c r="ES157" i="1"/>
  <c r="N194" i="25" s="1"/>
  <c r="ER157" i="1"/>
  <c r="M194" i="25" s="1"/>
  <c r="F200" i="25"/>
  <c r="L200" i="25" s="1"/>
  <c r="ES149" i="1"/>
  <c r="N200" i="25" s="1"/>
  <c r="ER149" i="1"/>
  <c r="M200" i="25" s="1"/>
  <c r="F45" i="25"/>
  <c r="L45" i="25" s="1"/>
  <c r="ES141" i="1"/>
  <c r="N45" i="25" s="1"/>
  <c r="ER141" i="1"/>
  <c r="M45" i="25" s="1"/>
  <c r="F123" i="25"/>
  <c r="L123" i="25" s="1"/>
  <c r="ES133" i="1"/>
  <c r="N123" i="25" s="1"/>
  <c r="ER133" i="1"/>
  <c r="M123" i="25" s="1"/>
  <c r="F127" i="25"/>
  <c r="L127" i="25" s="1"/>
  <c r="ES125" i="1"/>
  <c r="N127" i="25" s="1"/>
  <c r="ER125" i="1"/>
  <c r="M127" i="25" s="1"/>
  <c r="F137" i="25"/>
  <c r="L137" i="25" s="1"/>
  <c r="ES117" i="1"/>
  <c r="N137" i="25" s="1"/>
  <c r="ER117" i="1"/>
  <c r="M137" i="25" s="1"/>
  <c r="F172" i="25"/>
  <c r="L172" i="25" s="1"/>
  <c r="ES109" i="1"/>
  <c r="N172" i="25" s="1"/>
  <c r="ER109" i="1"/>
  <c r="M172" i="25" s="1"/>
  <c r="F14" i="25"/>
  <c r="L14" i="25" s="1"/>
  <c r="ES101" i="1"/>
  <c r="N14" i="25" s="1"/>
  <c r="ER101" i="1"/>
  <c r="M14" i="25" s="1"/>
  <c r="F68" i="25"/>
  <c r="L68" i="25" s="1"/>
  <c r="ES93" i="1"/>
  <c r="N68" i="25" s="1"/>
  <c r="ER93" i="1"/>
  <c r="M68" i="25" s="1"/>
  <c r="F57" i="25"/>
  <c r="L57" i="25" s="1"/>
  <c r="ES85" i="1"/>
  <c r="N57" i="25" s="1"/>
  <c r="ER85" i="1"/>
  <c r="M57" i="25" s="1"/>
  <c r="F7" i="25"/>
  <c r="L7" i="25" s="1"/>
  <c r="ES77" i="1"/>
  <c r="N7" i="25" s="1"/>
  <c r="ER77" i="1"/>
  <c r="M7" i="25" s="1"/>
  <c r="F160" i="25"/>
  <c r="L160" i="25" s="1"/>
  <c r="ES69" i="1"/>
  <c r="N160" i="25" s="1"/>
  <c r="ER69" i="1"/>
  <c r="M160" i="25" s="1"/>
  <c r="F23" i="25"/>
  <c r="L23" i="25" s="1"/>
  <c r="ES61" i="1"/>
  <c r="N23" i="25" s="1"/>
  <c r="ER61" i="1"/>
  <c r="M23" i="25" s="1"/>
  <c r="F29" i="25"/>
  <c r="L29" i="25" s="1"/>
  <c r="ES53" i="1"/>
  <c r="N29" i="25" s="1"/>
  <c r="ER53" i="1"/>
  <c r="M29" i="25" s="1"/>
  <c r="F166" i="25"/>
  <c r="L166" i="25" s="1"/>
  <c r="ES45" i="1"/>
  <c r="N166" i="25" s="1"/>
  <c r="ER45" i="1"/>
  <c r="M166" i="25" s="1"/>
  <c r="F56" i="25"/>
  <c r="L56" i="25" s="1"/>
  <c r="ES37" i="1"/>
  <c r="N56" i="25" s="1"/>
  <c r="ER37" i="1"/>
  <c r="M56" i="25" s="1"/>
  <c r="F69" i="25"/>
  <c r="L69" i="25" s="1"/>
  <c r="ES29" i="1"/>
  <c r="N69" i="25" s="1"/>
  <c r="ER29" i="1"/>
  <c r="M69" i="25" s="1"/>
  <c r="F139" i="25"/>
  <c r="L139" i="25" s="1"/>
  <c r="ES21" i="1"/>
  <c r="N139" i="25" s="1"/>
  <c r="ER21" i="1"/>
  <c r="M139" i="25" s="1"/>
  <c r="F151" i="25"/>
  <c r="L151" i="25" s="1"/>
  <c r="ES13" i="1"/>
  <c r="N151" i="25" s="1"/>
  <c r="ER13" i="1"/>
  <c r="M151" i="25" s="1"/>
  <c r="F164" i="25"/>
  <c r="L164" i="25" s="1"/>
  <c r="ES5" i="1"/>
  <c r="N164" i="25" s="1"/>
  <c r="ER5" i="1"/>
  <c r="M164" i="25" s="1"/>
  <c r="EU3" i="1"/>
  <c r="EV3" i="1" s="1"/>
  <c r="H62" i="15" s="1"/>
  <c r="ET184" i="1"/>
  <c r="O72" i="25" s="1"/>
  <c r="ET176" i="1"/>
  <c r="O41" i="25" s="1"/>
  <c r="ET172" i="1"/>
  <c r="O135" i="25" s="1"/>
  <c r="ET164" i="1"/>
  <c r="O104" i="25" s="1"/>
  <c r="ET156" i="1"/>
  <c r="O8" i="25" s="1"/>
  <c r="ET148" i="1"/>
  <c r="O42" i="25" s="1"/>
  <c r="ET140" i="1"/>
  <c r="O52" i="25" s="1"/>
  <c r="ET132" i="1"/>
  <c r="O53" i="25" s="1"/>
  <c r="ET124" i="1"/>
  <c r="O188" i="25" s="1"/>
  <c r="F9" i="25"/>
  <c r="L9" i="25" s="1"/>
  <c r="ES165" i="1"/>
  <c r="N9" i="25" s="1"/>
  <c r="ER165" i="1"/>
  <c r="M9" i="25" s="1"/>
  <c r="F207" i="25"/>
  <c r="D207" i="25" s="1"/>
  <c r="J207" i="25" s="1"/>
  <c r="Q207" i="25" s="1"/>
  <c r="ES207" i="1"/>
  <c r="ER207" i="1"/>
  <c r="F100" i="25"/>
  <c r="L100" i="25" s="1"/>
  <c r="ES199" i="1"/>
  <c r="N100" i="25" s="1"/>
  <c r="ER199" i="1"/>
  <c r="M100" i="25" s="1"/>
  <c r="F150" i="25"/>
  <c r="L150" i="25" s="1"/>
  <c r="ES191" i="1"/>
  <c r="N150" i="25" s="1"/>
  <c r="ER191" i="1"/>
  <c r="M150" i="25" s="1"/>
  <c r="F196" i="25"/>
  <c r="L196" i="25" s="1"/>
  <c r="ES167" i="1"/>
  <c r="N196" i="25" s="1"/>
  <c r="ER167" i="1"/>
  <c r="M196" i="25" s="1"/>
  <c r="F167" i="25"/>
  <c r="L167" i="25" s="1"/>
  <c r="ES159" i="1"/>
  <c r="N167" i="25" s="1"/>
  <c r="ER159" i="1"/>
  <c r="M167" i="25" s="1"/>
  <c r="F133" i="25"/>
  <c r="L133" i="25" s="1"/>
  <c r="ES151" i="1"/>
  <c r="N133" i="25" s="1"/>
  <c r="ER151" i="1"/>
  <c r="M133" i="25" s="1"/>
  <c r="F128" i="25"/>
  <c r="L128" i="25" s="1"/>
  <c r="ES143" i="1"/>
  <c r="N128" i="25" s="1"/>
  <c r="ER143" i="1"/>
  <c r="M128" i="25" s="1"/>
  <c r="F33" i="25"/>
  <c r="L33" i="25" s="1"/>
  <c r="ES204" i="1"/>
  <c r="N33" i="25" s="1"/>
  <c r="ER204" i="1"/>
  <c r="M33" i="25" s="1"/>
  <c r="EU199" i="1"/>
  <c r="P100" i="25" s="1"/>
  <c r="EU175" i="1"/>
  <c r="P161" i="25" s="1"/>
  <c r="EU167" i="1"/>
  <c r="P196" i="25" s="1"/>
  <c r="EU159" i="1"/>
  <c r="P167" i="25" s="1"/>
  <c r="EU151" i="1"/>
  <c r="EU143" i="1"/>
  <c r="P128" i="25" s="1"/>
  <c r="F53" i="25"/>
  <c r="L53" i="25" s="1"/>
  <c r="ES132" i="1"/>
  <c r="N53" i="25" s="1"/>
  <c r="ER132" i="1"/>
  <c r="M53" i="25" s="1"/>
  <c r="EU127" i="1"/>
  <c r="P110" i="25" s="1"/>
  <c r="F22" i="25"/>
  <c r="L22" i="25" s="1"/>
  <c r="ES108" i="1"/>
  <c r="N22" i="25" s="1"/>
  <c r="ER108" i="1"/>
  <c r="M22" i="25" s="1"/>
  <c r="EU103" i="1"/>
  <c r="P118" i="25" s="1"/>
  <c r="F77" i="25"/>
  <c r="L77" i="25" s="1"/>
  <c r="ES92" i="1"/>
  <c r="N77" i="25" s="1"/>
  <c r="ER92" i="1"/>
  <c r="M77" i="25" s="1"/>
  <c r="EU87" i="1"/>
  <c r="P61" i="25" s="1"/>
  <c r="F3" i="25"/>
  <c r="L3" i="25" s="1"/>
  <c r="ES76" i="1"/>
  <c r="N3" i="25" s="1"/>
  <c r="ER76" i="1"/>
  <c r="M3" i="25" s="1"/>
  <c r="EU71" i="1"/>
  <c r="P152" i="25" s="1"/>
  <c r="F203" i="25"/>
  <c r="L203" i="25" s="1"/>
  <c r="ES68" i="1"/>
  <c r="N203" i="25" s="1"/>
  <c r="ER68" i="1"/>
  <c r="M203" i="25" s="1"/>
  <c r="EU63" i="1"/>
  <c r="P192" i="25" s="1"/>
  <c r="F165" i="25"/>
  <c r="L165" i="25" s="1"/>
  <c r="ES60" i="1"/>
  <c r="N165" i="25" s="1"/>
  <c r="ER60" i="1"/>
  <c r="M165" i="25" s="1"/>
  <c r="EU55" i="1"/>
  <c r="P63" i="25" s="1"/>
  <c r="F131" i="25"/>
  <c r="L131" i="25" s="1"/>
  <c r="ES52" i="1"/>
  <c r="N131" i="25" s="1"/>
  <c r="ER52" i="1"/>
  <c r="M131" i="25" s="1"/>
  <c r="F38" i="25"/>
  <c r="L38" i="25" s="1"/>
  <c r="ES44" i="1"/>
  <c r="N38" i="25" s="1"/>
  <c r="ER44" i="1"/>
  <c r="M38" i="25" s="1"/>
  <c r="F34" i="25"/>
  <c r="L34" i="25" s="1"/>
  <c r="ES36" i="1"/>
  <c r="N34" i="25" s="1"/>
  <c r="ER36" i="1"/>
  <c r="M34" i="25" s="1"/>
  <c r="EU31" i="1"/>
  <c r="P88" i="25" s="1"/>
  <c r="F51" i="25"/>
  <c r="L51" i="25" s="1"/>
  <c r="ES28" i="1"/>
  <c r="N51" i="25" s="1"/>
  <c r="ER28" i="1"/>
  <c r="M51" i="25" s="1"/>
  <c r="F163" i="25"/>
  <c r="L163" i="25" s="1"/>
  <c r="ES20" i="1"/>
  <c r="N163" i="25" s="1"/>
  <c r="ER20" i="1"/>
  <c r="M163" i="25" s="1"/>
  <c r="F18" i="25"/>
  <c r="L18" i="25" s="1"/>
  <c r="ES12" i="1"/>
  <c r="N18" i="25" s="1"/>
  <c r="ER12" i="1"/>
  <c r="M18" i="25" s="1"/>
  <c r="F96" i="25"/>
  <c r="L96" i="25" s="1"/>
  <c r="ES4" i="1"/>
  <c r="N96" i="25" s="1"/>
  <c r="ER4" i="1"/>
  <c r="M96" i="25" s="1"/>
  <c r="ET196" i="1"/>
  <c r="O81" i="25" s="1"/>
  <c r="ET188" i="1"/>
  <c r="O179" i="25" s="1"/>
  <c r="ET180" i="1"/>
  <c r="O204" i="25" s="1"/>
  <c r="EU204" i="1"/>
  <c r="P33" i="25" s="1"/>
  <c r="F171" i="25"/>
  <c r="L171" i="25" s="1"/>
  <c r="ES201" i="1"/>
  <c r="N171" i="25" s="1"/>
  <c r="ER201" i="1"/>
  <c r="M171" i="25" s="1"/>
  <c r="EU196" i="1"/>
  <c r="P81" i="25" s="1"/>
  <c r="F205" i="25"/>
  <c r="L205" i="25" s="1"/>
  <c r="ES193" i="1"/>
  <c r="N205" i="25" s="1"/>
  <c r="ER193" i="1"/>
  <c r="M205" i="25" s="1"/>
  <c r="EU188" i="1"/>
  <c r="P179" i="25" s="1"/>
  <c r="F95" i="25"/>
  <c r="L95" i="25" s="1"/>
  <c r="ES185" i="1"/>
  <c r="N95" i="25" s="1"/>
  <c r="ER185" i="1"/>
  <c r="M95" i="25" s="1"/>
  <c r="EU180" i="1"/>
  <c r="P204" i="25" s="1"/>
  <c r="F141" i="25"/>
  <c r="L141" i="25" s="1"/>
  <c r="ES177" i="1"/>
  <c r="N141" i="25" s="1"/>
  <c r="ER177" i="1"/>
  <c r="M141" i="25" s="1"/>
  <c r="EU172" i="1"/>
  <c r="P135" i="25" s="1"/>
  <c r="F108" i="25"/>
  <c r="L108" i="25" s="1"/>
  <c r="ES169" i="1"/>
  <c r="N108" i="25" s="1"/>
  <c r="ER169" i="1"/>
  <c r="M108" i="25" s="1"/>
  <c r="EU164" i="1"/>
  <c r="F195" i="25"/>
  <c r="L195" i="25" s="1"/>
  <c r="ES161" i="1"/>
  <c r="N195" i="25" s="1"/>
  <c r="ER161" i="1"/>
  <c r="M195" i="25" s="1"/>
  <c r="EU156" i="1"/>
  <c r="P8" i="25" s="1"/>
  <c r="F105" i="25"/>
  <c r="L105" i="25" s="1"/>
  <c r="ES153" i="1"/>
  <c r="N105" i="25" s="1"/>
  <c r="ER153" i="1"/>
  <c r="M105" i="25" s="1"/>
  <c r="EU148" i="1"/>
  <c r="P42" i="25" s="1"/>
  <c r="F119" i="25"/>
  <c r="L119" i="25" s="1"/>
  <c r="ES145" i="1"/>
  <c r="N119" i="25" s="1"/>
  <c r="ER145" i="1"/>
  <c r="M119" i="25" s="1"/>
  <c r="EU140" i="1"/>
  <c r="P52" i="25" s="1"/>
  <c r="F39" i="25"/>
  <c r="L39" i="25" s="1"/>
  <c r="ES137" i="1"/>
  <c r="N39" i="25" s="1"/>
  <c r="ER137" i="1"/>
  <c r="M39" i="25" s="1"/>
  <c r="EU132" i="1"/>
  <c r="P53" i="25" s="1"/>
  <c r="F111" i="25"/>
  <c r="L111" i="25" s="1"/>
  <c r="ES129" i="1"/>
  <c r="N111" i="25" s="1"/>
  <c r="ER129" i="1"/>
  <c r="M111" i="25" s="1"/>
  <c r="EU124" i="1"/>
  <c r="P188" i="25" s="1"/>
  <c r="F181" i="25"/>
  <c r="L181" i="25" s="1"/>
  <c r="ES121" i="1"/>
  <c r="N181" i="25" s="1"/>
  <c r="ER121" i="1"/>
  <c r="M181" i="25" s="1"/>
  <c r="EU116" i="1"/>
  <c r="P74" i="25" s="1"/>
  <c r="F175" i="25"/>
  <c r="L175" i="25" s="1"/>
  <c r="ES113" i="1"/>
  <c r="N175" i="25" s="1"/>
  <c r="ER113" i="1"/>
  <c r="M175" i="25" s="1"/>
  <c r="EU108" i="1"/>
  <c r="P22" i="25" s="1"/>
  <c r="F49" i="25"/>
  <c r="L49" i="25" s="1"/>
  <c r="ES105" i="1"/>
  <c r="N49" i="25" s="1"/>
  <c r="ER105" i="1"/>
  <c r="M49" i="25" s="1"/>
  <c r="EU100" i="1"/>
  <c r="P91" i="25" s="1"/>
  <c r="F199" i="25"/>
  <c r="L199" i="25" s="1"/>
  <c r="ES97" i="1"/>
  <c r="N199" i="25" s="1"/>
  <c r="ER97" i="1"/>
  <c r="M199" i="25" s="1"/>
  <c r="EU92" i="1"/>
  <c r="P77" i="25" s="1"/>
  <c r="F47" i="25"/>
  <c r="L47" i="25" s="1"/>
  <c r="ES89" i="1"/>
  <c r="N47" i="25" s="1"/>
  <c r="ER89" i="1"/>
  <c r="M47" i="25" s="1"/>
  <c r="EU84" i="1"/>
  <c r="F170" i="25"/>
  <c r="L170" i="25" s="1"/>
  <c r="ES81" i="1"/>
  <c r="N170" i="25" s="1"/>
  <c r="ER81" i="1"/>
  <c r="M170" i="25" s="1"/>
  <c r="EU76" i="1"/>
  <c r="P3" i="25" s="1"/>
  <c r="F145" i="25"/>
  <c r="L145" i="25" s="1"/>
  <c r="ES73" i="1"/>
  <c r="N145" i="25" s="1"/>
  <c r="ER73" i="1"/>
  <c r="M145" i="25" s="1"/>
  <c r="EU68" i="1"/>
  <c r="P203" i="25" s="1"/>
  <c r="F198" i="25"/>
  <c r="L198" i="25" s="1"/>
  <c r="ES65" i="1"/>
  <c r="N198" i="25" s="1"/>
  <c r="ER65" i="1"/>
  <c r="M198" i="25" s="1"/>
  <c r="EU60" i="1"/>
  <c r="P165" i="25" s="1"/>
  <c r="F173" i="25"/>
  <c r="L173" i="25" s="1"/>
  <c r="ES57" i="1"/>
  <c r="N173" i="25" s="1"/>
  <c r="ER57" i="1"/>
  <c r="M173" i="25" s="1"/>
  <c r="EU52" i="1"/>
  <c r="F28" i="25"/>
  <c r="L28" i="25" s="1"/>
  <c r="ES49" i="1"/>
  <c r="N28" i="25" s="1"/>
  <c r="ER49" i="1"/>
  <c r="M28" i="25" s="1"/>
  <c r="EU44" i="1"/>
  <c r="F184" i="25"/>
  <c r="L184" i="25" s="1"/>
  <c r="ES41" i="1"/>
  <c r="N184" i="25" s="1"/>
  <c r="ER41" i="1"/>
  <c r="M184" i="25" s="1"/>
  <c r="EU36" i="1"/>
  <c r="P34" i="25" s="1"/>
  <c r="F62" i="25"/>
  <c r="L62" i="25" s="1"/>
  <c r="ES33" i="1"/>
  <c r="N62" i="25" s="1"/>
  <c r="ER33" i="1"/>
  <c r="M62" i="25" s="1"/>
  <c r="EU28" i="1"/>
  <c r="P51" i="25" s="1"/>
  <c r="F43" i="25"/>
  <c r="L43" i="25" s="1"/>
  <c r="ES25" i="1"/>
  <c r="N43" i="25" s="1"/>
  <c r="ER25" i="1"/>
  <c r="M43" i="25" s="1"/>
  <c r="EU20" i="1"/>
  <c r="P163" i="25" s="1"/>
  <c r="ES17" i="1"/>
  <c r="N6" i="25" s="1"/>
  <c r="ER17" i="1"/>
  <c r="M6" i="25" s="1"/>
  <c r="EU12" i="1"/>
  <c r="P18" i="25" s="1"/>
  <c r="F99" i="25"/>
  <c r="L99" i="25" s="1"/>
  <c r="ES9" i="1"/>
  <c r="N99" i="25" s="1"/>
  <c r="ER9" i="1"/>
  <c r="M99" i="25" s="1"/>
  <c r="EU4" i="1"/>
  <c r="ER3" i="1"/>
  <c r="M79" i="25" s="1"/>
  <c r="F85" i="25"/>
  <c r="L85" i="25" s="1"/>
  <c r="ES183" i="1"/>
  <c r="N85" i="25" s="1"/>
  <c r="ER183" i="1"/>
  <c r="M85" i="25" s="1"/>
  <c r="F161" i="25"/>
  <c r="L161" i="25" s="1"/>
  <c r="ES175" i="1"/>
  <c r="N161" i="25" s="1"/>
  <c r="ER175" i="1"/>
  <c r="M161" i="25" s="1"/>
  <c r="F118" i="25"/>
  <c r="L118" i="25" s="1"/>
  <c r="ES103" i="1"/>
  <c r="N118" i="25" s="1"/>
  <c r="ER103" i="1"/>
  <c r="M118" i="25" s="1"/>
  <c r="EU207" i="1"/>
  <c r="EV207" i="1" s="1"/>
  <c r="F81" i="25"/>
  <c r="L81" i="25" s="1"/>
  <c r="ES196" i="1"/>
  <c r="N81" i="25" s="1"/>
  <c r="ER196" i="1"/>
  <c r="M81" i="25" s="1"/>
  <c r="EU191" i="1"/>
  <c r="P150" i="25" s="1"/>
  <c r="F179" i="25"/>
  <c r="L179" i="25" s="1"/>
  <c r="ES188" i="1"/>
  <c r="N179" i="25" s="1"/>
  <c r="ER188" i="1"/>
  <c r="M179" i="25" s="1"/>
  <c r="EU183" i="1"/>
  <c r="F204" i="25"/>
  <c r="L204" i="25" s="1"/>
  <c r="ES180" i="1"/>
  <c r="N204" i="25" s="1"/>
  <c r="ER180" i="1"/>
  <c r="M204" i="25" s="1"/>
  <c r="F135" i="25"/>
  <c r="L135" i="25" s="1"/>
  <c r="ES172" i="1"/>
  <c r="N135" i="25" s="1"/>
  <c r="ER172" i="1"/>
  <c r="M135" i="25" s="1"/>
  <c r="F104" i="25"/>
  <c r="L104" i="25" s="1"/>
  <c r="ES164" i="1"/>
  <c r="N104" i="25" s="1"/>
  <c r="ER164" i="1"/>
  <c r="M104" i="25" s="1"/>
  <c r="F8" i="25"/>
  <c r="L8" i="25" s="1"/>
  <c r="ES156" i="1"/>
  <c r="N8" i="25" s="1"/>
  <c r="ER156" i="1"/>
  <c r="M8" i="25" s="1"/>
  <c r="F42" i="25"/>
  <c r="L42" i="25" s="1"/>
  <c r="ES148" i="1"/>
  <c r="N42" i="25" s="1"/>
  <c r="ER148" i="1"/>
  <c r="M42" i="25" s="1"/>
  <c r="F52" i="25"/>
  <c r="L52" i="25" s="1"/>
  <c r="ES140" i="1"/>
  <c r="N52" i="25" s="1"/>
  <c r="ER140" i="1"/>
  <c r="M52" i="25" s="1"/>
  <c r="EU135" i="1"/>
  <c r="P116" i="25" s="1"/>
  <c r="F188" i="25"/>
  <c r="L188" i="25" s="1"/>
  <c r="ES124" i="1"/>
  <c r="N188" i="25" s="1"/>
  <c r="ER124" i="1"/>
  <c r="M188" i="25" s="1"/>
  <c r="EU119" i="1"/>
  <c r="P21" i="25" s="1"/>
  <c r="F74" i="25"/>
  <c r="L74" i="25" s="1"/>
  <c r="ES116" i="1"/>
  <c r="N74" i="25" s="1"/>
  <c r="ER116" i="1"/>
  <c r="M74" i="25" s="1"/>
  <c r="EU111" i="1"/>
  <c r="P80" i="25" s="1"/>
  <c r="F91" i="25"/>
  <c r="L91" i="25" s="1"/>
  <c r="ES100" i="1"/>
  <c r="N91" i="25" s="1"/>
  <c r="ER100" i="1"/>
  <c r="M91" i="25" s="1"/>
  <c r="EU95" i="1"/>
  <c r="P168" i="25" s="1"/>
  <c r="F59" i="25"/>
  <c r="L59" i="25" s="1"/>
  <c r="ES84" i="1"/>
  <c r="N59" i="25" s="1"/>
  <c r="ER84" i="1"/>
  <c r="M59" i="25" s="1"/>
  <c r="EU79" i="1"/>
  <c r="P71" i="25" s="1"/>
  <c r="EU47" i="1"/>
  <c r="P197" i="25" s="1"/>
  <c r="EU39" i="1"/>
  <c r="P136" i="25" s="1"/>
  <c r="EU23" i="1"/>
  <c r="P149" i="25" s="1"/>
  <c r="EU15" i="1"/>
  <c r="P113" i="25" s="1"/>
  <c r="EU7" i="1"/>
  <c r="ET204" i="1"/>
  <c r="O33" i="25" s="1"/>
  <c r="ET200" i="1"/>
  <c r="O176" i="25" s="1"/>
  <c r="ET192" i="1"/>
  <c r="O26" i="25" s="1"/>
  <c r="ES206" i="1"/>
  <c r="N140" i="25" s="1"/>
  <c r="F140" i="25"/>
  <c r="L140" i="25" s="1"/>
  <c r="ER206" i="1"/>
  <c r="M140" i="25" s="1"/>
  <c r="EU201" i="1"/>
  <c r="P171" i="25" s="1"/>
  <c r="F25" i="25"/>
  <c r="L25" i="25" s="1"/>
  <c r="ES198" i="1"/>
  <c r="N25" i="25" s="1"/>
  <c r="ER198" i="1"/>
  <c r="M25" i="25" s="1"/>
  <c r="EU193" i="1"/>
  <c r="P205" i="25" s="1"/>
  <c r="ES190" i="1"/>
  <c r="N154" i="25" s="1"/>
  <c r="F154" i="25"/>
  <c r="L154" i="25" s="1"/>
  <c r="ER190" i="1"/>
  <c r="M154" i="25" s="1"/>
  <c r="EU185" i="1"/>
  <c r="P95" i="25" s="1"/>
  <c r="ES182" i="1"/>
  <c r="N75" i="25" s="1"/>
  <c r="F75" i="25"/>
  <c r="L75" i="25" s="1"/>
  <c r="ER182" i="1"/>
  <c r="M75" i="25" s="1"/>
  <c r="EU177" i="1"/>
  <c r="P141" i="25" s="1"/>
  <c r="ES174" i="1"/>
  <c r="N102" i="25" s="1"/>
  <c r="F102" i="25"/>
  <c r="L102" i="25" s="1"/>
  <c r="ER174" i="1"/>
  <c r="M102" i="25" s="1"/>
  <c r="EU169" i="1"/>
  <c r="P108" i="25" s="1"/>
  <c r="ES166" i="1"/>
  <c r="N98" i="25" s="1"/>
  <c r="F98" i="25"/>
  <c r="L98" i="25" s="1"/>
  <c r="ER166" i="1"/>
  <c r="M98" i="25" s="1"/>
  <c r="EU161" i="1"/>
  <c r="P195" i="25" s="1"/>
  <c r="ES158" i="1"/>
  <c r="N112" i="25" s="1"/>
  <c r="F112" i="25"/>
  <c r="L112" i="25" s="1"/>
  <c r="ER158" i="1"/>
  <c r="M112" i="25" s="1"/>
  <c r="EU153" i="1"/>
  <c r="P105" i="25" s="1"/>
  <c r="ES150" i="1"/>
  <c r="N64" i="25" s="1"/>
  <c r="F64" i="25"/>
  <c r="L64" i="25" s="1"/>
  <c r="ER150" i="1"/>
  <c r="M64" i="25" s="1"/>
  <c r="EU145" i="1"/>
  <c r="P119" i="25" s="1"/>
  <c r="ES142" i="1"/>
  <c r="N138" i="25" s="1"/>
  <c r="F138" i="25"/>
  <c r="L138" i="25" s="1"/>
  <c r="ER142" i="1"/>
  <c r="M138" i="25" s="1"/>
  <c r="EU137" i="1"/>
  <c r="P39" i="25" s="1"/>
  <c r="F132" i="25"/>
  <c r="L132" i="25" s="1"/>
  <c r="ES134" i="1"/>
  <c r="N132" i="25" s="1"/>
  <c r="ER134" i="1"/>
  <c r="M132" i="25" s="1"/>
  <c r="EU129" i="1"/>
  <c r="P111" i="25" s="1"/>
  <c r="ES126" i="1"/>
  <c r="N103" i="25" s="1"/>
  <c r="F103" i="25"/>
  <c r="L103" i="25" s="1"/>
  <c r="ER126" i="1"/>
  <c r="M103" i="25" s="1"/>
  <c r="EU121" i="1"/>
  <c r="P181" i="25" s="1"/>
  <c r="ES118" i="1"/>
  <c r="N177" i="25" s="1"/>
  <c r="F177" i="25"/>
  <c r="L177" i="25" s="1"/>
  <c r="ER118" i="1"/>
  <c r="M177" i="25" s="1"/>
  <c r="EU113" i="1"/>
  <c r="P175" i="25" s="1"/>
  <c r="ES110" i="1"/>
  <c r="N11" i="25" s="1"/>
  <c r="F11" i="25"/>
  <c r="L11" i="25" s="1"/>
  <c r="ER110" i="1"/>
  <c r="M11" i="25" s="1"/>
  <c r="EU105" i="1"/>
  <c r="P49" i="25" s="1"/>
  <c r="ES102" i="1"/>
  <c r="N117" i="25" s="1"/>
  <c r="F117" i="25"/>
  <c r="L117" i="25" s="1"/>
  <c r="ER102" i="1"/>
  <c r="M117" i="25" s="1"/>
  <c r="EU97" i="1"/>
  <c r="P199" i="25" s="1"/>
  <c r="ES94" i="1"/>
  <c r="N89" i="25" s="1"/>
  <c r="F89" i="25"/>
  <c r="L89" i="25" s="1"/>
  <c r="ER94" i="1"/>
  <c r="M89" i="25" s="1"/>
  <c r="EU89" i="1"/>
  <c r="P47" i="25" s="1"/>
  <c r="ES86" i="1"/>
  <c r="N65" i="25" s="1"/>
  <c r="F65" i="25"/>
  <c r="L65" i="25" s="1"/>
  <c r="ER86" i="1"/>
  <c r="M65" i="25" s="1"/>
  <c r="EU81" i="1"/>
  <c r="P170" i="25" s="1"/>
  <c r="ES78" i="1"/>
  <c r="N107" i="25" s="1"/>
  <c r="F107" i="25"/>
  <c r="L107" i="25" s="1"/>
  <c r="ER78" i="1"/>
  <c r="M107" i="25" s="1"/>
  <c r="EU73" i="1"/>
  <c r="P145" i="25" s="1"/>
  <c r="F106" i="25"/>
  <c r="L106" i="25" s="1"/>
  <c r="ES70" i="1"/>
  <c r="N106" i="25" s="1"/>
  <c r="ER70" i="1"/>
  <c r="M106" i="25" s="1"/>
  <c r="EU65" i="1"/>
  <c r="P198" i="25" s="1"/>
  <c r="F146" i="25"/>
  <c r="L146" i="25" s="1"/>
  <c r="ES62" i="1"/>
  <c r="N146" i="25" s="1"/>
  <c r="ER62" i="1"/>
  <c r="M146" i="25" s="1"/>
  <c r="EU57" i="1"/>
  <c r="P173" i="25" s="1"/>
  <c r="F46" i="25"/>
  <c r="L46" i="25" s="1"/>
  <c r="ES54" i="1"/>
  <c r="N46" i="25" s="1"/>
  <c r="ER54" i="1"/>
  <c r="M46" i="25" s="1"/>
  <c r="EU49" i="1"/>
  <c r="P28" i="25" s="1"/>
  <c r="F60" i="25"/>
  <c r="L60" i="25" s="1"/>
  <c r="ES46" i="1"/>
  <c r="N60" i="25" s="1"/>
  <c r="ER46" i="1"/>
  <c r="M60" i="25" s="1"/>
  <c r="EU41" i="1"/>
  <c r="P184" i="25" s="1"/>
  <c r="ES38" i="1"/>
  <c r="N189" i="25" s="1"/>
  <c r="F189" i="25"/>
  <c r="L189" i="25" s="1"/>
  <c r="ER38" i="1"/>
  <c r="M189" i="25" s="1"/>
  <c r="EU33" i="1"/>
  <c r="P62" i="25" s="1"/>
  <c r="F12" i="25"/>
  <c r="L12" i="25" s="1"/>
  <c r="ES30" i="1"/>
  <c r="N12" i="25" s="1"/>
  <c r="ER30" i="1"/>
  <c r="M12" i="25" s="1"/>
  <c r="EU25" i="1"/>
  <c r="P43" i="25" s="1"/>
  <c r="ES22" i="1"/>
  <c r="N121" i="25" s="1"/>
  <c r="F121" i="25"/>
  <c r="L121" i="25" s="1"/>
  <c r="ER22" i="1"/>
  <c r="M121" i="25" s="1"/>
  <c r="EU17" i="1"/>
  <c r="P6" i="25" s="1"/>
  <c r="ES14" i="1"/>
  <c r="N191" i="25" s="1"/>
  <c r="F191" i="25"/>
  <c r="L191" i="25" s="1"/>
  <c r="ER14" i="1"/>
  <c r="M191" i="25" s="1"/>
  <c r="EU9" i="1"/>
  <c r="P99" i="25" s="1"/>
  <c r="F30" i="25"/>
  <c r="L30" i="25" s="1"/>
  <c r="ES6" i="1"/>
  <c r="N30" i="25" s="1"/>
  <c r="ER6" i="1"/>
  <c r="M30" i="25" s="1"/>
  <c r="ET205" i="1"/>
  <c r="O178" i="25" s="1"/>
  <c r="ET201" i="1"/>
  <c r="O171" i="25" s="1"/>
  <c r="ET197" i="1"/>
  <c r="O206" i="25" s="1"/>
  <c r="ET193" i="1"/>
  <c r="O205" i="25" s="1"/>
  <c r="ET189" i="1"/>
  <c r="O148" i="25" s="1"/>
  <c r="ET185" i="1"/>
  <c r="O95" i="25" s="1"/>
  <c r="ET181" i="1"/>
  <c r="O70" i="25" s="1"/>
  <c r="ET177" i="1"/>
  <c r="O141" i="25" s="1"/>
  <c r="ET173" i="1"/>
  <c r="O32" i="25" s="1"/>
  <c r="ET169" i="1"/>
  <c r="O108" i="25" s="1"/>
  <c r="ET165" i="1"/>
  <c r="O9" i="25" s="1"/>
  <c r="ET161" i="1"/>
  <c r="O195" i="25" s="1"/>
  <c r="ET157" i="1"/>
  <c r="O194" i="25" s="1"/>
  <c r="ET153" i="1"/>
  <c r="O105" i="25" s="1"/>
  <c r="ET149" i="1"/>
  <c r="O200" i="25" s="1"/>
  <c r="ET145" i="1"/>
  <c r="O119" i="25" s="1"/>
  <c r="ET141" i="1"/>
  <c r="O45" i="25" s="1"/>
  <c r="ET137" i="1"/>
  <c r="O39" i="25" s="1"/>
  <c r="ET133" i="1"/>
  <c r="O123" i="25" s="1"/>
  <c r="ET129" i="1"/>
  <c r="O111" i="25" s="1"/>
  <c r="ET125" i="1"/>
  <c r="O127" i="25" s="1"/>
  <c r="ET121" i="1"/>
  <c r="O181" i="25" s="1"/>
  <c r="EU205" i="1"/>
  <c r="P178" i="25" s="1"/>
  <c r="F54" i="25"/>
  <c r="L54" i="25" s="1"/>
  <c r="ES202" i="1"/>
  <c r="N54" i="25" s="1"/>
  <c r="EU197" i="1"/>
  <c r="F67" i="25"/>
  <c r="L67" i="25" s="1"/>
  <c r="ES194" i="1"/>
  <c r="N67" i="25" s="1"/>
  <c r="EU189" i="1"/>
  <c r="P148" i="25" s="1"/>
  <c r="F92" i="25"/>
  <c r="L92" i="25" s="1"/>
  <c r="ES186" i="1"/>
  <c r="N92" i="25" s="1"/>
  <c r="EU181" i="1"/>
  <c r="P70" i="25" s="1"/>
  <c r="ES178" i="1"/>
  <c r="N83" i="25" s="1"/>
  <c r="F83" i="25"/>
  <c r="L83" i="25" s="1"/>
  <c r="EU173" i="1"/>
  <c r="F183" i="25"/>
  <c r="L183" i="25" s="1"/>
  <c r="ES170" i="1"/>
  <c r="N183" i="25" s="1"/>
  <c r="EU165" i="1"/>
  <c r="P9" i="25" s="1"/>
  <c r="ES162" i="1"/>
  <c r="N126" i="25" s="1"/>
  <c r="F126" i="25"/>
  <c r="L126" i="25" s="1"/>
  <c r="EU157" i="1"/>
  <c r="P194" i="25" s="1"/>
  <c r="ES154" i="1"/>
  <c r="N158" i="25" s="1"/>
  <c r="F158" i="25"/>
  <c r="L158" i="25" s="1"/>
  <c r="EU149" i="1"/>
  <c r="F193" i="25"/>
  <c r="L193" i="25" s="1"/>
  <c r="ES146" i="1"/>
  <c r="N193" i="25" s="1"/>
  <c r="EU141" i="1"/>
  <c r="P45" i="25" s="1"/>
  <c r="F180" i="25"/>
  <c r="L180" i="25" s="1"/>
  <c r="ES138" i="1"/>
  <c r="N180" i="25" s="1"/>
  <c r="EU133" i="1"/>
  <c r="P123" i="25" s="1"/>
  <c r="F13" i="25"/>
  <c r="L13" i="25" s="1"/>
  <c r="ES130" i="1"/>
  <c r="N13" i="25" s="1"/>
  <c r="EU125" i="1"/>
  <c r="P127" i="25" s="1"/>
  <c r="F124" i="25"/>
  <c r="L124" i="25" s="1"/>
  <c r="ES122" i="1"/>
  <c r="N124" i="25" s="1"/>
  <c r="EU117" i="1"/>
  <c r="P137" i="25" s="1"/>
  <c r="ES114" i="1"/>
  <c r="N153" i="25" s="1"/>
  <c r="F153" i="25"/>
  <c r="L153" i="25" s="1"/>
  <c r="EU109" i="1"/>
  <c r="P172" i="25" s="1"/>
  <c r="F94" i="25"/>
  <c r="L94" i="25" s="1"/>
  <c r="ES106" i="1"/>
  <c r="N94" i="25" s="1"/>
  <c r="EU101" i="1"/>
  <c r="P14" i="25" s="1"/>
  <c r="ES98" i="1"/>
  <c r="N115" i="25" s="1"/>
  <c r="F115" i="25"/>
  <c r="L115" i="25" s="1"/>
  <c r="EU93" i="1"/>
  <c r="P68" i="25" s="1"/>
  <c r="F4" i="25"/>
  <c r="L4" i="25" s="1"/>
  <c r="ES90" i="1"/>
  <c r="N4" i="25" s="1"/>
  <c r="EU85" i="1"/>
  <c r="P57" i="25" s="1"/>
  <c r="F35" i="25"/>
  <c r="L35" i="25" s="1"/>
  <c r="ES82" i="1"/>
  <c r="N35" i="25" s="1"/>
  <c r="EU77" i="1"/>
  <c r="P7" i="25" s="1"/>
  <c r="ES74" i="1"/>
  <c r="N186" i="25" s="1"/>
  <c r="F186" i="25"/>
  <c r="L186" i="25" s="1"/>
  <c r="EU69" i="1"/>
  <c r="F144" i="25"/>
  <c r="L144" i="25" s="1"/>
  <c r="ES66" i="1"/>
  <c r="N144" i="25" s="1"/>
  <c r="EU61" i="1"/>
  <c r="P23" i="25" s="1"/>
  <c r="F142" i="25"/>
  <c r="L142" i="25" s="1"/>
  <c r="ES58" i="1"/>
  <c r="N142" i="25" s="1"/>
  <c r="EU53" i="1"/>
  <c r="P29" i="25" s="1"/>
  <c r="F101" i="25"/>
  <c r="L101" i="25" s="1"/>
  <c r="ES50" i="1"/>
  <c r="N101" i="25" s="1"/>
  <c r="EU45" i="1"/>
  <c r="P166" i="25" s="1"/>
  <c r="ES42" i="1"/>
  <c r="N86" i="25" s="1"/>
  <c r="F86" i="25"/>
  <c r="L86" i="25" s="1"/>
  <c r="EU37" i="1"/>
  <c r="P56" i="25" s="1"/>
  <c r="F24" i="25"/>
  <c r="L24" i="25" s="1"/>
  <c r="ES34" i="1"/>
  <c r="N24" i="25" s="1"/>
  <c r="EU29" i="1"/>
  <c r="F202" i="25"/>
  <c r="L202" i="25" s="1"/>
  <c r="ES26" i="1"/>
  <c r="N202" i="25" s="1"/>
  <c r="EU21" i="1"/>
  <c r="P139" i="25" s="1"/>
  <c r="F162" i="25"/>
  <c r="L162" i="25" s="1"/>
  <c r="ES18" i="1"/>
  <c r="N162" i="25" s="1"/>
  <c r="EU13" i="1"/>
  <c r="P151" i="25" s="1"/>
  <c r="F50" i="25"/>
  <c r="L50" i="25" s="1"/>
  <c r="ES10" i="1"/>
  <c r="N50" i="25" s="1"/>
  <c r="EU5" i="1"/>
  <c r="P164" i="25" s="1"/>
  <c r="ET207" i="1"/>
  <c r="ET203" i="1"/>
  <c r="O125" i="25" s="1"/>
  <c r="ET199" i="1"/>
  <c r="O100" i="25" s="1"/>
  <c r="ET195" i="1"/>
  <c r="O90" i="25" s="1"/>
  <c r="ET191" i="1"/>
  <c r="O150" i="25" s="1"/>
  <c r="ET187" i="1"/>
  <c r="O40" i="25" s="1"/>
  <c r="ET183" i="1"/>
  <c r="O85" i="25" s="1"/>
  <c r="ET179" i="1"/>
  <c r="O120" i="25" s="1"/>
  <c r="ET175" i="1"/>
  <c r="O161" i="25" s="1"/>
  <c r="ET171" i="1"/>
  <c r="O27" i="25" s="1"/>
  <c r="ET167" i="1"/>
  <c r="O196" i="25" s="1"/>
  <c r="ET163" i="1"/>
  <c r="O78" i="25" s="1"/>
  <c r="ET159" i="1"/>
  <c r="O167" i="25" s="1"/>
  <c r="ET155" i="1"/>
  <c r="O122" i="25" s="1"/>
  <c r="ET151" i="1"/>
  <c r="O133" i="25" s="1"/>
  <c r="ET147" i="1"/>
  <c r="O31" i="25" s="1"/>
  <c r="ET143" i="1"/>
  <c r="O128" i="25" s="1"/>
  <c r="ET139" i="1"/>
  <c r="O44" i="25" s="1"/>
  <c r="ET135" i="1"/>
  <c r="O116" i="25" s="1"/>
  <c r="ET131" i="1"/>
  <c r="O5" i="25" s="1"/>
  <c r="ET127" i="1"/>
  <c r="O110" i="25" s="1"/>
  <c r="ET123" i="1"/>
  <c r="O159" i="25" s="1"/>
  <c r="ET119" i="1"/>
  <c r="O21" i="25" s="1"/>
  <c r="ET115" i="1"/>
  <c r="O93" i="25" s="1"/>
  <c r="ET111" i="1"/>
  <c r="O80" i="25" s="1"/>
  <c r="ET107" i="1"/>
  <c r="O114" i="25" s="1"/>
  <c r="ET103" i="1"/>
  <c r="O118" i="25" s="1"/>
  <c r="ET99" i="1"/>
  <c r="O36" i="25" s="1"/>
  <c r="ET95" i="1"/>
  <c r="O168" i="25" s="1"/>
  <c r="ET91" i="1"/>
  <c r="O10" i="25" s="1"/>
  <c r="ET87" i="1"/>
  <c r="O61" i="25" s="1"/>
  <c r="ET83" i="1"/>
  <c r="O48" i="25" s="1"/>
  <c r="ET79" i="1"/>
  <c r="O71" i="25" s="1"/>
  <c r="ET75" i="1"/>
  <c r="O157" i="25" s="1"/>
  <c r="ET71" i="1"/>
  <c r="O152" i="25" s="1"/>
  <c r="ET67" i="1"/>
  <c r="O190" i="25" s="1"/>
  <c r="ET63" i="1"/>
  <c r="O192" i="25" s="1"/>
  <c r="ET59" i="1"/>
  <c r="O55" i="25" s="1"/>
  <c r="ET55" i="1"/>
  <c r="O63" i="25" s="1"/>
  <c r="ET51" i="1"/>
  <c r="O19" i="25" s="1"/>
  <c r="ET47" i="1"/>
  <c r="O197" i="25" s="1"/>
  <c r="ET43" i="1"/>
  <c r="O169" i="25" s="1"/>
  <c r="ET39" i="1"/>
  <c r="O136" i="25" s="1"/>
  <c r="ET35" i="1"/>
  <c r="O82" i="25" s="1"/>
  <c r="ET31" i="1"/>
  <c r="O88" i="25" s="1"/>
  <c r="ET27" i="1"/>
  <c r="O15" i="25" s="1"/>
  <c r="ET23" i="1"/>
  <c r="O149" i="25" s="1"/>
  <c r="ET19" i="1"/>
  <c r="O174" i="25" s="1"/>
  <c r="ET15" i="1"/>
  <c r="O113" i="25" s="1"/>
  <c r="ET11" i="1"/>
  <c r="O97" i="25" s="1"/>
  <c r="ET7" i="1"/>
  <c r="O182" i="25" s="1"/>
  <c r="ER202" i="1"/>
  <c r="M54" i="25" s="1"/>
  <c r="ER194" i="1"/>
  <c r="M67" i="25" s="1"/>
  <c r="ER186" i="1"/>
  <c r="M92" i="25" s="1"/>
  <c r="ER178" i="1"/>
  <c r="M83" i="25" s="1"/>
  <c r="ER170" i="1"/>
  <c r="M183" i="25" s="1"/>
  <c r="ER162" i="1"/>
  <c r="M126" i="25" s="1"/>
  <c r="ER154" i="1"/>
  <c r="M158" i="25" s="1"/>
  <c r="ER146" i="1"/>
  <c r="M193" i="25" s="1"/>
  <c r="ER138" i="1"/>
  <c r="M180" i="25" s="1"/>
  <c r="ER130" i="1"/>
  <c r="M13" i="25" s="1"/>
  <c r="ER122" i="1"/>
  <c r="M124" i="25" s="1"/>
  <c r="ER114" i="1"/>
  <c r="M153" i="25" s="1"/>
  <c r="ER106" i="1"/>
  <c r="M94" i="25" s="1"/>
  <c r="ER98" i="1"/>
  <c r="M115" i="25" s="1"/>
  <c r="ER90" i="1"/>
  <c r="M4" i="25" s="1"/>
  <c r="ER82" i="1"/>
  <c r="M35" i="25" s="1"/>
  <c r="ER74" i="1"/>
  <c r="M186" i="25" s="1"/>
  <c r="ER66" i="1"/>
  <c r="M144" i="25" s="1"/>
  <c r="ER58" i="1"/>
  <c r="M142" i="25" s="1"/>
  <c r="ER50" i="1"/>
  <c r="M101" i="25" s="1"/>
  <c r="ER42" i="1"/>
  <c r="M86" i="25" s="1"/>
  <c r="ER34" i="1"/>
  <c r="M24" i="25" s="1"/>
  <c r="ER26" i="1"/>
  <c r="M202" i="25" s="1"/>
  <c r="ER18" i="1"/>
  <c r="M162" i="25" s="1"/>
  <c r="ER10" i="1"/>
  <c r="M50" i="25" s="1"/>
  <c r="ET116" i="1"/>
  <c r="O74" i="25" s="1"/>
  <c r="ET108" i="1"/>
  <c r="O22" i="25" s="1"/>
  <c r="ET100" i="1"/>
  <c r="O91" i="25" s="1"/>
  <c r="ET92" i="1"/>
  <c r="O77" i="25" s="1"/>
  <c r="ET84" i="1"/>
  <c r="O59" i="25" s="1"/>
  <c r="ET80" i="1"/>
  <c r="O109" i="25" s="1"/>
  <c r="ET76" i="1"/>
  <c r="O3" i="25" s="1"/>
  <c r="ET72" i="1"/>
  <c r="O134" i="25" s="1"/>
  <c r="ET68" i="1"/>
  <c r="O203" i="25" s="1"/>
  <c r="ET64" i="1"/>
  <c r="O129" i="25" s="1"/>
  <c r="ET60" i="1"/>
  <c r="O165" i="25" s="1"/>
  <c r="ET56" i="1"/>
  <c r="O58" i="25" s="1"/>
  <c r="ET52" i="1"/>
  <c r="O131" i="25" s="1"/>
  <c r="ET48" i="1"/>
  <c r="O130" i="25" s="1"/>
  <c r="ET44" i="1"/>
  <c r="O38" i="25" s="1"/>
  <c r="ET40" i="1"/>
  <c r="O87" i="25" s="1"/>
  <c r="ET36" i="1"/>
  <c r="O34" i="25" s="1"/>
  <c r="ET32" i="1"/>
  <c r="O155" i="25" s="1"/>
  <c r="ET28" i="1"/>
  <c r="O51" i="25" s="1"/>
  <c r="ET24" i="1"/>
  <c r="O66" i="25" s="1"/>
  <c r="ET20" i="1"/>
  <c r="O163" i="25" s="1"/>
  <c r="ET16" i="1"/>
  <c r="O201" i="25" s="1"/>
  <c r="ET12" i="1"/>
  <c r="O18" i="25" s="1"/>
  <c r="ET8" i="1"/>
  <c r="O156" i="25" s="1"/>
  <c r="ET4" i="1"/>
  <c r="O96" i="25" s="1"/>
  <c r="ET117" i="1"/>
  <c r="O137" i="25" s="1"/>
  <c r="ET113" i="1"/>
  <c r="O175" i="25" s="1"/>
  <c r="ET109" i="1"/>
  <c r="O172" i="25" s="1"/>
  <c r="ET105" i="1"/>
  <c r="O49" i="25" s="1"/>
  <c r="ET101" i="1"/>
  <c r="O14" i="25" s="1"/>
  <c r="ET97" i="1"/>
  <c r="O199" i="25" s="1"/>
  <c r="ET93" i="1"/>
  <c r="O68" i="25" s="1"/>
  <c r="ET89" i="1"/>
  <c r="O47" i="25" s="1"/>
  <c r="ET85" i="1"/>
  <c r="O57" i="25" s="1"/>
  <c r="ET81" i="1"/>
  <c r="O170" i="25" s="1"/>
  <c r="ET77" i="1"/>
  <c r="O7" i="25" s="1"/>
  <c r="ET73" i="1"/>
  <c r="O145" i="25" s="1"/>
  <c r="ET69" i="1"/>
  <c r="O160" i="25" s="1"/>
  <c r="ET65" i="1"/>
  <c r="O198" i="25" s="1"/>
  <c r="ET61" i="1"/>
  <c r="O23" i="25" s="1"/>
  <c r="ET57" i="1"/>
  <c r="O173" i="25" s="1"/>
  <c r="ET53" i="1"/>
  <c r="O29" i="25" s="1"/>
  <c r="ET49" i="1"/>
  <c r="O28" i="25" s="1"/>
  <c r="ET45" i="1"/>
  <c r="O166" i="25" s="1"/>
  <c r="ET41" i="1"/>
  <c r="O184" i="25" s="1"/>
  <c r="ET37" i="1"/>
  <c r="O56" i="25" s="1"/>
  <c r="ET33" i="1"/>
  <c r="O62" i="25" s="1"/>
  <c r="ET29" i="1"/>
  <c r="O69" i="25" s="1"/>
  <c r="ET25" i="1"/>
  <c r="O43" i="25" s="1"/>
  <c r="ET21" i="1"/>
  <c r="O139" i="25" s="1"/>
  <c r="ET17" i="1"/>
  <c r="O6" i="25" s="1"/>
  <c r="ET13" i="1"/>
  <c r="O151" i="25" s="1"/>
  <c r="ET9" i="1"/>
  <c r="O99" i="25" s="1"/>
  <c r="ET5" i="1"/>
  <c r="O164" i="25" s="1"/>
  <c r="EU206" i="1"/>
  <c r="F125" i="25"/>
  <c r="L125" i="25" s="1"/>
  <c r="ES203" i="1"/>
  <c r="N125" i="25" s="1"/>
  <c r="EU198" i="1"/>
  <c r="P25" i="25" s="1"/>
  <c r="ES195" i="1"/>
  <c r="N90" i="25" s="1"/>
  <c r="F90" i="25"/>
  <c r="L90" i="25" s="1"/>
  <c r="EU190" i="1"/>
  <c r="P154" i="25" s="1"/>
  <c r="F40" i="25"/>
  <c r="L40" i="25" s="1"/>
  <c r="ES187" i="1"/>
  <c r="N40" i="25" s="1"/>
  <c r="EU182" i="1"/>
  <c r="F120" i="25"/>
  <c r="L120" i="25" s="1"/>
  <c r="ES179" i="1"/>
  <c r="N120" i="25" s="1"/>
  <c r="EU174" i="1"/>
  <c r="P102" i="25" s="1"/>
  <c r="F27" i="25"/>
  <c r="L27" i="25" s="1"/>
  <c r="ES171" i="1"/>
  <c r="N27" i="25" s="1"/>
  <c r="EU166" i="1"/>
  <c r="F78" i="25"/>
  <c r="L78" i="25" s="1"/>
  <c r="ES163" i="1"/>
  <c r="N78" i="25" s="1"/>
  <c r="EU158" i="1"/>
  <c r="P112" i="25" s="1"/>
  <c r="F122" i="25"/>
  <c r="L122" i="25" s="1"/>
  <c r="ES155" i="1"/>
  <c r="N122" i="25" s="1"/>
  <c r="EU150" i="1"/>
  <c r="P64" i="25" s="1"/>
  <c r="F31" i="25"/>
  <c r="L31" i="25" s="1"/>
  <c r="ES147" i="1"/>
  <c r="N31" i="25" s="1"/>
  <c r="EU142" i="1"/>
  <c r="P138" i="25" s="1"/>
  <c r="ES139" i="1"/>
  <c r="N44" i="25" s="1"/>
  <c r="F44" i="25"/>
  <c r="L44" i="25" s="1"/>
  <c r="EU134" i="1"/>
  <c r="F5" i="25"/>
  <c r="L5" i="25" s="1"/>
  <c r="ES131" i="1"/>
  <c r="N5" i="25" s="1"/>
  <c r="EU126" i="1"/>
  <c r="P103" i="25" s="1"/>
  <c r="ES123" i="1"/>
  <c r="N159" i="25" s="1"/>
  <c r="F159" i="25"/>
  <c r="L159" i="25" s="1"/>
  <c r="EU118" i="1"/>
  <c r="P177" i="25" s="1"/>
  <c r="ES115" i="1"/>
  <c r="N93" i="25" s="1"/>
  <c r="F93" i="25"/>
  <c r="L93" i="25" s="1"/>
  <c r="EU110" i="1"/>
  <c r="P11" i="25" s="1"/>
  <c r="F114" i="25"/>
  <c r="L114" i="25" s="1"/>
  <c r="ES107" i="1"/>
  <c r="N114" i="25" s="1"/>
  <c r="EU102" i="1"/>
  <c r="P117" i="25" s="1"/>
  <c r="ES99" i="1"/>
  <c r="N36" i="25" s="1"/>
  <c r="F36" i="25"/>
  <c r="L36" i="25" s="1"/>
  <c r="EU94" i="1"/>
  <c r="P89" i="25" s="1"/>
  <c r="F10" i="25"/>
  <c r="L10" i="25" s="1"/>
  <c r="ES91" i="1"/>
  <c r="N10" i="25" s="1"/>
  <c r="EU86" i="1"/>
  <c r="P65" i="25" s="1"/>
  <c r="F48" i="25"/>
  <c r="L48" i="25" s="1"/>
  <c r="ES83" i="1"/>
  <c r="N48" i="25" s="1"/>
  <c r="EU78" i="1"/>
  <c r="P107" i="25" s="1"/>
  <c r="ES75" i="1"/>
  <c r="N157" i="25" s="1"/>
  <c r="F157" i="25"/>
  <c r="L157" i="25" s="1"/>
  <c r="EU70" i="1"/>
  <c r="P106" i="25" s="1"/>
  <c r="F190" i="25"/>
  <c r="L190" i="25" s="1"/>
  <c r="ES67" i="1"/>
  <c r="N190" i="25" s="1"/>
  <c r="EU62" i="1"/>
  <c r="P146" i="25" s="1"/>
  <c r="ES59" i="1"/>
  <c r="N55" i="25" s="1"/>
  <c r="F55" i="25"/>
  <c r="L55" i="25" s="1"/>
  <c r="EU54" i="1"/>
  <c r="P46" i="25" s="1"/>
  <c r="ES51" i="1"/>
  <c r="N19" i="25" s="1"/>
  <c r="F19" i="25"/>
  <c r="L19" i="25" s="1"/>
  <c r="EU46" i="1"/>
  <c r="P60" i="25" s="1"/>
  <c r="F169" i="25"/>
  <c r="L169" i="25" s="1"/>
  <c r="ES43" i="1"/>
  <c r="N169" i="25" s="1"/>
  <c r="EU38" i="1"/>
  <c r="P189" i="25" s="1"/>
  <c r="ES35" i="1"/>
  <c r="N82" i="25" s="1"/>
  <c r="F82" i="25"/>
  <c r="L82" i="25" s="1"/>
  <c r="EU30" i="1"/>
  <c r="P12" i="25" s="1"/>
  <c r="F15" i="25"/>
  <c r="L15" i="25" s="1"/>
  <c r="ES27" i="1"/>
  <c r="N15" i="25" s="1"/>
  <c r="EU22" i="1"/>
  <c r="P121" i="25" s="1"/>
  <c r="F174" i="25"/>
  <c r="L174" i="25" s="1"/>
  <c r="ES19" i="1"/>
  <c r="N174" i="25" s="1"/>
  <c r="EU14" i="1"/>
  <c r="P191" i="25" s="1"/>
  <c r="ES11" i="1"/>
  <c r="N97" i="25" s="1"/>
  <c r="F97" i="25"/>
  <c r="L97" i="25" s="1"/>
  <c r="EU6" i="1"/>
  <c r="P30" i="25" s="1"/>
  <c r="ET3" i="1"/>
  <c r="O79" i="25" s="1"/>
  <c r="EU203" i="1"/>
  <c r="P125" i="25" s="1"/>
  <c r="ES200" i="1"/>
  <c r="N176" i="25" s="1"/>
  <c r="F176" i="25"/>
  <c r="L176" i="25" s="1"/>
  <c r="EU195" i="1"/>
  <c r="P90" i="25" s="1"/>
  <c r="F26" i="25"/>
  <c r="L26" i="25" s="1"/>
  <c r="ES192" i="1"/>
  <c r="N26" i="25" s="1"/>
  <c r="EU187" i="1"/>
  <c r="F72" i="25"/>
  <c r="L72" i="25" s="1"/>
  <c r="ES184" i="1"/>
  <c r="N72" i="25" s="1"/>
  <c r="EU179" i="1"/>
  <c r="P120" i="25" s="1"/>
  <c r="F41" i="25"/>
  <c r="L41" i="25" s="1"/>
  <c r="ES176" i="1"/>
  <c r="N41" i="25" s="1"/>
  <c r="EU171" i="1"/>
  <c r="P27" i="25" s="1"/>
  <c r="F37" i="25"/>
  <c r="L37" i="25" s="1"/>
  <c r="ES168" i="1"/>
  <c r="N37" i="25" s="1"/>
  <c r="EU163" i="1"/>
  <c r="P78" i="25" s="1"/>
  <c r="F84" i="25"/>
  <c r="L84" i="25" s="1"/>
  <c r="ES160" i="1"/>
  <c r="N84" i="25" s="1"/>
  <c r="EU155" i="1"/>
  <c r="P122" i="25" s="1"/>
  <c r="F185" i="25"/>
  <c r="L185" i="25" s="1"/>
  <c r="ES152" i="1"/>
  <c r="N185" i="25" s="1"/>
  <c r="EU147" i="1"/>
  <c r="P31" i="25" s="1"/>
  <c r="ES144" i="1"/>
  <c r="N17" i="25" s="1"/>
  <c r="F17" i="25"/>
  <c r="L17" i="25" s="1"/>
  <c r="EU139" i="1"/>
  <c r="P44" i="25" s="1"/>
  <c r="F147" i="25"/>
  <c r="L147" i="25" s="1"/>
  <c r="ES136" i="1"/>
  <c r="N147" i="25" s="1"/>
  <c r="EU131" i="1"/>
  <c r="P5" i="25" s="1"/>
  <c r="F20" i="25"/>
  <c r="L20" i="25" s="1"/>
  <c r="ES128" i="1"/>
  <c r="N20" i="25" s="1"/>
  <c r="EU123" i="1"/>
  <c r="P159" i="25" s="1"/>
  <c r="F73" i="25"/>
  <c r="L73" i="25" s="1"/>
  <c r="ES120" i="1"/>
  <c r="N73" i="25" s="1"/>
  <c r="EU115" i="1"/>
  <c r="P93" i="25" s="1"/>
  <c r="F187" i="25"/>
  <c r="L187" i="25" s="1"/>
  <c r="ES112" i="1"/>
  <c r="N187" i="25" s="1"/>
  <c r="EU107" i="1"/>
  <c r="P114" i="25" s="1"/>
  <c r="F143" i="25"/>
  <c r="L143" i="25" s="1"/>
  <c r="ES104" i="1"/>
  <c r="N143" i="25" s="1"/>
  <c r="EU99" i="1"/>
  <c r="P36" i="25" s="1"/>
  <c r="F16" i="25"/>
  <c r="L16" i="25" s="1"/>
  <c r="ES96" i="1"/>
  <c r="N16" i="25" s="1"/>
  <c r="EU91" i="1"/>
  <c r="P10" i="25" s="1"/>
  <c r="F76" i="25"/>
  <c r="L76" i="25" s="1"/>
  <c r="ES88" i="1"/>
  <c r="N76" i="25" s="1"/>
  <c r="EU83" i="1"/>
  <c r="P48" i="25" s="1"/>
  <c r="ES80" i="1"/>
  <c r="N109" i="25" s="1"/>
  <c r="F109" i="25"/>
  <c r="L109" i="25" s="1"/>
  <c r="EU75" i="1"/>
  <c r="P157" i="25" s="1"/>
  <c r="F134" i="25"/>
  <c r="L134" i="25" s="1"/>
  <c r="ES72" i="1"/>
  <c r="N134" i="25" s="1"/>
  <c r="EU67" i="1"/>
  <c r="P190" i="25" s="1"/>
  <c r="F129" i="25"/>
  <c r="L129" i="25" s="1"/>
  <c r="ES64" i="1"/>
  <c r="N129" i="25" s="1"/>
  <c r="EU59" i="1"/>
  <c r="P55" i="25" s="1"/>
  <c r="F58" i="25"/>
  <c r="L58" i="25" s="1"/>
  <c r="ES56" i="1"/>
  <c r="N58" i="25" s="1"/>
  <c r="EU51" i="1"/>
  <c r="P19" i="25" s="1"/>
  <c r="F130" i="25"/>
  <c r="L130" i="25" s="1"/>
  <c r="ES48" i="1"/>
  <c r="N130" i="25" s="1"/>
  <c r="EU43" i="1"/>
  <c r="P169" i="25" s="1"/>
  <c r="F87" i="25"/>
  <c r="L87" i="25" s="1"/>
  <c r="ES40" i="1"/>
  <c r="N87" i="25" s="1"/>
  <c r="EU35" i="1"/>
  <c r="P82" i="25" s="1"/>
  <c r="F155" i="25"/>
  <c r="L155" i="25" s="1"/>
  <c r="ES32" i="1"/>
  <c r="N155" i="25" s="1"/>
  <c r="EU27" i="1"/>
  <c r="P15" i="25" s="1"/>
  <c r="ES24" i="1"/>
  <c r="N66" i="25" s="1"/>
  <c r="F66" i="25"/>
  <c r="L66" i="25" s="1"/>
  <c r="EU19" i="1"/>
  <c r="ES16" i="1"/>
  <c r="N201" i="25" s="1"/>
  <c r="F201" i="25"/>
  <c r="L201" i="25" s="1"/>
  <c r="EU11" i="1"/>
  <c r="P97" i="25" s="1"/>
  <c r="F156" i="25"/>
  <c r="L156" i="25" s="1"/>
  <c r="ES8" i="1"/>
  <c r="N156" i="25" s="1"/>
  <c r="ET206" i="1"/>
  <c r="O140" i="25" s="1"/>
  <c r="ET202" i="1"/>
  <c r="O54" i="25" s="1"/>
  <c r="ET198" i="1"/>
  <c r="O25" i="25" s="1"/>
  <c r="ET194" i="1"/>
  <c r="O67" i="25" s="1"/>
  <c r="ET190" i="1"/>
  <c r="O154" i="25" s="1"/>
  <c r="ET186" i="1"/>
  <c r="O92" i="25" s="1"/>
  <c r="ET182" i="1"/>
  <c r="O75" i="25" s="1"/>
  <c r="ET178" i="1"/>
  <c r="O83" i="25" s="1"/>
  <c r="ET174" i="1"/>
  <c r="O102" i="25" s="1"/>
  <c r="ET170" i="1"/>
  <c r="O183" i="25" s="1"/>
  <c r="ET166" i="1"/>
  <c r="O98" i="25" s="1"/>
  <c r="ET162" i="1"/>
  <c r="O126" i="25" s="1"/>
  <c r="ET158" i="1"/>
  <c r="O112" i="25" s="1"/>
  <c r="ET154" i="1"/>
  <c r="O158" i="25" s="1"/>
  <c r="ET150" i="1"/>
  <c r="O64" i="25" s="1"/>
  <c r="ET146" i="1"/>
  <c r="O193" i="25" s="1"/>
  <c r="ET142" i="1"/>
  <c r="O138" i="25" s="1"/>
  <c r="ET138" i="1"/>
  <c r="O180" i="25" s="1"/>
  <c r="ET134" i="1"/>
  <c r="O132" i="25" s="1"/>
  <c r="ET130" i="1"/>
  <c r="O13" i="25" s="1"/>
  <c r="ET126" i="1"/>
  <c r="O103" i="25" s="1"/>
  <c r="ET122" i="1"/>
  <c r="O124" i="25" s="1"/>
  <c r="ET118" i="1"/>
  <c r="O177" i="25" s="1"/>
  <c r="ET114" i="1"/>
  <c r="O153" i="25" s="1"/>
  <c r="ET110" i="1"/>
  <c r="O11" i="25" s="1"/>
  <c r="ET106" i="1"/>
  <c r="O94" i="25" s="1"/>
  <c r="ET102" i="1"/>
  <c r="O117" i="25" s="1"/>
  <c r="ET98" i="1"/>
  <c r="O115" i="25" s="1"/>
  <c r="ET94" i="1"/>
  <c r="O89" i="25" s="1"/>
  <c r="ET90" i="1"/>
  <c r="O4" i="25" s="1"/>
  <c r="ET86" i="1"/>
  <c r="O65" i="25" s="1"/>
  <c r="ET82" i="1"/>
  <c r="O35" i="25" s="1"/>
  <c r="ET78" i="1"/>
  <c r="O107" i="25" s="1"/>
  <c r="ET74" i="1"/>
  <c r="O186" i="25" s="1"/>
  <c r="ET70" i="1"/>
  <c r="O106" i="25" s="1"/>
  <c r="ET66" i="1"/>
  <c r="O144" i="25" s="1"/>
  <c r="ET62" i="1"/>
  <c r="O146" i="25" s="1"/>
  <c r="ET58" i="1"/>
  <c r="O142" i="25" s="1"/>
  <c r="ET54" i="1"/>
  <c r="O46" i="25" s="1"/>
  <c r="ET50" i="1"/>
  <c r="O101" i="25" s="1"/>
  <c r="ET46" i="1"/>
  <c r="O60" i="25" s="1"/>
  <c r="ET42" i="1"/>
  <c r="O86" i="25" s="1"/>
  <c r="ET38" i="1"/>
  <c r="O189" i="25" s="1"/>
  <c r="ET34" i="1"/>
  <c r="O24" i="25" s="1"/>
  <c r="ET30" i="1"/>
  <c r="O12" i="25" s="1"/>
  <c r="ET26" i="1"/>
  <c r="O202" i="25" s="1"/>
  <c r="ET22" i="1"/>
  <c r="O121" i="25" s="1"/>
  <c r="ET18" i="1"/>
  <c r="O162" i="25" s="1"/>
  <c r="ET14" i="1"/>
  <c r="O191" i="25" s="1"/>
  <c r="ET10" i="1"/>
  <c r="O50" i="25" s="1"/>
  <c r="ET6" i="1"/>
  <c r="O30" i="25" s="1"/>
  <c r="T76" i="8"/>
  <c r="T17" i="8"/>
  <c r="T196" i="8"/>
  <c r="T153" i="8"/>
  <c r="T34" i="8"/>
  <c r="T51" i="8"/>
  <c r="T160" i="8"/>
  <c r="T101" i="8"/>
  <c r="T110" i="8"/>
  <c r="T93" i="8"/>
  <c r="T30" i="8"/>
  <c r="T3" i="8"/>
  <c r="AL61" i="5"/>
  <c r="AL77" i="5"/>
  <c r="AL27" i="5"/>
  <c r="AL187" i="5"/>
  <c r="AL196" i="5"/>
  <c r="AL131" i="5"/>
  <c r="AL202" i="5"/>
  <c r="AL186" i="5"/>
  <c r="AL178" i="5"/>
  <c r="AL162" i="5"/>
  <c r="AL182" i="5"/>
  <c r="AL161" i="5"/>
  <c r="AL137" i="5"/>
  <c r="AL129" i="5"/>
  <c r="AL205" i="5"/>
  <c r="AL197" i="5"/>
  <c r="AL192" i="5"/>
  <c r="AL173" i="5"/>
  <c r="AL165" i="5"/>
  <c r="AL160" i="5"/>
  <c r="AL157" i="5"/>
  <c r="AL144" i="5"/>
  <c r="AL141" i="5"/>
  <c r="AL125" i="5"/>
  <c r="AL101" i="5"/>
  <c r="AL69" i="5"/>
  <c r="AL21" i="5"/>
  <c r="AL3" i="5"/>
  <c r="F62" i="15" s="1"/>
  <c r="AL92" i="5"/>
  <c r="AL112" i="5"/>
  <c r="AL80" i="5"/>
  <c r="AL72" i="5"/>
  <c r="AL206" i="5"/>
  <c r="AL175" i="5"/>
  <c r="AL172" i="5"/>
  <c r="AL167" i="5"/>
  <c r="AL111" i="5"/>
  <c r="AL79" i="5"/>
  <c r="AL39" i="5"/>
  <c r="AL23" i="5"/>
  <c r="AL12" i="5"/>
  <c r="AI202" i="12"/>
  <c r="AI198" i="12"/>
  <c r="AI194" i="12"/>
  <c r="AI163" i="12"/>
  <c r="AI155" i="12"/>
  <c r="AI147" i="12"/>
  <c r="AI143" i="12"/>
  <c r="AI135" i="12"/>
  <c r="AI131" i="12"/>
  <c r="AI123" i="12"/>
  <c r="AI119" i="12"/>
  <c r="AI75" i="12"/>
  <c r="AI205" i="12"/>
  <c r="AI158" i="12"/>
  <c r="AI58" i="12"/>
  <c r="AI54" i="12"/>
  <c r="AI46" i="12"/>
  <c r="AI4" i="12"/>
  <c r="AI188" i="12"/>
  <c r="AI184" i="12"/>
  <c r="AI165" i="12"/>
  <c r="AI149" i="12"/>
  <c r="AI145" i="12"/>
  <c r="AI141" i="12"/>
  <c r="AI137" i="12"/>
  <c r="AI113" i="12"/>
  <c r="AI102" i="12"/>
  <c r="AI90" i="12"/>
  <c r="AI77" i="12"/>
  <c r="AI73" i="12"/>
  <c r="AI69" i="12"/>
  <c r="AI65" i="12"/>
  <c r="AI41" i="12"/>
  <c r="AI33" i="12"/>
  <c r="AI21" i="12"/>
  <c r="AI17" i="12"/>
  <c r="AI11" i="12"/>
  <c r="AI36" i="12"/>
  <c r="AI28" i="12"/>
  <c r="AI24" i="12"/>
  <c r="AI14" i="12"/>
  <c r="AI161" i="12"/>
  <c r="AI157" i="12"/>
  <c r="AI133" i="12"/>
  <c r="AI129" i="12"/>
  <c r="AI121" i="12"/>
  <c r="AI117" i="12"/>
  <c r="AI106" i="12"/>
  <c r="AI98" i="12"/>
  <c r="AI86" i="12"/>
  <c r="AI81" i="12"/>
  <c r="AI5" i="12"/>
  <c r="AI25" i="12"/>
  <c r="AI116" i="12"/>
  <c r="AI156" i="12"/>
  <c r="AI152" i="12"/>
  <c r="AI144" i="12"/>
  <c r="AI136" i="12"/>
  <c r="AI100" i="12"/>
  <c r="AI96" i="12"/>
  <c r="AI79" i="12"/>
  <c r="AI190" i="12"/>
  <c r="AI186" i="12"/>
  <c r="AI171" i="12"/>
  <c r="AI167" i="12"/>
  <c r="AI60" i="12"/>
  <c r="AI201" i="12"/>
  <c r="AI193" i="12"/>
  <c r="AI189" i="12"/>
  <c r="AI178" i="12"/>
  <c r="AI174" i="12"/>
  <c r="AI67" i="12"/>
  <c r="AI63" i="12"/>
  <c r="AI55" i="12"/>
  <c r="AI51" i="12"/>
  <c r="AI47" i="12"/>
  <c r="AI181" i="12"/>
  <c r="AI138" i="12"/>
  <c r="AI130" i="12"/>
  <c r="AI126" i="12"/>
  <c r="AI122" i="12"/>
  <c r="AI118" i="12"/>
  <c r="AI114" i="12"/>
  <c r="AI103" i="12"/>
  <c r="AI99" i="12"/>
  <c r="AI95" i="12"/>
  <c r="AI91" i="12"/>
  <c r="AI20" i="12"/>
  <c r="AI15" i="12"/>
  <c r="AI10" i="12"/>
  <c r="AI6" i="12"/>
  <c r="AI3" i="12"/>
  <c r="K62" i="15" s="1"/>
  <c r="T24" i="8"/>
  <c r="T62" i="8"/>
  <c r="T46" i="8"/>
  <c r="T22" i="8"/>
  <c r="T12" i="8"/>
  <c r="T197" i="8"/>
  <c r="T157" i="8"/>
  <c r="T117" i="8"/>
  <c r="T156" i="8"/>
  <c r="T148" i="8"/>
  <c r="T116" i="8"/>
  <c r="T100" i="8"/>
  <c r="T195" i="8"/>
  <c r="T187" i="8"/>
  <c r="T179" i="8"/>
  <c r="T171" i="8"/>
  <c r="T163" i="8"/>
  <c r="T155" i="8"/>
  <c r="T139" i="8"/>
  <c r="T99" i="8"/>
  <c r="T14" i="8"/>
  <c r="T89" i="8"/>
  <c r="T73" i="8"/>
  <c r="T65" i="8"/>
  <c r="T57" i="8"/>
  <c r="T49" i="8"/>
  <c r="T206" i="8"/>
  <c r="T183" i="8"/>
  <c r="T167" i="8"/>
  <c r="T159" i="8"/>
  <c r="T143" i="8"/>
  <c r="T135" i="8"/>
  <c r="T127" i="8"/>
  <c r="T111" i="8"/>
  <c r="T87" i="8"/>
  <c r="T63" i="8"/>
  <c r="T13" i="8"/>
  <c r="I62" i="15"/>
  <c r="R207" i="8"/>
  <c r="T204" i="8"/>
  <c r="D205" i="8"/>
  <c r="T205" i="8" s="1"/>
  <c r="N79" i="25"/>
  <c r="AI192" i="12"/>
  <c r="AI185" i="12"/>
  <c r="AI179" i="12"/>
  <c r="AI175" i="12"/>
  <c r="AI125" i="12"/>
  <c r="AI88" i="12"/>
  <c r="AI83" i="12"/>
  <c r="AI62" i="12"/>
  <c r="AI48" i="12"/>
  <c r="AI30" i="12"/>
  <c r="AI9" i="12"/>
  <c r="AI87" i="12"/>
  <c r="AI82" i="12"/>
  <c r="AI43" i="12"/>
  <c r="AI94" i="12"/>
  <c r="AI18" i="12"/>
  <c r="AI12" i="12"/>
  <c r="AI8" i="12"/>
  <c r="AI85" i="12"/>
  <c r="AI166" i="12"/>
  <c r="AI159" i="12"/>
  <c r="AI132" i="12"/>
  <c r="AI120" i="12"/>
  <c r="AI61" i="12"/>
  <c r="AI139" i="12"/>
  <c r="AI78" i="12"/>
  <c r="AI50" i="12"/>
  <c r="AI42" i="12"/>
  <c r="AI187" i="12"/>
  <c r="AI183" i="12"/>
  <c r="AI169" i="12"/>
  <c r="AI150" i="12"/>
  <c r="AI127" i="12"/>
  <c r="AI115" i="12"/>
  <c r="AI111" i="12"/>
  <c r="AI108" i="12"/>
  <c r="AI93" i="12"/>
  <c r="AI80" i="12"/>
  <c r="AI57" i="12"/>
  <c r="AI49" i="12"/>
  <c r="AI7" i="12"/>
  <c r="AI170" i="12"/>
  <c r="AI151" i="12"/>
  <c r="AI124" i="12"/>
  <c r="AI173" i="12"/>
  <c r="AI176" i="12"/>
  <c r="AI153" i="12"/>
  <c r="AI134" i="12"/>
  <c r="AI104" i="12"/>
  <c r="AI27" i="12"/>
  <c r="AI23" i="12"/>
  <c r="J203" i="6"/>
  <c r="AL176" i="5"/>
  <c r="AL170" i="5"/>
  <c r="AL26" i="5"/>
  <c r="AL194" i="5"/>
  <c r="AL138" i="5"/>
  <c r="AL122" i="5"/>
  <c r="AL114" i="5"/>
  <c r="AL106" i="5"/>
  <c r="AL90" i="5"/>
  <c r="AL74" i="5"/>
  <c r="AL66" i="5"/>
  <c r="AL58" i="5"/>
  <c r="AL50" i="5"/>
  <c r="AL34" i="5"/>
  <c r="AL18" i="5"/>
  <c r="AL8" i="5"/>
  <c r="AL159" i="5"/>
  <c r="AL191" i="5"/>
  <c r="AL185" i="5"/>
  <c r="AL183" i="5"/>
  <c r="AL201" i="5"/>
  <c r="AL193" i="5"/>
  <c r="AL4" i="5"/>
  <c r="AL180" i="5"/>
  <c r="AL164" i="5"/>
  <c r="AL156" i="5"/>
  <c r="AL148" i="5"/>
  <c r="AL140" i="5"/>
  <c r="AL132" i="5"/>
  <c r="AL116" i="5"/>
  <c r="AL108" i="5"/>
  <c r="AL100" i="5"/>
  <c r="AL76" i="5"/>
  <c r="AL68" i="5"/>
  <c r="AL60" i="5"/>
  <c r="AL52" i="5"/>
  <c r="AL44" i="5"/>
  <c r="AL28" i="5"/>
  <c r="AL20" i="5"/>
  <c r="AL10" i="5"/>
  <c r="AL181" i="5"/>
  <c r="AL184" i="5"/>
  <c r="AL168" i="5"/>
  <c r="AL64" i="5"/>
  <c r="EV156" i="1"/>
  <c r="EV123" i="1"/>
  <c r="EV129" i="1"/>
  <c r="D62" i="15"/>
  <c r="EV55" i="1"/>
  <c r="EV159" i="1"/>
  <c r="EV95" i="1"/>
  <c r="EV204" i="1"/>
  <c r="EV8" i="1"/>
  <c r="EV188" i="1"/>
  <c r="EV199" i="1"/>
  <c r="EV135" i="1"/>
  <c r="EV45" i="1"/>
  <c r="EV161" i="1"/>
  <c r="EV77" i="1"/>
  <c r="EV53" i="1"/>
  <c r="EV49" i="1"/>
  <c r="EV48" i="1"/>
  <c r="EV37" i="1"/>
  <c r="EV36" i="1"/>
  <c r="EV32" i="1"/>
  <c r="EV31" i="1"/>
  <c r="EV24" i="1"/>
  <c r="EV23" i="1"/>
  <c r="EV20" i="1"/>
  <c r="EV15" i="1"/>
  <c r="EV136" i="1"/>
  <c r="EV47" i="1"/>
  <c r="EV79" i="1"/>
  <c r="EV56" i="1"/>
  <c r="EV133" i="1"/>
  <c r="EV28" i="1"/>
  <c r="EV65" i="1"/>
  <c r="C62" i="15"/>
  <c r="EV64" i="1"/>
  <c r="EV41" i="1"/>
  <c r="EV186" i="1"/>
  <c r="EV40" i="1"/>
  <c r="EV61" i="1"/>
  <c r="EV205" i="1"/>
  <c r="EV202" i="1"/>
  <c r="EV201" i="1"/>
  <c r="EV200" i="1"/>
  <c r="EV194" i="1"/>
  <c r="EV193" i="1"/>
  <c r="EV192" i="1"/>
  <c r="EV189" i="1"/>
  <c r="EV185" i="1"/>
  <c r="EV181" i="1"/>
  <c r="EV178" i="1"/>
  <c r="EV177" i="1"/>
  <c r="EV170" i="1"/>
  <c r="EV169" i="1"/>
  <c r="EV165" i="1"/>
  <c r="EV162" i="1"/>
  <c r="EV157" i="1"/>
  <c r="EV154" i="1"/>
  <c r="EV153" i="1"/>
  <c r="EV148" i="1"/>
  <c r="EV145" i="1"/>
  <c r="EV144" i="1"/>
  <c r="EV140" i="1"/>
  <c r="EV138" i="1"/>
  <c r="EV137" i="1"/>
  <c r="EV132" i="1"/>
  <c r="EV128" i="1"/>
  <c r="EV124" i="1"/>
  <c r="EV122" i="1"/>
  <c r="EV121" i="1"/>
  <c r="EV120" i="1"/>
  <c r="EV117" i="1"/>
  <c r="EV116" i="1"/>
  <c r="EV113" i="1"/>
  <c r="EV112" i="1"/>
  <c r="EV109" i="1"/>
  <c r="EV108" i="1"/>
  <c r="EV105" i="1"/>
  <c r="EV104" i="1"/>
  <c r="EV101" i="1"/>
  <c r="EV100" i="1"/>
  <c r="EV97" i="1"/>
  <c r="EV96" i="1"/>
  <c r="EV92" i="1"/>
  <c r="EV89" i="1"/>
  <c r="EV88" i="1"/>
  <c r="EV85" i="1"/>
  <c r="EV81" i="1"/>
  <c r="EV76" i="1"/>
  <c r="EV72" i="1"/>
  <c r="EV107" i="1" l="1"/>
  <c r="EV190" i="1"/>
  <c r="EV206" i="1"/>
  <c r="P140" i="25"/>
  <c r="EV149" i="1"/>
  <c r="P200" i="25"/>
  <c r="EV7" i="1"/>
  <c r="P182" i="25"/>
  <c r="EV183" i="1"/>
  <c r="P85" i="25"/>
  <c r="EV166" i="1"/>
  <c r="P98" i="25"/>
  <c r="EV155" i="1"/>
  <c r="EV203" i="1"/>
  <c r="EV173" i="1"/>
  <c r="P32" i="25"/>
  <c r="EV69" i="1"/>
  <c r="P160" i="25"/>
  <c r="EV52" i="1"/>
  <c r="P131" i="25"/>
  <c r="EV84" i="1"/>
  <c r="P59" i="25"/>
  <c r="EV164" i="1"/>
  <c r="P104" i="25"/>
  <c r="EV151" i="1"/>
  <c r="P133" i="25"/>
  <c r="EV29" i="1"/>
  <c r="P69" i="25"/>
  <c r="EV197" i="1"/>
  <c r="P206" i="25"/>
  <c r="EV4" i="1"/>
  <c r="P96" i="25"/>
  <c r="EV11" i="1"/>
  <c r="EV187" i="1"/>
  <c r="P40" i="25"/>
  <c r="EV134" i="1"/>
  <c r="P132" i="25"/>
  <c r="EV26" i="1"/>
  <c r="P202" i="25"/>
  <c r="EV19" i="1"/>
  <c r="P174" i="25"/>
  <c r="EV182" i="1"/>
  <c r="P75" i="25"/>
  <c r="EV44" i="1"/>
  <c r="P38" i="25"/>
  <c r="D155" i="25"/>
  <c r="J155" i="25" s="1"/>
  <c r="Q155" i="25" s="1"/>
  <c r="D84" i="25"/>
  <c r="J84" i="25" s="1"/>
  <c r="Q84" i="25" s="1"/>
  <c r="D27" i="25"/>
  <c r="D130" i="25"/>
  <c r="D187" i="25"/>
  <c r="J187" i="25" s="1"/>
  <c r="Q187" i="25" s="1"/>
  <c r="D41" i="25"/>
  <c r="J41" i="25" s="1"/>
  <c r="Q41" i="25" s="1"/>
  <c r="D176" i="25"/>
  <c r="D40" i="25"/>
  <c r="D94" i="25"/>
  <c r="J94" i="25" s="1"/>
  <c r="Q94" i="25" s="1"/>
  <c r="D183" i="25"/>
  <c r="J183" i="25" s="1"/>
  <c r="Q183" i="25" s="1"/>
  <c r="D132" i="25"/>
  <c r="D25" i="25"/>
  <c r="D59" i="25"/>
  <c r="J59" i="25" s="1"/>
  <c r="D74" i="25"/>
  <c r="J74" i="25" s="1"/>
  <c r="Q74" i="25" s="1"/>
  <c r="D52" i="25"/>
  <c r="D133" i="25"/>
  <c r="D69" i="25"/>
  <c r="J69" i="25" s="1"/>
  <c r="Q69" i="25" s="1"/>
  <c r="D68" i="25"/>
  <c r="J68" i="25" s="1"/>
  <c r="Q68" i="25" s="1"/>
  <c r="D194" i="25"/>
  <c r="D178" i="25"/>
  <c r="J178" i="25" s="1"/>
  <c r="Q178" i="25" s="1"/>
  <c r="D136" i="25"/>
  <c r="J136" i="25" s="1"/>
  <c r="Q136" i="25" s="1"/>
  <c r="D71" i="25"/>
  <c r="J71" i="25" s="1"/>
  <c r="Q71" i="25" s="1"/>
  <c r="D156" i="25"/>
  <c r="D134" i="25"/>
  <c r="D147" i="25"/>
  <c r="J147" i="25" s="1"/>
  <c r="Q147" i="25" s="1"/>
  <c r="D174" i="25"/>
  <c r="J174" i="25" s="1"/>
  <c r="D48" i="25"/>
  <c r="D31" i="25"/>
  <c r="D144" i="25"/>
  <c r="J144" i="25" s="1"/>
  <c r="Q144" i="25" s="1"/>
  <c r="D13" i="25"/>
  <c r="J13" i="25" s="1"/>
  <c r="Q13" i="25" s="1"/>
  <c r="D158" i="25"/>
  <c r="D104" i="25"/>
  <c r="D85" i="25"/>
  <c r="J85" i="25" s="1"/>
  <c r="D18" i="25"/>
  <c r="J18" i="25" s="1"/>
  <c r="Q18" i="25" s="1"/>
  <c r="D131" i="25"/>
  <c r="D203" i="25"/>
  <c r="D77" i="25"/>
  <c r="J77" i="25" s="1"/>
  <c r="Q77" i="25" s="1"/>
  <c r="D53" i="25"/>
  <c r="J53" i="25" s="1"/>
  <c r="Q53" i="25" s="1"/>
  <c r="D150" i="25"/>
  <c r="D29" i="25"/>
  <c r="D137" i="25"/>
  <c r="J137" i="25" s="1"/>
  <c r="Q137" i="25" s="1"/>
  <c r="D148" i="25"/>
  <c r="J148" i="25" s="1"/>
  <c r="Q148" i="25" s="1"/>
  <c r="D80" i="25"/>
  <c r="D114" i="25"/>
  <c r="D83" i="25"/>
  <c r="J83" i="25" s="1"/>
  <c r="Q83" i="25" s="1"/>
  <c r="D67" i="25"/>
  <c r="J67" i="25" s="1"/>
  <c r="Q67" i="25" s="1"/>
  <c r="D191" i="25"/>
  <c r="D6" i="25"/>
  <c r="D62" i="25"/>
  <c r="J62" i="25" s="1"/>
  <c r="Q62" i="25" s="1"/>
  <c r="D28" i="25"/>
  <c r="J28" i="25" s="1"/>
  <c r="Q28" i="25" s="1"/>
  <c r="D198" i="25"/>
  <c r="D170" i="25"/>
  <c r="D199" i="25"/>
  <c r="J199" i="25" s="1"/>
  <c r="Q199" i="25" s="1"/>
  <c r="D175" i="25"/>
  <c r="J175" i="25" s="1"/>
  <c r="Q175" i="25" s="1"/>
  <c r="D111" i="25"/>
  <c r="D119" i="25"/>
  <c r="D195" i="25"/>
  <c r="J195" i="25" s="1"/>
  <c r="Q195" i="25" s="1"/>
  <c r="D33" i="25"/>
  <c r="J33" i="25" s="1"/>
  <c r="Q33" i="25" s="1"/>
  <c r="D9" i="25"/>
  <c r="D151" i="25"/>
  <c r="D7" i="25"/>
  <c r="J7" i="25" s="1"/>
  <c r="Q7" i="25" s="1"/>
  <c r="D45" i="25"/>
  <c r="J45" i="25" s="1"/>
  <c r="Q45" i="25" s="1"/>
  <c r="D79" i="25"/>
  <c r="J79" i="25" s="1"/>
  <c r="L79" i="25"/>
  <c r="D192" i="25"/>
  <c r="D61" i="25"/>
  <c r="J61" i="25" s="1"/>
  <c r="Q61" i="25" s="1"/>
  <c r="D116" i="25"/>
  <c r="J116" i="25" s="1"/>
  <c r="Q116" i="25" s="1"/>
  <c r="D101" i="25"/>
  <c r="D112" i="25"/>
  <c r="D140" i="25"/>
  <c r="J140" i="25" s="1"/>
  <c r="D42" i="25"/>
  <c r="J42" i="25" s="1"/>
  <c r="Q42" i="25" s="1"/>
  <c r="D179" i="25"/>
  <c r="D118" i="25"/>
  <c r="D141" i="25"/>
  <c r="J141" i="25" s="1"/>
  <c r="Q141" i="25" s="1"/>
  <c r="D205" i="25"/>
  <c r="J205" i="25" s="1"/>
  <c r="Q205" i="25" s="1"/>
  <c r="D34" i="25"/>
  <c r="D167" i="25"/>
  <c r="D56" i="25"/>
  <c r="J56" i="25" s="1"/>
  <c r="Q56" i="25" s="1"/>
  <c r="D14" i="25"/>
  <c r="J14" i="25" s="1"/>
  <c r="Q14" i="25" s="1"/>
  <c r="D32" i="25"/>
  <c r="D149" i="25"/>
  <c r="D197" i="25"/>
  <c r="J197" i="25" s="1"/>
  <c r="Q197" i="25" s="1"/>
  <c r="D91" i="25"/>
  <c r="J91" i="25" s="1"/>
  <c r="Q91" i="25" s="1"/>
  <c r="D21" i="25"/>
  <c r="D16" i="25"/>
  <c r="D90" i="25"/>
  <c r="J90" i="25" s="1"/>
  <c r="Q90" i="25" s="1"/>
  <c r="D4" i="25"/>
  <c r="J4" i="25" s="1"/>
  <c r="Q4" i="25" s="1"/>
  <c r="D17" i="25"/>
  <c r="D5" i="25"/>
  <c r="D60" i="25"/>
  <c r="J60" i="25" s="1"/>
  <c r="Q60" i="25" s="1"/>
  <c r="D107" i="25"/>
  <c r="J107" i="25" s="1"/>
  <c r="Q107" i="25" s="1"/>
  <c r="D11" i="25"/>
  <c r="D102" i="25"/>
  <c r="D15" i="25"/>
  <c r="J15" i="25" s="1"/>
  <c r="Q15" i="25" s="1"/>
  <c r="D93" i="25"/>
  <c r="J93" i="25" s="1"/>
  <c r="Q93" i="25" s="1"/>
  <c r="D180" i="25"/>
  <c r="D188" i="25"/>
  <c r="D135" i="25"/>
  <c r="J135" i="25" s="1"/>
  <c r="Q135" i="25" s="1"/>
  <c r="D163" i="25"/>
  <c r="J163" i="25" s="1"/>
  <c r="Q163" i="25" s="1"/>
  <c r="D100" i="25"/>
  <c r="D23" i="25"/>
  <c r="D127" i="25"/>
  <c r="J127" i="25" s="1"/>
  <c r="Q127" i="25" s="1"/>
  <c r="D206" i="25"/>
  <c r="J206" i="25" s="1"/>
  <c r="D182" i="25"/>
  <c r="D87" i="25"/>
  <c r="D143" i="25"/>
  <c r="J143" i="25" s="1"/>
  <c r="Q143" i="25" s="1"/>
  <c r="D37" i="25"/>
  <c r="J37" i="25" s="1"/>
  <c r="Q37" i="25" s="1"/>
  <c r="D97" i="25"/>
  <c r="D157" i="25"/>
  <c r="D44" i="25"/>
  <c r="J44" i="25" s="1"/>
  <c r="Q44" i="25" s="1"/>
  <c r="D120" i="25"/>
  <c r="J120" i="25" s="1"/>
  <c r="Q120" i="25" s="1"/>
  <c r="D24" i="25"/>
  <c r="D54" i="25"/>
  <c r="D165" i="25"/>
  <c r="J165" i="25" s="1"/>
  <c r="Q165" i="25" s="1"/>
  <c r="D3" i="25"/>
  <c r="J3" i="25" s="1"/>
  <c r="Q3" i="25" s="1"/>
  <c r="D22" i="25"/>
  <c r="D128" i="25"/>
  <c r="D139" i="25"/>
  <c r="J139" i="25" s="1"/>
  <c r="Q139" i="25" s="1"/>
  <c r="D57" i="25"/>
  <c r="J57" i="25" s="1"/>
  <c r="Q57" i="25" s="1"/>
  <c r="D200" i="25"/>
  <c r="D152" i="25"/>
  <c r="D169" i="25"/>
  <c r="J169" i="25" s="1"/>
  <c r="Q169" i="25" s="1"/>
  <c r="D153" i="25"/>
  <c r="J153" i="25" s="1"/>
  <c r="Q153" i="25" s="1"/>
  <c r="D201" i="25"/>
  <c r="D109" i="25"/>
  <c r="D72" i="25"/>
  <c r="J72" i="25" s="1"/>
  <c r="Q72" i="25" s="1"/>
  <c r="D12" i="25"/>
  <c r="J12" i="25" s="1"/>
  <c r="Q12" i="25" s="1"/>
  <c r="D89" i="25"/>
  <c r="D103" i="25"/>
  <c r="D154" i="25"/>
  <c r="J154" i="25" s="1"/>
  <c r="Q154" i="25" s="1"/>
  <c r="D19" i="25"/>
  <c r="J19" i="25" s="1"/>
  <c r="Q19" i="25" s="1"/>
  <c r="D122" i="25"/>
  <c r="D126" i="25"/>
  <c r="D66" i="25"/>
  <c r="J66" i="25" s="1"/>
  <c r="Q66" i="25" s="1"/>
  <c r="D129" i="25"/>
  <c r="J129" i="25" s="1"/>
  <c r="Q129" i="25" s="1"/>
  <c r="D20" i="25"/>
  <c r="D26" i="25"/>
  <c r="D82" i="25"/>
  <c r="J82" i="25" s="1"/>
  <c r="Q82" i="25" s="1"/>
  <c r="D36" i="25"/>
  <c r="D125" i="25"/>
  <c r="D142" i="25"/>
  <c r="D124" i="25"/>
  <c r="J124" i="25" s="1"/>
  <c r="Q124" i="25" s="1"/>
  <c r="D92" i="25"/>
  <c r="J92" i="25" s="1"/>
  <c r="Q92" i="25" s="1"/>
  <c r="D121" i="25"/>
  <c r="D189" i="25"/>
  <c r="D161" i="25"/>
  <c r="J161" i="25" s="1"/>
  <c r="Q161" i="25" s="1"/>
  <c r="D99" i="25"/>
  <c r="J99" i="25" s="1"/>
  <c r="Q99" i="25" s="1"/>
  <c r="D43" i="25"/>
  <c r="D184" i="25"/>
  <c r="D173" i="25"/>
  <c r="J173" i="25" s="1"/>
  <c r="Q173" i="25" s="1"/>
  <c r="D145" i="25"/>
  <c r="J145" i="25" s="1"/>
  <c r="Q145" i="25" s="1"/>
  <c r="D47" i="25"/>
  <c r="D49" i="25"/>
  <c r="D181" i="25"/>
  <c r="J181" i="25" s="1"/>
  <c r="Q181" i="25" s="1"/>
  <c r="D39" i="25"/>
  <c r="J39" i="25" s="1"/>
  <c r="Q39" i="25" s="1"/>
  <c r="D105" i="25"/>
  <c r="J105" i="25" s="1"/>
  <c r="Q105" i="25" s="1"/>
  <c r="D108" i="25"/>
  <c r="D96" i="25"/>
  <c r="J96" i="25" s="1"/>
  <c r="D38" i="25"/>
  <c r="J38" i="25" s="1"/>
  <c r="D196" i="25"/>
  <c r="D166" i="25"/>
  <c r="D172" i="25"/>
  <c r="J172" i="25" s="1"/>
  <c r="Q172" i="25" s="1"/>
  <c r="D70" i="25"/>
  <c r="J70" i="25" s="1"/>
  <c r="Q70" i="25" s="1"/>
  <c r="D88" i="25"/>
  <c r="D168" i="25"/>
  <c r="D202" i="25"/>
  <c r="J202" i="25" s="1"/>
  <c r="D58" i="25"/>
  <c r="J58" i="25" s="1"/>
  <c r="Q58" i="25" s="1"/>
  <c r="D73" i="25"/>
  <c r="D190" i="25"/>
  <c r="D186" i="25"/>
  <c r="J186" i="25" s="1"/>
  <c r="Q186" i="25" s="1"/>
  <c r="D146" i="25"/>
  <c r="D138" i="25"/>
  <c r="D10" i="25"/>
  <c r="D50" i="25"/>
  <c r="J50" i="25" s="1"/>
  <c r="Q50" i="25" s="1"/>
  <c r="D115" i="25"/>
  <c r="D76" i="25"/>
  <c r="D185" i="25"/>
  <c r="D55" i="25"/>
  <c r="J55" i="25" s="1"/>
  <c r="Q55" i="25" s="1"/>
  <c r="D159" i="25"/>
  <c r="J159" i="25" s="1"/>
  <c r="Q159" i="25" s="1"/>
  <c r="D78" i="25"/>
  <c r="D162" i="25"/>
  <c r="D86" i="25"/>
  <c r="J86" i="25" s="1"/>
  <c r="Q86" i="25" s="1"/>
  <c r="D35" i="25"/>
  <c r="J35" i="25" s="1"/>
  <c r="Q35" i="25" s="1"/>
  <c r="D193" i="25"/>
  <c r="D30" i="25"/>
  <c r="D46" i="25"/>
  <c r="D106" i="25"/>
  <c r="D65" i="25"/>
  <c r="D117" i="25"/>
  <c r="D177" i="25"/>
  <c r="J177" i="25" s="1"/>
  <c r="Q177" i="25" s="1"/>
  <c r="D64" i="25"/>
  <c r="D98" i="25"/>
  <c r="D75" i="25"/>
  <c r="D204" i="25"/>
  <c r="J204" i="25" s="1"/>
  <c r="Q204" i="25" s="1"/>
  <c r="D81" i="25"/>
  <c r="J81" i="25" s="1"/>
  <c r="Q81" i="25" s="1"/>
  <c r="D95" i="25"/>
  <c r="D171" i="25"/>
  <c r="D51" i="25"/>
  <c r="J51" i="25" s="1"/>
  <c r="Q51" i="25" s="1"/>
  <c r="D164" i="25"/>
  <c r="D160" i="25"/>
  <c r="D123" i="25"/>
  <c r="D113" i="25"/>
  <c r="J113" i="25" s="1"/>
  <c r="Q113" i="25" s="1"/>
  <c r="D63" i="25"/>
  <c r="J63" i="25" s="1"/>
  <c r="Q63" i="25" s="1"/>
  <c r="D110" i="25"/>
  <c r="D8" i="25"/>
  <c r="J8" i="25" s="1"/>
  <c r="Q8" i="25" s="1"/>
  <c r="EV127" i="1"/>
  <c r="EV102" i="1"/>
  <c r="EV198" i="1"/>
  <c r="EV142" i="1"/>
  <c r="EV6" i="1"/>
  <c r="EV13" i="1"/>
  <c r="EV17" i="1"/>
  <c r="EV38" i="1"/>
  <c r="EV59" i="1"/>
  <c r="EV179" i="1"/>
  <c r="EV143" i="1"/>
  <c r="EV141" i="1"/>
  <c r="EV99" i="1"/>
  <c r="EV196" i="1"/>
  <c r="EV63" i="1"/>
  <c r="EV60" i="1"/>
  <c r="EV87" i="1"/>
  <c r="EV86" i="1"/>
  <c r="EV131" i="1"/>
  <c r="EV5" i="1"/>
  <c r="EV67" i="1"/>
  <c r="EV18" i="1"/>
  <c r="EV39" i="1"/>
  <c r="EV191" i="1"/>
  <c r="EV195" i="1"/>
  <c r="EV152" i="1"/>
  <c r="EV115" i="1"/>
  <c r="EV68" i="1"/>
  <c r="EV110" i="1"/>
  <c r="EV158" i="1"/>
  <c r="EV150" i="1"/>
  <c r="EV70" i="1"/>
  <c r="EV9" i="1"/>
  <c r="EV21" i="1"/>
  <c r="EV43" i="1"/>
  <c r="EV62" i="1"/>
  <c r="EV82" i="1"/>
  <c r="EV73" i="1"/>
  <c r="EV160" i="1"/>
  <c r="EV174" i="1"/>
  <c r="EV42" i="1"/>
  <c r="EV54" i="1"/>
  <c r="EV106" i="1"/>
  <c r="EV34" i="1"/>
  <c r="EV22" i="1"/>
  <c r="EV46" i="1"/>
  <c r="EV94" i="1"/>
  <c r="EV90" i="1"/>
  <c r="EV168" i="1"/>
  <c r="EV139" i="1"/>
  <c r="EV171" i="1"/>
  <c r="EV58" i="1"/>
  <c r="EV25" i="1"/>
  <c r="EV126" i="1"/>
  <c r="EV114" i="1"/>
  <c r="EV71" i="1"/>
  <c r="EV176" i="1"/>
  <c r="EV147" i="1"/>
  <c r="EV57" i="1"/>
  <c r="EV98" i="1"/>
  <c r="EV27" i="1"/>
  <c r="EV50" i="1"/>
  <c r="EV66" i="1"/>
  <c r="EV130" i="1"/>
  <c r="EV103" i="1"/>
  <c r="EV184" i="1"/>
  <c r="EV80" i="1"/>
  <c r="EV35" i="1"/>
  <c r="EV118" i="1"/>
  <c r="EV74" i="1"/>
  <c r="EV14" i="1"/>
  <c r="EV30" i="1"/>
  <c r="EV51" i="1"/>
  <c r="EV167" i="1"/>
  <c r="EV146" i="1"/>
  <c r="EV111" i="1"/>
  <c r="EV93" i="1"/>
  <c r="EV83" i="1"/>
  <c r="EV172" i="1"/>
  <c r="EV78" i="1"/>
  <c r="EV75" i="1"/>
  <c r="EV12" i="1"/>
  <c r="EV10" i="1"/>
  <c r="EV16" i="1"/>
  <c r="EV33" i="1"/>
  <c r="EV175" i="1"/>
  <c r="EV163" i="1"/>
  <c r="EV119" i="1"/>
  <c r="EV125" i="1"/>
  <c r="EV91" i="1"/>
  <c r="EV180" i="1"/>
  <c r="D207" i="8"/>
  <c r="L62" i="15"/>
  <c r="P79" i="25"/>
  <c r="O36" i="8"/>
  <c r="T36" i="8" s="1"/>
  <c r="Q140" i="25" l="1"/>
  <c r="Q38" i="25"/>
  <c r="Q59" i="25"/>
  <c r="Q174" i="25"/>
  <c r="Q85" i="25"/>
  <c r="Q206" i="25"/>
  <c r="Q202" i="25"/>
  <c r="Q96" i="25"/>
  <c r="Q79" i="25"/>
  <c r="J76" i="25"/>
  <c r="Q76" i="25" s="1"/>
  <c r="J20" i="25"/>
  <c r="Q20" i="25" s="1"/>
  <c r="J24" i="25"/>
  <c r="Q24" i="25" s="1"/>
  <c r="J17" i="25"/>
  <c r="Q17" i="25" s="1"/>
  <c r="J29" i="25"/>
  <c r="Q29" i="25" s="1"/>
  <c r="J134" i="25"/>
  <c r="Q134" i="25" s="1"/>
  <c r="J64" i="25"/>
  <c r="Q64" i="25" s="1"/>
  <c r="J150" i="25"/>
  <c r="Q150" i="25" s="1"/>
  <c r="J156" i="25"/>
  <c r="Q156" i="25" s="1"/>
  <c r="J171" i="25"/>
  <c r="Q171" i="25" s="1"/>
  <c r="J117" i="25"/>
  <c r="Q117" i="25" s="1"/>
  <c r="J162" i="25"/>
  <c r="Q162" i="25" s="1"/>
  <c r="J10" i="25"/>
  <c r="Q10" i="25" s="1"/>
  <c r="J168" i="25"/>
  <c r="Q168" i="25" s="1"/>
  <c r="J108" i="25"/>
  <c r="Q108" i="25" s="1"/>
  <c r="J184" i="25"/>
  <c r="Q184" i="25" s="1"/>
  <c r="J142" i="25"/>
  <c r="Q142" i="25" s="1"/>
  <c r="J126" i="25"/>
  <c r="Q126" i="25" s="1"/>
  <c r="J109" i="25"/>
  <c r="Q109" i="25" s="1"/>
  <c r="J128" i="25"/>
  <c r="Q128" i="25" s="1"/>
  <c r="J157" i="25"/>
  <c r="Q157" i="25" s="1"/>
  <c r="J23" i="25"/>
  <c r="Q23" i="25" s="1"/>
  <c r="J102" i="25"/>
  <c r="Q102" i="25" s="1"/>
  <c r="J16" i="25"/>
  <c r="Q16" i="25" s="1"/>
  <c r="J167" i="25"/>
  <c r="Q167" i="25" s="1"/>
  <c r="J112" i="25"/>
  <c r="Q112" i="25" s="1"/>
  <c r="J193" i="25"/>
  <c r="Q193" i="25" s="1"/>
  <c r="J73" i="25"/>
  <c r="Q73" i="25" s="1"/>
  <c r="J121" i="25"/>
  <c r="Q121" i="25" s="1"/>
  <c r="J182" i="25"/>
  <c r="Q182" i="25" s="1"/>
  <c r="J179" i="25"/>
  <c r="Q179" i="25" s="1"/>
  <c r="J6" i="25"/>
  <c r="Q6" i="25" s="1"/>
  <c r="J133" i="25"/>
  <c r="Q133" i="25" s="1"/>
  <c r="J111" i="25"/>
  <c r="Q111" i="25" s="1"/>
  <c r="J52" i="25"/>
  <c r="Q52" i="25" s="1"/>
  <c r="J95" i="25"/>
  <c r="Q95" i="25" s="1"/>
  <c r="J138" i="25"/>
  <c r="Q138" i="25" s="1"/>
  <c r="J122" i="25"/>
  <c r="Q122" i="25" s="1"/>
  <c r="J22" i="25"/>
  <c r="Q22" i="25" s="1"/>
  <c r="J11" i="25"/>
  <c r="Q11" i="25" s="1"/>
  <c r="J34" i="25"/>
  <c r="Q34" i="25" s="1"/>
  <c r="J170" i="25"/>
  <c r="Q170" i="25" s="1"/>
  <c r="J31" i="25"/>
  <c r="Q31" i="25" s="1"/>
  <c r="J25" i="25"/>
  <c r="Q25" i="25" s="1"/>
  <c r="J106" i="25"/>
  <c r="Q106" i="25" s="1"/>
  <c r="J146" i="25"/>
  <c r="Q146" i="25" s="1"/>
  <c r="J36" i="25"/>
  <c r="Q36" i="25" s="1"/>
  <c r="J9" i="25"/>
  <c r="Q9" i="25" s="1"/>
  <c r="J198" i="25"/>
  <c r="Q198" i="25" s="1"/>
  <c r="J80" i="25"/>
  <c r="Q80" i="25" s="1"/>
  <c r="J131" i="25"/>
  <c r="Q131" i="25" s="1"/>
  <c r="J48" i="25"/>
  <c r="Q48" i="25" s="1"/>
  <c r="J194" i="25"/>
  <c r="Q194" i="25" s="1"/>
  <c r="J132" i="25"/>
  <c r="Q132" i="25" s="1"/>
  <c r="J27" i="25"/>
  <c r="Q27" i="25" s="1"/>
  <c r="J160" i="25"/>
  <c r="Q160" i="25" s="1"/>
  <c r="J196" i="25"/>
  <c r="Q196" i="25" s="1"/>
  <c r="J89" i="25"/>
  <c r="Q89" i="25" s="1"/>
  <c r="J180" i="25"/>
  <c r="Q180" i="25" s="1"/>
  <c r="J119" i="25"/>
  <c r="Q119" i="25" s="1"/>
  <c r="J40" i="25"/>
  <c r="Q40" i="25" s="1"/>
  <c r="J115" i="25"/>
  <c r="Q115" i="25" s="1"/>
  <c r="J158" i="25"/>
  <c r="Q158" i="25" s="1"/>
  <c r="J65" i="25"/>
  <c r="Q65" i="25" s="1"/>
  <c r="J43" i="25"/>
  <c r="Q43" i="25" s="1"/>
  <c r="J100" i="25"/>
  <c r="Q100" i="25" s="1"/>
  <c r="J151" i="25"/>
  <c r="Q151" i="25" s="1"/>
  <c r="J203" i="25"/>
  <c r="Q203" i="25" s="1"/>
  <c r="J46" i="25"/>
  <c r="Q46" i="25" s="1"/>
  <c r="J98" i="25"/>
  <c r="Q98" i="25" s="1"/>
  <c r="J47" i="25"/>
  <c r="Q47" i="25" s="1"/>
  <c r="J200" i="25"/>
  <c r="Q200" i="25" s="1"/>
  <c r="J32" i="25"/>
  <c r="Q32" i="25" s="1"/>
  <c r="J104" i="25"/>
  <c r="Q104" i="25" s="1"/>
  <c r="J164" i="25"/>
  <c r="Q164" i="25" s="1"/>
  <c r="J191" i="25"/>
  <c r="Q191" i="25" s="1"/>
  <c r="J176" i="25"/>
  <c r="Q176" i="25" s="1"/>
  <c r="J110" i="25"/>
  <c r="Q110" i="25" s="1"/>
  <c r="J78" i="25"/>
  <c r="Q78" i="25" s="1"/>
  <c r="J88" i="25"/>
  <c r="Q88" i="25" s="1"/>
  <c r="J125" i="25"/>
  <c r="Q125" i="25" s="1"/>
  <c r="J201" i="25"/>
  <c r="Q201" i="25" s="1"/>
  <c r="J97" i="25"/>
  <c r="Q97" i="25" s="1"/>
  <c r="J21" i="25"/>
  <c r="Q21" i="25" s="1"/>
  <c r="J101" i="25"/>
  <c r="Q101" i="25" s="1"/>
  <c r="J114" i="25"/>
  <c r="Q114" i="25" s="1"/>
  <c r="J130" i="25"/>
  <c r="Q130" i="25" s="1"/>
  <c r="J123" i="25"/>
  <c r="Q123" i="25" s="1"/>
  <c r="J75" i="25"/>
  <c r="Q75" i="25" s="1"/>
  <c r="J30" i="25"/>
  <c r="Q30" i="25" s="1"/>
  <c r="J185" i="25"/>
  <c r="Q185" i="25" s="1"/>
  <c r="J190" i="25"/>
  <c r="Q190" i="25" s="1"/>
  <c r="J166" i="25"/>
  <c r="Q166" i="25" s="1"/>
  <c r="J49" i="25"/>
  <c r="Q49" i="25" s="1"/>
  <c r="J189" i="25"/>
  <c r="Q189" i="25" s="1"/>
  <c r="J26" i="25"/>
  <c r="Q26" i="25" s="1"/>
  <c r="J103" i="25"/>
  <c r="Q103" i="25" s="1"/>
  <c r="J152" i="25"/>
  <c r="Q152" i="25" s="1"/>
  <c r="J54" i="25"/>
  <c r="Q54" i="25" s="1"/>
  <c r="J87" i="25"/>
  <c r="Q87" i="25" s="1"/>
  <c r="J188" i="25"/>
  <c r="Q188" i="25" s="1"/>
  <c r="J5" i="25"/>
  <c r="Q5" i="25" s="1"/>
  <c r="J149" i="25"/>
  <c r="Q149" i="25" s="1"/>
  <c r="J118" i="25"/>
  <c r="Q118" i="25" s="1"/>
  <c r="J192" i="25"/>
  <c r="Q192" i="25" s="1"/>
  <c r="T207" i="8"/>
</calcChain>
</file>

<file path=xl/sharedStrings.xml><?xml version="1.0" encoding="utf-8"?>
<sst xmlns="http://schemas.openxmlformats.org/spreadsheetml/2006/main" count="1736" uniqueCount="345">
  <si>
    <t xml:space="preserve">Formations         </t>
    <phoneticPr fontId="0" type="noConversion"/>
  </si>
  <si>
    <t>Titres Régionaux</t>
    <phoneticPr fontId="0" type="noConversion"/>
  </si>
  <si>
    <t>M+D</t>
  </si>
  <si>
    <t>Filles postes resp</t>
    <phoneticPr fontId="0" type="noConversion"/>
  </si>
  <si>
    <t>Points bonus féminines</t>
    <phoneticPr fontId="0" type="noConversion"/>
  </si>
  <si>
    <t>NOM DU CLUB</t>
    <phoneticPr fontId="0" type="noConversion"/>
  </si>
  <si>
    <t>MESSIEURS</t>
  </si>
  <si>
    <t>Nom du Club</t>
    <phoneticPr fontId="0" type="noConversion"/>
  </si>
  <si>
    <t>Nombre licenciés</t>
    <phoneticPr fontId="0" type="noConversion"/>
  </si>
  <si>
    <t>% féminines</t>
  </si>
  <si>
    <t>Emploi</t>
    <phoneticPr fontId="0" type="noConversion"/>
  </si>
  <si>
    <t>Nombre de participants</t>
    <phoneticPr fontId="0" type="noConversion"/>
  </si>
  <si>
    <t>Féminines</t>
  </si>
  <si>
    <t>Engagés</t>
  </si>
  <si>
    <t>Pts.Chal.</t>
  </si>
  <si>
    <t>5°</t>
  </si>
  <si>
    <t>Féminines</t>
    <phoneticPr fontId="0" type="noConversion"/>
  </si>
  <si>
    <t>D</t>
  </si>
  <si>
    <t>Total points Massloux</t>
  </si>
  <si>
    <t>1°</t>
  </si>
  <si>
    <t>2°</t>
  </si>
  <si>
    <t>3°</t>
  </si>
  <si>
    <t>4°</t>
  </si>
  <si>
    <t>%  P/B</t>
    <phoneticPr fontId="0" type="noConversion"/>
  </si>
  <si>
    <t>Championnat par Equipes</t>
  </si>
  <si>
    <t>Variation nombre total</t>
    <phoneticPr fontId="22" type="noConversion"/>
  </si>
  <si>
    <t>Catégorie Challenge</t>
    <phoneticPr fontId="0" type="noConversion"/>
  </si>
  <si>
    <t>Détection</t>
    <phoneticPr fontId="0" type="noConversion"/>
  </si>
  <si>
    <t>Points Emploi</t>
  </si>
  <si>
    <t>1/8è</t>
  </si>
  <si>
    <t>Points Détection</t>
  </si>
  <si>
    <t>Nbre d'Emploi</t>
  </si>
  <si>
    <t>Formations</t>
  </si>
  <si>
    <t>% P/B</t>
  </si>
  <si>
    <t>Total Points</t>
  </si>
  <si>
    <t>Cadets</t>
  </si>
  <si>
    <t>Juniors</t>
  </si>
  <si>
    <t>Points</t>
  </si>
  <si>
    <t>P/B/M</t>
  </si>
  <si>
    <t>% filles</t>
  </si>
  <si>
    <t>M</t>
  </si>
  <si>
    <t>Veterans</t>
  </si>
  <si>
    <t>Classement</t>
    <phoneticPr fontId="0" type="noConversion"/>
  </si>
  <si>
    <t>Points</t>
    <phoneticPr fontId="0" type="noConversion"/>
  </si>
  <si>
    <t>Formations     (Tk, Arb, Dirig)</t>
    <phoneticPr fontId="0" type="noConversion"/>
  </si>
  <si>
    <t>DAMES</t>
    <phoneticPr fontId="0" type="noConversion"/>
  </si>
  <si>
    <t>Total</t>
    <phoneticPr fontId="0" type="noConversion"/>
  </si>
  <si>
    <t>Points challenge</t>
  </si>
  <si>
    <t>6°</t>
  </si>
  <si>
    <t>7°</t>
  </si>
  <si>
    <t>8°</t>
  </si>
  <si>
    <t>Total</t>
  </si>
  <si>
    <t>Résultats Championnats de France</t>
  </si>
  <si>
    <t xml:space="preserve">Champ   Equipes </t>
  </si>
  <si>
    <t>Poussins</t>
  </si>
  <si>
    <t>Benjamins</t>
  </si>
  <si>
    <t>Minimes</t>
  </si>
  <si>
    <t>Employeur</t>
  </si>
  <si>
    <t>Seniors</t>
  </si>
  <si>
    <t>Clt</t>
  </si>
  <si>
    <t>NOM DU CLUB</t>
  </si>
  <si>
    <t>Compétitions</t>
    <phoneticPr fontId="0" type="noConversion"/>
  </si>
  <si>
    <t>Catégorie Challenge</t>
  </si>
  <si>
    <t>Résultats Interclubs Jeunes</t>
  </si>
  <si>
    <t>Total n-1</t>
  </si>
  <si>
    <t>Total licenciés n</t>
  </si>
  <si>
    <t>Total Tous Types</t>
  </si>
  <si>
    <t>Total Inscrits CF</t>
  </si>
  <si>
    <t>Stats Licences - Critérium Fédéral</t>
  </si>
  <si>
    <t>1° Phase</t>
  </si>
  <si>
    <t>2° Phase</t>
  </si>
  <si>
    <t>Points Challenge</t>
  </si>
  <si>
    <t>N1 70</t>
  </si>
  <si>
    <t>N2 50</t>
  </si>
  <si>
    <t>N3 40</t>
  </si>
  <si>
    <t>PN 30</t>
  </si>
  <si>
    <t>Pro B 100</t>
  </si>
  <si>
    <t>R1 20</t>
  </si>
  <si>
    <t>R2 15</t>
  </si>
  <si>
    <t>R3 10</t>
  </si>
  <si>
    <t>Pro A 130</t>
  </si>
  <si>
    <t>1° 80</t>
  </si>
  <si>
    <t>2° 70</t>
  </si>
  <si>
    <t>3° 65</t>
  </si>
  <si>
    <t>4° 55</t>
  </si>
  <si>
    <t>1/4F 40</t>
  </si>
  <si>
    <t>1/8F 20</t>
  </si>
  <si>
    <t>1° 100</t>
  </si>
  <si>
    <t>2° 80</t>
  </si>
  <si>
    <t>1/2F 60</t>
  </si>
  <si>
    <t>1/8F 30</t>
  </si>
  <si>
    <t>1/16F 20</t>
  </si>
  <si>
    <t>QUAL 20</t>
  </si>
  <si>
    <t>2° 90</t>
  </si>
  <si>
    <t>3° 80</t>
  </si>
  <si>
    <t>4° 70</t>
  </si>
  <si>
    <t>5° 65</t>
  </si>
  <si>
    <t>6° 60</t>
  </si>
  <si>
    <t>Eq Eng. 10</t>
  </si>
  <si>
    <t>Points Compétitions</t>
  </si>
  <si>
    <t>Formations - Emplois - Féminines à responsabilité</t>
  </si>
  <si>
    <t>04180041 TT AUBIGNY SUR NERE</t>
  </si>
  <si>
    <t>04180057 GAZELEC BOURGES TT</t>
  </si>
  <si>
    <t>04180157 AVORD TT</t>
  </si>
  <si>
    <t>04180174 CERCLE PONGISTE MEHUNOIS</t>
  </si>
  <si>
    <t>04180304 F.J. FOECY TT</t>
  </si>
  <si>
    <t>04180313 ST. DOULCHARD TT.</t>
  </si>
  <si>
    <t>04180485 TT.BELLEVILLE-LERE</t>
  </si>
  <si>
    <t>04180486 C P BIGNY VALLENAY</t>
  </si>
  <si>
    <t>04180530 SLD.FUSSY</t>
  </si>
  <si>
    <t>04180613 CJM BOURGES TT</t>
  </si>
  <si>
    <t>04180621 E.P. GRACAY-GENOUILLY</t>
  </si>
  <si>
    <t>04180682 T.T. GERMINOIS</t>
  </si>
  <si>
    <t>04180696 VIERZON PING</t>
  </si>
  <si>
    <t>04180711 FOYER RURAL PARASSY T.T.</t>
  </si>
  <si>
    <t>04180716 TT SIPS DUN SUR AURON</t>
  </si>
  <si>
    <t>04180728 TT PLAIMPIED  GIVAUDINS</t>
  </si>
  <si>
    <t>04180729 TENNIS DE TABLE VALLONNAIS</t>
  </si>
  <si>
    <t>04180732 AVENIR DE LIGNIERES TT</t>
  </si>
  <si>
    <t>04180734 BAUGY TENNIS DE TABLE</t>
  </si>
  <si>
    <t>04180737 TENNIS DE TABLE SUD CHER</t>
  </si>
  <si>
    <t>04180738 SAINT AMAND PING</t>
  </si>
  <si>
    <t>04280004 C'CHARTRES TENNIS DE TABLE</t>
  </si>
  <si>
    <t>04280005 CH CHATEAUDUN</t>
  </si>
  <si>
    <t>04280038 A S  THYMERAIS CHATEAUNEUF</t>
  </si>
  <si>
    <t>04280045 AMICALE EPERNON</t>
  </si>
  <si>
    <t>04280048 A.S.J.NOGENT LE ROTROU</t>
  </si>
  <si>
    <t>04280049 TTPS SENONCHES</t>
  </si>
  <si>
    <t>04280104 ASTT BAILLEAU LE PIN</t>
  </si>
  <si>
    <t>04280121 LUISANT AC Tennis de Table</t>
  </si>
  <si>
    <t>04280202 US YEVRES</t>
  </si>
  <si>
    <t>04280322 PAYS COURVILLOIS TT</t>
  </si>
  <si>
    <t>04280359 STADE LOUPEEN</t>
  </si>
  <si>
    <t>04280404 GAIS MOIS. VOVES</t>
  </si>
  <si>
    <t>04280517 FRANCOURVILLE LD.</t>
  </si>
  <si>
    <t>04280529 E.S.MAINTENON-PIERRES T.T.</t>
  </si>
  <si>
    <t>04280593 ES.JOUY ST-PREST TT.</t>
  </si>
  <si>
    <t>04280612 TT.CLOYSIEN</t>
  </si>
  <si>
    <t>04280617 PONGISTES DE COMBRAY</t>
  </si>
  <si>
    <t>04280681 BARJOUVILLE SCL.</t>
  </si>
  <si>
    <t>04280705 GUE DE LONGROI TENNIS DE TABLE</t>
  </si>
  <si>
    <t>04280716 ES Nogent le roi-Villemeux TT</t>
  </si>
  <si>
    <t>04280718 FRESNAY L'EVEQUE TENNIS DE TABLE</t>
  </si>
  <si>
    <t>04280719 ASTT BREZOLLES</t>
  </si>
  <si>
    <t>04280722 AGGLO DREUX VERNOUILLET TT</t>
  </si>
  <si>
    <t>04360002 CTT.DEOLS</t>
  </si>
  <si>
    <t>04360005 CP. LEVROUX</t>
  </si>
  <si>
    <t>04360009 PING PONG CLUB ISSOLDUNOIS</t>
  </si>
  <si>
    <t>04360123 US.ARGENTON</t>
  </si>
  <si>
    <t>04360124 TT.BRENNE LE BLANC</t>
  </si>
  <si>
    <t>04360315 US TENNIS DE TABLE LA CHATRE</t>
  </si>
  <si>
    <t>04360340 A S P O CHATEAUROUX</t>
  </si>
  <si>
    <t>04360341 A.T.T. CHABRIS</t>
  </si>
  <si>
    <t>04360343 CLUB PONGISTES BUZANCEENS</t>
  </si>
  <si>
    <t>04360453 CLUB PONGISTE VATANAIS</t>
  </si>
  <si>
    <t>04360454 BERRICHONNE-CHATEAUROUX</t>
  </si>
  <si>
    <t>04360481 A.T.T. LUANT</t>
  </si>
  <si>
    <t>04360605 C.2T MARTIZAY</t>
  </si>
  <si>
    <t>04360707 US SAINT MAUR</t>
  </si>
  <si>
    <t>04360721 ASTT PRUNIERS</t>
  </si>
  <si>
    <t>04360723 CLUB.PONGISTE. SAINT CYPRIEN</t>
  </si>
  <si>
    <t>04360724 CORPO36 TENNIS DE TABLE</t>
  </si>
  <si>
    <t>04360726 CTT REUILLOIS</t>
  </si>
  <si>
    <t>04360727 ASS.TT AMBRAULT</t>
  </si>
  <si>
    <t>04360729 THEO PING VILLEDIEU TT</t>
  </si>
  <si>
    <t>04360730 CTT CEAULMONT-LES GRANGES</t>
  </si>
  <si>
    <t>04370001 R.S. ST CYR-SUR-LOIRE</t>
  </si>
  <si>
    <t>04370002 4S TOURS T.T.</t>
  </si>
  <si>
    <t>04370004 C.E.S. TOURS</t>
  </si>
  <si>
    <t>04370011 A.S.T.T. ESVRES</t>
  </si>
  <si>
    <t>04370013 T.T. BLERE VAL DE CHER</t>
  </si>
  <si>
    <t>04370015 P.P.C. ST MARTIN LE BEAU</t>
  </si>
  <si>
    <t>04370024 U.S. RENAUDINE T.T.</t>
  </si>
  <si>
    <t>04370033 U.S. CHAMBRAY-LES-TOURS</t>
  </si>
  <si>
    <t>04370038 U.S.E. AVOINE-BEAUMONT</t>
  </si>
  <si>
    <t>04370102 A.C. AMBOISE TENNIS DE TABLE</t>
  </si>
  <si>
    <t>04370132 TENNIS DE TABLE CHINONAIS</t>
  </si>
  <si>
    <t>04370146 A.S MONTLOUIS-SUR-LOIRE</t>
  </si>
  <si>
    <t>04370151 C.S.MEMBROLLAIS Tennis de Table</t>
  </si>
  <si>
    <t>04370167 US LA RICHE TENNIS DE TABLE</t>
  </si>
  <si>
    <t>04370183 A.S. FONDETTES</t>
  </si>
  <si>
    <t>04370269 ST-AVERTIN SPORTS TT</t>
  </si>
  <si>
    <t>04370284 R.C. BALLAN</t>
  </si>
  <si>
    <t>04370289 A.S. SAVONNIERES</t>
  </si>
  <si>
    <t>04370307 SAINTE-MAURE TENNIS DE TABLE</t>
  </si>
  <si>
    <t>04370346 U.S. VERNOU SUR BRENNE</t>
  </si>
  <si>
    <t>04370349 T.T. MONTS ARTANNES</t>
  </si>
  <si>
    <t>04370425 A.S.T.T. de CASTELVALERIE</t>
  </si>
  <si>
    <t>04370439 E.S. LA VILLE-AUX-DAMES TT</t>
  </si>
  <si>
    <t>04370442 A.T.T. AZAY-SUR-CHER</t>
  </si>
  <si>
    <t>04370464 TT PARCAY-MESLAY</t>
  </si>
  <si>
    <t>04370465 TENNIS DE TABLE BENAISIEN</t>
  </si>
  <si>
    <t>04370478 A.S. VERETZ TT</t>
  </si>
  <si>
    <t>04370498 LARCAY TENNIS DE TABLE</t>
  </si>
  <si>
    <t>04370533 Azay-Le-Rideau ESRTT</t>
  </si>
  <si>
    <t>04370549 U.S. GENILLE T.T.</t>
  </si>
  <si>
    <t>04370566 T.T. JOUE-LES-TOURS</t>
  </si>
  <si>
    <t>04370596 A.T.T. LANGEAIS-CINQ-MARS</t>
  </si>
  <si>
    <t>04370615 TENNIS DE TABLE BOUCHARDAIS</t>
  </si>
  <si>
    <t>04370625 ST MICHEL T.T.</t>
  </si>
  <si>
    <t>04370637 E.S. OESIENNE</t>
  </si>
  <si>
    <t>04370656 T.T. SAINT GENOUPH</t>
  </si>
  <si>
    <t>04370669 C.P. VEIGNE</t>
  </si>
  <si>
    <t>04370681 A.S. LUYNES T.T.</t>
  </si>
  <si>
    <t>04370690 A.P. ST SENOCH</t>
  </si>
  <si>
    <t>04370691 A.T.T.ST ANTOINE DU ROCHER</t>
  </si>
  <si>
    <t>04370698 TTC du LOCHOIS</t>
  </si>
  <si>
    <t>04370709 T.T. SEMBLANCEEN</t>
  </si>
  <si>
    <t>04370724 ASTT CHEMILLE SUR DEME</t>
  </si>
  <si>
    <t>04370729 ASTT DE SORIGNY</t>
  </si>
  <si>
    <t>04370730 TT STE CATHERINE DE FIERBOIS</t>
  </si>
  <si>
    <t>04370731 ASTT DU NAIS</t>
  </si>
  <si>
    <t>04410015 ESC.COUR CHEVERNY TT</t>
  </si>
  <si>
    <t>04410016 S.C. MOREE TT</t>
  </si>
  <si>
    <t>04410017 SALBRIS SOLOGNE TT.</t>
  </si>
  <si>
    <t>04410065 FL ST AIGNAN</t>
  </si>
  <si>
    <t>04410080 AMO.MER TT.</t>
  </si>
  <si>
    <t>04410083 LES PONGISTES DU VENDOMOIS</t>
  </si>
  <si>
    <t>04410390 CREDIT AGRICOLE</t>
  </si>
  <si>
    <t>04410466 BLOIS PING 41</t>
  </si>
  <si>
    <t>04410467 AP.LA CHAPELLE VENDOMOISE</t>
  </si>
  <si>
    <t>04410537 ASJ LA CHAUSSEE-ST-VICTOR</t>
  </si>
  <si>
    <t>04410543 US. CHOUZY Tennis de Table</t>
  </si>
  <si>
    <t>04410546 PP.ST-GEORGES/CHER</t>
  </si>
  <si>
    <t>04410586 C.T.T.OUCHAMPS</t>
  </si>
  <si>
    <t>04410594 ECHO SPORTIF MULSANS</t>
  </si>
  <si>
    <t>04410612 VINEUIL SPORTS / SUEVRES TT</t>
  </si>
  <si>
    <t>04410636 AMICALE CH.BLOIS</t>
  </si>
  <si>
    <t>04410697 AS.CHAILLES TT.</t>
  </si>
  <si>
    <t>04410718 VILLERBON TT</t>
  </si>
  <si>
    <t>04410724 TT DES COLLINES DU PERCHE</t>
  </si>
  <si>
    <t>04410726 L'AIGLE SELLOIS TT</t>
  </si>
  <si>
    <t>04410728 CORPO TT 41</t>
  </si>
  <si>
    <t>04410729 PING SASSAY LOISIRS</t>
  </si>
  <si>
    <t>04450026 ST MARCEAU ORLEANS TT</t>
  </si>
  <si>
    <t>04450031 IBM ORLEANS</t>
  </si>
  <si>
    <t>04450036 MONTARGIS CP</t>
  </si>
  <si>
    <t>04450059 ORLEANS USOPOC</t>
  </si>
  <si>
    <t>04450108 GIEN AS TT</t>
  </si>
  <si>
    <t>04450118 THELEM ASSURANCES</t>
  </si>
  <si>
    <t>04450144 ETOILE BALGENTIENNE TT</t>
  </si>
  <si>
    <t>04450184 SEMOY ASTT</t>
  </si>
  <si>
    <t>04450186 OSSLO</t>
  </si>
  <si>
    <t>04450210 PUISEAUX AS</t>
  </si>
  <si>
    <t>04450267 JOHN DEERE SARAN OMSP.</t>
  </si>
  <si>
    <t>04450285 ST JEAN DE BRAYE - SMOC</t>
  </si>
  <si>
    <t>04450295 ENTENTE BAULOISE TT</t>
  </si>
  <si>
    <t>04450309 LA SOURCE AL</t>
  </si>
  <si>
    <t>04450410 USM OLIVET TENNIS DE TABLE</t>
  </si>
  <si>
    <t>04450413 LAILLY CA TT</t>
  </si>
  <si>
    <t>04450429 DONNERY TT</t>
  </si>
  <si>
    <t>04450561 MENESTREAU-EN-VILLETTE</t>
  </si>
  <si>
    <t>04450571 CMPJM INGRE TT</t>
  </si>
  <si>
    <t>04450573 US SANDILLON TT</t>
  </si>
  <si>
    <t>04450576 NEUVILLE SPORTS TT</t>
  </si>
  <si>
    <t>04450580 CL UXELLOIS TT</t>
  </si>
  <si>
    <t>04450585 DELPHARM ORLEANS</t>
  </si>
  <si>
    <t>04450616 CLERY ST ANDRE AAS</t>
  </si>
  <si>
    <t>04450617 CHAILLY LORRIS VM TT</t>
  </si>
  <si>
    <t>04450661 ORMES EVEIL SPORTIF</t>
  </si>
  <si>
    <t>04450663 US CHAPELLOISE TT</t>
  </si>
  <si>
    <t>04450702 CERCLE JULES FERRY TT</t>
  </si>
  <si>
    <t>04450706 SARAN USM</t>
  </si>
  <si>
    <t>04450737 VENNECY AS TT</t>
  </si>
  <si>
    <t>04450748 CRAVANT SL</t>
  </si>
  <si>
    <t>04450750 PANNES PPH</t>
  </si>
  <si>
    <t>04450751 PING ST JEAN 45</t>
  </si>
  <si>
    <t>04450752 AS GMF</t>
  </si>
  <si>
    <t>04450753 CLUB MAGDUNOIS TT</t>
  </si>
  <si>
    <t>04450754 CLUB PONGISTE DU GATINAIS</t>
  </si>
  <si>
    <t>04450757 SUD LOIRE TT 45</t>
  </si>
  <si>
    <t>04450759 CHATEAUNEUF TT</t>
  </si>
  <si>
    <t>04450760 FEROLLES VIENNE TT</t>
  </si>
  <si>
    <t>04450762 DADONVILLE TT</t>
  </si>
  <si>
    <t>04450763 CORPO 45 TT</t>
  </si>
  <si>
    <t>04450768 ASTT CHAINGY</t>
  </si>
  <si>
    <t>04450772 DARVOY TENNIS DE TABLE</t>
  </si>
  <si>
    <t>04450773 UNITE SPORTIVE FERTESIENNE</t>
  </si>
  <si>
    <t>Détection</t>
  </si>
  <si>
    <t>04180694 GAZELEC BELLEVILLE</t>
  </si>
  <si>
    <t>STAGE NATIONAL   DETECTION</t>
  </si>
  <si>
    <t>TOP REGIONAL DETECTION</t>
  </si>
  <si>
    <t>04360653 LA CHATILLONNAISE TENNIS DETABLE</t>
  </si>
  <si>
    <t>04370396 ES AMBILLOU</t>
  </si>
  <si>
    <t>04370548 PL BEAUJARDIN RASPAIL PAUL BERT</t>
  </si>
  <si>
    <t xml:space="preserve">04410696 AZE TENNIS DE TABLE </t>
  </si>
  <si>
    <t>04450417 J3 Tennis de Table AMILLY</t>
  </si>
  <si>
    <t>04450774 SPORT ELEC DAMPIERRE</t>
  </si>
  <si>
    <t>% calculé sur l'onglet stats lic</t>
  </si>
  <si>
    <t>04180644 C.S. MICHELIN</t>
  </si>
  <si>
    <t>Total Compétitions</t>
  </si>
  <si>
    <t>Total Loisirs</t>
  </si>
  <si>
    <t>Total Loisirs  n</t>
  </si>
  <si>
    <t>Total      Loisirs   n-1</t>
  </si>
  <si>
    <t>Progression  Loisirs</t>
  </si>
  <si>
    <t>% Loisirs</t>
  </si>
  <si>
    <t>Licences P/B/M + Compét + Loisirs</t>
  </si>
  <si>
    <t>Total Compétitions n</t>
  </si>
  <si>
    <t>Total Compétitions n-1</t>
  </si>
  <si>
    <t>Progression  Compétitions</t>
  </si>
  <si>
    <t>% Compétitions</t>
  </si>
  <si>
    <t>Critérium Fédéral</t>
  </si>
  <si>
    <t>loisirs</t>
  </si>
  <si>
    <t>compét</t>
  </si>
  <si>
    <t>MCB2</t>
  </si>
  <si>
    <t>MCB3</t>
  </si>
  <si>
    <t>04360732 ARTHON TENNIS DE TABLE</t>
  </si>
  <si>
    <t>04370583 ASSOCIATION PONGISTE ABILLY</t>
  </si>
  <si>
    <t>04370694 Tennis de Table Cormery-Truyes</t>
  </si>
  <si>
    <t>04410217 CASL ST LAURENT NOUAN</t>
  </si>
  <si>
    <t>04410279 SAINT SULPICE TENNIS DE TABLE</t>
  </si>
  <si>
    <t>04410386 CJ.MONT PRES CHAMBORD</t>
  </si>
  <si>
    <t>04450192 US ORLEANS TT</t>
  </si>
  <si>
    <t xml:space="preserve">04450589 CP PATAY </t>
  </si>
  <si>
    <t>%  Compét</t>
  </si>
  <si>
    <t>04280724 CHAMPHOL AS TENNIS DE TABLE</t>
  </si>
  <si>
    <t>04360725 AIGURANDE TT</t>
  </si>
  <si>
    <t>04360728 US Le Poinçonnet Tennis de Table</t>
  </si>
  <si>
    <t>04370733 ES Bourgueil Tennis de Table</t>
  </si>
  <si>
    <t>04410615 VILLEFRANCHE SUR CHER TT</t>
  </si>
  <si>
    <t>04410730 MONTOIRE PING</t>
  </si>
  <si>
    <t>04410735 AS BOURSAY Tennis de Table</t>
  </si>
  <si>
    <t>04450712 L HIRONDELLE</t>
  </si>
  <si>
    <t>04450758 ASL CHUO TT</t>
  </si>
  <si>
    <t>TOTAL TOUS TYPES</t>
  </si>
  <si>
    <t>7° 50</t>
  </si>
  <si>
    <t>8° 40</t>
  </si>
  <si>
    <t>9° 30</t>
  </si>
  <si>
    <t>10° 20</t>
  </si>
  <si>
    <t>11° 15</t>
  </si>
  <si>
    <t>12° 5</t>
  </si>
  <si>
    <t xml:space="preserve">04180740 Hôpital Vierzon Ping	</t>
  </si>
  <si>
    <t>04450779 Amicale des Pongistes Varennois</t>
  </si>
  <si>
    <t>OPEN MOINS DE 10 ANS</t>
  </si>
  <si>
    <t>CHALLENGE de C. Massaloux et C. Errant au 30/06/2025</t>
  </si>
  <si>
    <r>
      <t xml:space="preserve">CHALLENGE Gérard Jacob (Meilleure progression des licenciés) au 30/06/2025                                            </t>
    </r>
    <r>
      <rPr>
        <sz val="16"/>
        <rFont val="Palatino Linotype"/>
        <family val="1"/>
      </rPr>
      <t>R</t>
    </r>
    <r>
      <rPr>
        <sz val="14"/>
        <rFont val="Palatino Linotype"/>
        <family val="1"/>
      </rPr>
      <t>éservé aux clubs affiliés ayant augmenté en licences Compétitions et au Total pour prétendre au classement final et à la dotation</t>
    </r>
  </si>
  <si>
    <t>Total Dirigeants</t>
  </si>
  <si>
    <t>dirigeants</t>
  </si>
  <si>
    <t>1er</t>
  </si>
  <si>
    <t>2e</t>
  </si>
  <si>
    <t>3e</t>
  </si>
  <si>
    <t>MC1</t>
  </si>
  <si>
    <t>MC2</t>
  </si>
  <si>
    <t>MC3</t>
  </si>
  <si>
    <t>MCB1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</si>
</sst>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7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8"/>
      <color indexed="8"/>
      <name val="Arial"/>
      <family val="2"/>
    </font>
    <font>
      <sz val="7"/>
      <name val="Arial"/>
      <family val="2"/>
    </font>
    <font>
      <sz val="10"/>
      <name val="Arial"/>
      <family val="2"/>
    </font>
    <font>
      <b/>
      <sz val="18"/>
      <color indexed="62"/>
      <name val="Cambria"/>
      <family val="2"/>
    </font>
    <font>
      <sz val="11"/>
      <color indexed="17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8"/>
      <color indexed="8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8"/>
      <name val="Verdana"/>
      <family val="2"/>
    </font>
    <font>
      <b/>
      <sz val="20"/>
      <name val="Arial"/>
      <family val="2"/>
    </font>
    <font>
      <sz val="10"/>
      <name val="Verdana"/>
      <family val="2"/>
    </font>
    <font>
      <b/>
      <sz val="11"/>
      <name val="Arial"/>
      <family val="2"/>
    </font>
    <font>
      <b/>
      <sz val="10"/>
      <color indexed="8"/>
      <name val="Arial"/>
      <family val="2"/>
    </font>
    <font>
      <b/>
      <sz val="20"/>
      <name val="Palatino Linotype"/>
      <family val="1"/>
    </font>
    <font>
      <sz val="16"/>
      <name val="Palatino Linotype"/>
      <family val="1"/>
    </font>
    <font>
      <sz val="9"/>
      <color indexed="8"/>
      <name val="Arial"/>
      <family val="2"/>
    </font>
    <font>
      <sz val="5"/>
      <color rgb="FF000000"/>
      <name val="SansSerif"/>
      <family val="2"/>
    </font>
    <font>
      <sz val="7"/>
      <color rgb="FF000000"/>
      <name val="SansSerif"/>
      <family val="2"/>
    </font>
    <font>
      <sz val="9"/>
      <color rgb="FF000000"/>
      <name val="SansSerif"/>
      <family val="2"/>
    </font>
    <font>
      <b/>
      <sz val="9"/>
      <color rgb="FF000000"/>
      <name val="SansSerif"/>
      <family val="2"/>
    </font>
    <font>
      <sz val="14"/>
      <name val="Palatino Linotype"/>
      <family val="1"/>
    </font>
    <font>
      <b/>
      <sz val="8"/>
      <color rgb="FF000000"/>
      <name val="Arial"/>
      <family val="2"/>
    </font>
    <font>
      <sz val="8"/>
      <color rgb="FF00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4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1"/>
      </patternFill>
    </fill>
    <fill>
      <patternFill patternType="solid">
        <fgColor indexed="11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3"/>
      </patternFill>
    </fill>
    <fill>
      <patternFill patternType="solid">
        <fgColor indexed="42"/>
        <bgColor indexed="64"/>
      </patternFill>
    </fill>
    <fill>
      <patternFill patternType="solid">
        <fgColor rgb="FFFFFFCC"/>
      </patternFill>
    </fill>
    <fill>
      <patternFill patternType="solid">
        <fgColor rgb="FFDADADA"/>
      </patternFill>
    </fill>
    <fill>
      <patternFill patternType="solid">
        <fgColor rgb="FFC0C0C0"/>
        <bgColor rgb="FF000000"/>
      </patternFill>
    </fill>
    <fill>
      <patternFill patternType="solid">
        <fgColor rgb="FF00B050"/>
        <bgColor indexed="64"/>
      </patternFill>
    </fill>
  </fills>
  <borders count="61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8"/>
      </right>
      <top style="medium">
        <color indexed="64"/>
      </top>
      <bottom style="medium">
        <color rgb="FF000000"/>
      </bottom>
      <diagonal/>
    </border>
    <border>
      <left style="medium">
        <color indexed="8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8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8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8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</borders>
  <cellStyleXfs count="27">
    <xf numFmtId="0" fontId="0" fillId="0" borderId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0" fontId="16" fillId="7" borderId="0" applyNumberFormat="0" applyBorder="0" applyAlignment="0" applyProtection="0"/>
    <xf numFmtId="0" fontId="17" fillId="4" borderId="0" applyNumberFormat="0" applyBorder="0" applyAlignment="0" applyProtection="0"/>
    <xf numFmtId="0" fontId="17" fillId="7" borderId="0" applyNumberFormat="0" applyBorder="0" applyAlignment="0" applyProtection="0"/>
    <xf numFmtId="0" fontId="16" fillId="7" borderId="0" applyNumberFormat="0" applyBorder="0" applyAlignment="0" applyProtection="0"/>
    <xf numFmtId="0" fontId="17" fillId="10" borderId="0" applyNumberFormat="0" applyBorder="0" applyAlignment="0" applyProtection="0"/>
    <xf numFmtId="0" fontId="17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11" borderId="0" applyNumberFormat="0" applyBorder="0" applyAlignment="0" applyProtection="0"/>
    <xf numFmtId="0" fontId="16" fillId="11" borderId="0" applyNumberFormat="0" applyBorder="0" applyAlignment="0" applyProtection="0"/>
    <xf numFmtId="0" fontId="11" fillId="6" borderId="1" applyNumberFormat="0" applyFont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3" fillId="9" borderId="0" applyNumberFormat="0" applyBorder="0" applyAlignment="0" applyProtection="0"/>
    <xf numFmtId="0" fontId="12" fillId="0" borderId="0" applyNumberFormat="0" applyFill="0" applyBorder="0" applyAlignment="0" applyProtection="0"/>
    <xf numFmtId="0" fontId="15" fillId="8" borderId="2" applyNumberFormat="0" applyAlignment="0" applyProtection="0"/>
    <xf numFmtId="0" fontId="2" fillId="25" borderId="46" applyNumberFormat="0" applyFont="0" applyAlignment="0" applyProtection="0"/>
  </cellStyleXfs>
  <cellXfs count="21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0" fillId="0" borderId="4" xfId="0" applyBorder="1"/>
    <xf numFmtId="0" fontId="0" fillId="2" borderId="5" xfId="0" applyFill="1" applyBorder="1"/>
    <xf numFmtId="0" fontId="0" fillId="16" borderId="4" xfId="0" applyFill="1" applyBorder="1"/>
    <xf numFmtId="0" fontId="0" fillId="2" borderId="6" xfId="0" applyFill="1" applyBorder="1"/>
    <xf numFmtId="0" fontId="0" fillId="16" borderId="9" xfId="0" applyFill="1" applyBorder="1"/>
    <xf numFmtId="0" fontId="4" fillId="0" borderId="0" xfId="0" applyFont="1" applyAlignment="1">
      <alignment horizontal="center"/>
    </xf>
    <xf numFmtId="0" fontId="10" fillId="0" borderId="0" xfId="0" applyFont="1"/>
    <xf numFmtId="0" fontId="8" fillId="0" borderId="0" xfId="0" applyFont="1"/>
    <xf numFmtId="0" fontId="0" fillId="0" borderId="9" xfId="0" applyBorder="1"/>
    <xf numFmtId="0" fontId="10" fillId="2" borderId="4" xfId="0" applyFont="1" applyFill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0" xfId="0" applyFont="1" applyAlignment="1">
      <alignment horizontal="center"/>
    </xf>
    <xf numFmtId="1" fontId="0" fillId="12" borderId="11" xfId="0" applyNumberFormat="1" applyFill="1" applyBorder="1" applyAlignment="1">
      <alignment horizontal="center"/>
    </xf>
    <xf numFmtId="0" fontId="3" fillId="0" borderId="0" xfId="0" applyFont="1"/>
    <xf numFmtId="0" fontId="10" fillId="12" borderId="9" xfId="0" applyFont="1" applyFill="1" applyBorder="1" applyAlignment="1">
      <alignment horizontal="center"/>
    </xf>
    <xf numFmtId="1" fontId="10" fillId="2" borderId="4" xfId="0" applyNumberFormat="1" applyFont="1" applyFill="1" applyBorder="1" applyAlignment="1">
      <alignment horizontal="center"/>
    </xf>
    <xf numFmtId="0" fontId="5" fillId="12" borderId="13" xfId="0" applyFont="1" applyFill="1" applyBorder="1" applyAlignment="1">
      <alignment horizontal="center"/>
    </xf>
    <xf numFmtId="164" fontId="9" fillId="0" borderId="9" xfId="0" applyNumberFormat="1" applyFont="1" applyBorder="1" applyAlignment="1">
      <alignment horizontal="center"/>
    </xf>
    <xf numFmtId="1" fontId="7" fillId="16" borderId="9" xfId="0" applyNumberFormat="1" applyFont="1" applyFill="1" applyBorder="1" applyAlignment="1">
      <alignment horizontal="center"/>
    </xf>
    <xf numFmtId="0" fontId="0" fillId="20" borderId="14" xfId="0" applyFill="1" applyBorder="1" applyAlignment="1">
      <alignment horizontal="center"/>
    </xf>
    <xf numFmtId="0" fontId="0" fillId="16" borderId="9" xfId="0" applyFill="1" applyBorder="1" applyAlignment="1">
      <alignment horizontal="center"/>
    </xf>
    <xf numFmtId="0" fontId="4" fillId="3" borderId="15" xfId="0" applyFont="1" applyFill="1" applyBorder="1" applyAlignment="1">
      <alignment horizontal="center"/>
    </xf>
    <xf numFmtId="0" fontId="0" fillId="16" borderId="11" xfId="0" applyFill="1" applyBorder="1"/>
    <xf numFmtId="0" fontId="7" fillId="16" borderId="9" xfId="0" applyFont="1" applyFill="1" applyBorder="1" applyAlignment="1">
      <alignment horizontal="center"/>
    </xf>
    <xf numFmtId="0" fontId="8" fillId="2" borderId="4" xfId="0" applyFont="1" applyFill="1" applyBorder="1"/>
    <xf numFmtId="0" fontId="8" fillId="16" borderId="21" xfId="0" applyFont="1" applyFill="1" applyBorder="1"/>
    <xf numFmtId="0" fontId="8" fillId="16" borderId="22" xfId="0" applyFont="1" applyFill="1" applyBorder="1"/>
    <xf numFmtId="0" fontId="8" fillId="0" borderId="4" xfId="0" applyFont="1" applyBorder="1"/>
    <xf numFmtId="0" fontId="8" fillId="16" borderId="23" xfId="0" applyFont="1" applyFill="1" applyBorder="1"/>
    <xf numFmtId="0" fontId="8" fillId="16" borderId="9" xfId="0" applyFont="1" applyFill="1" applyBorder="1"/>
    <xf numFmtId="1" fontId="25" fillId="20" borderId="4" xfId="0" applyNumberFormat="1" applyFont="1" applyFill="1" applyBorder="1" applyAlignment="1">
      <alignment horizontal="center"/>
    </xf>
    <xf numFmtId="0" fontId="25" fillId="20" borderId="9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/>
    <xf numFmtId="0" fontId="10" fillId="0" borderId="4" xfId="0" applyFont="1" applyBorder="1"/>
    <xf numFmtId="0" fontId="10" fillId="0" borderId="9" xfId="0" applyFont="1" applyBorder="1"/>
    <xf numFmtId="0" fontId="23" fillId="0" borderId="0" xfId="0" applyFont="1" applyAlignment="1">
      <alignment horizontal="center"/>
    </xf>
    <xf numFmtId="0" fontId="6" fillId="0" borderId="4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0" fillId="21" borderId="0" xfId="0" applyFill="1"/>
    <xf numFmtId="0" fontId="18" fillId="22" borderId="25" xfId="0" applyFont="1" applyFill="1" applyBorder="1" applyAlignment="1">
      <alignment horizontal="center" vertical="center" wrapText="1"/>
    </xf>
    <xf numFmtId="0" fontId="7" fillId="22" borderId="25" xfId="0" applyFont="1" applyFill="1" applyBorder="1" applyAlignment="1">
      <alignment horizontal="center" vertical="center" wrapText="1"/>
    </xf>
    <xf numFmtId="0" fontId="7" fillId="0" borderId="25" xfId="0" applyFont="1" applyBorder="1" applyAlignment="1">
      <alignment horizontal="center" vertical="center" wrapText="1"/>
    </xf>
    <xf numFmtId="0" fontId="10" fillId="21" borderId="0" xfId="0" applyFont="1" applyFill="1"/>
    <xf numFmtId="0" fontId="18" fillId="22" borderId="25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 wrapText="1"/>
    </xf>
    <xf numFmtId="2" fontId="7" fillId="2" borderId="29" xfId="0" applyNumberFormat="1" applyFont="1" applyFill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21" borderId="0" xfId="0" applyFont="1" applyFill="1" applyAlignment="1">
      <alignment horizontal="center" vertical="center" wrapText="1"/>
    </xf>
    <xf numFmtId="0" fontId="3" fillId="21" borderId="0" xfId="0" applyFont="1" applyFill="1" applyAlignment="1">
      <alignment horizontal="center" vertical="center"/>
    </xf>
    <xf numFmtId="0" fontId="4" fillId="22" borderId="25" xfId="0" applyFont="1" applyFill="1" applyBorder="1" applyAlignment="1">
      <alignment horizontal="center"/>
    </xf>
    <xf numFmtId="0" fontId="10" fillId="16" borderId="15" xfId="0" applyFont="1" applyFill="1" applyBorder="1" applyAlignment="1">
      <alignment horizontal="center"/>
    </xf>
    <xf numFmtId="0" fontId="10" fillId="0" borderId="25" xfId="0" applyFont="1" applyBorder="1"/>
    <xf numFmtId="0" fontId="10" fillId="23" borderId="25" xfId="0" applyFont="1" applyFill="1" applyBorder="1" applyAlignment="1">
      <alignment horizontal="center"/>
    </xf>
    <xf numFmtId="0" fontId="4" fillId="21" borderId="0" xfId="0" applyFont="1" applyFill="1" applyAlignment="1">
      <alignment horizontal="center"/>
    </xf>
    <xf numFmtId="0" fontId="6" fillId="21" borderId="0" xfId="0" applyFont="1" applyFill="1"/>
    <xf numFmtId="0" fontId="10" fillId="21" borderId="0" xfId="0" applyFont="1" applyFill="1" applyAlignment="1">
      <alignment horizontal="center"/>
    </xf>
    <xf numFmtId="0" fontId="1" fillId="21" borderId="0" xfId="0" applyFont="1" applyFill="1" applyAlignment="1">
      <alignment horizontal="center"/>
    </xf>
    <xf numFmtId="0" fontId="29" fillId="0" borderId="7" xfId="0" applyFont="1" applyBorder="1" applyAlignment="1">
      <alignment horizontal="center" vertical="center"/>
    </xf>
    <xf numFmtId="0" fontId="3" fillId="12" borderId="29" xfId="0" applyFont="1" applyFill="1" applyBorder="1" applyAlignment="1">
      <alignment horizontal="center" vertical="center"/>
    </xf>
    <xf numFmtId="0" fontId="3" fillId="12" borderId="8" xfId="0" applyFont="1" applyFill="1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7" fillId="19" borderId="9" xfId="0" applyFont="1" applyFill="1" applyBorder="1" applyAlignment="1">
      <alignment horizontal="center"/>
    </xf>
    <xf numFmtId="0" fontId="0" fillId="0" borderId="27" xfId="0" applyBorder="1" applyAlignment="1">
      <alignment horizontal="center"/>
    </xf>
    <xf numFmtId="164" fontId="8" fillId="0" borderId="9" xfId="0" applyNumberFormat="1" applyFont="1" applyBorder="1"/>
    <xf numFmtId="0" fontId="0" fillId="0" borderId="22" xfId="0" applyBorder="1"/>
    <xf numFmtId="164" fontId="4" fillId="0" borderId="9" xfId="0" applyNumberFormat="1" applyFont="1" applyBorder="1"/>
    <xf numFmtId="0" fontId="26" fillId="20" borderId="4" xfId="0" applyFont="1" applyFill="1" applyBorder="1" applyAlignment="1">
      <alignment horizontal="center"/>
    </xf>
    <xf numFmtId="0" fontId="10" fillId="2" borderId="0" xfId="0" applyFont="1" applyFill="1"/>
    <xf numFmtId="0" fontId="0" fillId="0" borderId="24" xfId="0" applyBorder="1"/>
    <xf numFmtId="0" fontId="0" fillId="0" borderId="27" xfId="0" applyBorder="1"/>
    <xf numFmtId="0" fontId="21" fillId="2" borderId="37" xfId="0" applyFont="1" applyFill="1" applyBorder="1" applyAlignment="1">
      <alignment horizontal="center" vertical="center"/>
    </xf>
    <xf numFmtId="0" fontId="8" fillId="17" borderId="7" xfId="0" applyFont="1" applyFill="1" applyBorder="1" applyAlignment="1">
      <alignment horizontal="center" vertical="center"/>
    </xf>
    <xf numFmtId="0" fontId="28" fillId="21" borderId="38" xfId="0" applyFont="1" applyFill="1" applyBorder="1" applyAlignment="1">
      <alignment horizontal="center" vertical="center"/>
    </xf>
    <xf numFmtId="0" fontId="10" fillId="2" borderId="24" xfId="0" applyFont="1" applyFill="1" applyBorder="1"/>
    <xf numFmtId="0" fontId="21" fillId="2" borderId="10" xfId="0" applyFont="1" applyFill="1" applyBorder="1" applyAlignment="1">
      <alignment horizontal="center" vertical="center"/>
    </xf>
    <xf numFmtId="0" fontId="21" fillId="2" borderId="30" xfId="0" applyFont="1" applyFill="1" applyBorder="1" applyAlignment="1">
      <alignment horizontal="center" vertical="center"/>
    </xf>
    <xf numFmtId="0" fontId="21" fillId="2" borderId="27" xfId="0" applyFont="1" applyFill="1" applyBorder="1" applyAlignment="1">
      <alignment horizontal="center" vertical="center"/>
    </xf>
    <xf numFmtId="0" fontId="24" fillId="0" borderId="0" xfId="0" applyFont="1"/>
    <xf numFmtId="0" fontId="4" fillId="0" borderId="9" xfId="0" applyFont="1" applyBorder="1"/>
    <xf numFmtId="0" fontId="10" fillId="0" borderId="25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4" fillId="22" borderId="8" xfId="0" applyFont="1" applyFill="1" applyBorder="1" applyAlignment="1">
      <alignment horizontal="center"/>
    </xf>
    <xf numFmtId="0" fontId="10" fillId="21" borderId="9" xfId="0" applyFont="1" applyFill="1" applyBorder="1" applyAlignment="1">
      <alignment horizontal="center"/>
    </xf>
    <xf numFmtId="164" fontId="9" fillId="0" borderId="33" xfId="0" applyNumberFormat="1" applyFont="1" applyBorder="1" applyAlignment="1">
      <alignment horizontal="center"/>
    </xf>
    <xf numFmtId="1" fontId="8" fillId="0" borderId="4" xfId="0" applyNumberFormat="1" applyFont="1" applyBorder="1"/>
    <xf numFmtId="0" fontId="24" fillId="0" borderId="4" xfId="0" applyFont="1" applyBorder="1"/>
    <xf numFmtId="0" fontId="7" fillId="0" borderId="7" xfId="0" applyFont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4" fillId="24" borderId="37" xfId="0" applyFont="1" applyFill="1" applyBorder="1" applyAlignment="1">
      <alignment horizontal="center" vertical="center" wrapText="1"/>
    </xf>
    <xf numFmtId="0" fontId="4" fillId="24" borderId="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12" borderId="7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0" fillId="12" borderId="29" xfId="0" applyFill="1" applyBorder="1" applyAlignment="1">
      <alignment horizontal="center" vertical="center" wrapText="1"/>
    </xf>
    <xf numFmtId="0" fontId="4" fillId="12" borderId="20" xfId="0" applyFont="1" applyFill="1" applyBorder="1" applyAlignment="1">
      <alignment horizontal="center" vertical="center" wrapText="1"/>
    </xf>
    <xf numFmtId="0" fontId="4" fillId="24" borderId="8" xfId="0" applyFont="1" applyFill="1" applyBorder="1" applyAlignment="1">
      <alignment horizontal="center" vertical="center" wrapText="1"/>
    </xf>
    <xf numFmtId="0" fontId="4" fillId="12" borderId="8" xfId="0" applyFont="1" applyFill="1" applyBorder="1" applyAlignment="1">
      <alignment horizontal="center" vertical="center" wrapText="1"/>
    </xf>
    <xf numFmtId="0" fontId="5" fillId="18" borderId="12" xfId="0" applyFont="1" applyFill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0" fillId="12" borderId="8" xfId="0" applyFill="1" applyBorder="1" applyAlignment="1">
      <alignment horizontal="center" vertical="center" wrapText="1"/>
    </xf>
    <xf numFmtId="0" fontId="8" fillId="16" borderId="25" xfId="0" applyFont="1" applyFill="1" applyBorder="1" applyAlignment="1">
      <alignment horizontal="center" wrapText="1"/>
    </xf>
    <xf numFmtId="0" fontId="8" fillId="17" borderId="7" xfId="0" applyFont="1" applyFill="1" applyBorder="1" applyAlignment="1">
      <alignment horizontal="center" wrapText="1"/>
    </xf>
    <xf numFmtId="0" fontId="8" fillId="2" borderId="25" xfId="0" applyFont="1" applyFill="1" applyBorder="1" applyAlignment="1">
      <alignment horizontal="center" wrapText="1"/>
    </xf>
    <xf numFmtId="0" fontId="8" fillId="0" borderId="25" xfId="0" applyFont="1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2" borderId="18" xfId="0" applyFill="1" applyBorder="1" applyAlignment="1">
      <alignment horizontal="center" wrapText="1"/>
    </xf>
    <xf numFmtId="0" fontId="0" fillId="12" borderId="8" xfId="0" applyFill="1" applyBorder="1" applyAlignment="1">
      <alignment horizontal="center" wrapText="1"/>
    </xf>
    <xf numFmtId="0" fontId="0" fillId="0" borderId="32" xfId="0" applyBorder="1" applyAlignment="1">
      <alignment horizontal="center" wrapText="1"/>
    </xf>
    <xf numFmtId="0" fontId="0" fillId="0" borderId="33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12" borderId="35" xfId="0" applyFill="1" applyBorder="1" applyAlignment="1">
      <alignment horizontal="center" wrapText="1"/>
    </xf>
    <xf numFmtId="0" fontId="4" fillId="0" borderId="3" xfId="0" applyFont="1" applyBorder="1" applyAlignment="1">
      <alignment wrapText="1"/>
    </xf>
    <xf numFmtId="0" fontId="4" fillId="0" borderId="16" xfId="0" applyFont="1" applyBorder="1" applyAlignment="1">
      <alignment wrapText="1"/>
    </xf>
    <xf numFmtId="0" fontId="4" fillId="0" borderId="25" xfId="0" applyFont="1" applyBorder="1" applyAlignment="1">
      <alignment wrapText="1"/>
    </xf>
    <xf numFmtId="0" fontId="7" fillId="12" borderId="8" xfId="0" applyFont="1" applyFill="1" applyBorder="1" applyAlignment="1">
      <alignment horizontal="center" wrapText="1"/>
    </xf>
    <xf numFmtId="0" fontId="4" fillId="2" borderId="25" xfId="0" applyFont="1" applyFill="1" applyBorder="1"/>
    <xf numFmtId="0" fontId="19" fillId="0" borderId="10" xfId="0" applyFont="1" applyBorder="1" applyAlignment="1">
      <alignment horizontal="center" vertical="center"/>
    </xf>
    <xf numFmtId="0" fontId="30" fillId="0" borderId="44" xfId="0" applyFont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right" vertical="center" wrapText="1"/>
    </xf>
    <xf numFmtId="0" fontId="21" fillId="21" borderId="35" xfId="0" applyFont="1" applyFill="1" applyBorder="1" applyAlignment="1">
      <alignment horizontal="center" vertical="center" wrapText="1"/>
    </xf>
    <xf numFmtId="0" fontId="21" fillId="0" borderId="35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/>
    </xf>
    <xf numFmtId="0" fontId="32" fillId="26" borderId="44" xfId="0" applyFont="1" applyFill="1" applyBorder="1" applyAlignment="1">
      <alignment horizontal="center" vertical="center" wrapText="1"/>
    </xf>
    <xf numFmtId="0" fontId="32" fillId="0" borderId="45" xfId="0" applyFont="1" applyBorder="1" applyAlignment="1">
      <alignment horizontal="center" vertical="center" wrapText="1"/>
    </xf>
    <xf numFmtId="0" fontId="32" fillId="0" borderId="47" xfId="0" applyFont="1" applyBorder="1" applyAlignment="1">
      <alignment horizontal="center" vertical="center" wrapText="1"/>
    </xf>
    <xf numFmtId="0" fontId="33" fillId="26" borderId="44" xfId="0" applyFont="1" applyFill="1" applyBorder="1" applyAlignment="1">
      <alignment horizontal="center" vertical="center" wrapText="1"/>
    </xf>
    <xf numFmtId="0" fontId="7" fillId="2" borderId="25" xfId="0" applyFont="1" applyFill="1" applyBorder="1" applyAlignment="1">
      <alignment horizontal="center" vertical="center"/>
    </xf>
    <xf numFmtId="0" fontId="21" fillId="21" borderId="26" xfId="0" applyFont="1" applyFill="1" applyBorder="1" applyAlignment="1">
      <alignment horizontal="center" vertical="center" wrapText="1"/>
    </xf>
    <xf numFmtId="0" fontId="18" fillId="0" borderId="37" xfId="0" applyFont="1" applyBorder="1" applyAlignment="1">
      <alignment horizontal="center" vertical="center"/>
    </xf>
    <xf numFmtId="0" fontId="30" fillId="0" borderId="60" xfId="0" applyFont="1" applyBorder="1" applyAlignment="1">
      <alignment horizontal="left" vertical="center" wrapText="1"/>
    </xf>
    <xf numFmtId="0" fontId="4" fillId="19" borderId="4" xfId="0" applyFont="1" applyFill="1" applyBorder="1" applyAlignment="1">
      <alignment horizontal="center"/>
    </xf>
    <xf numFmtId="0" fontId="0" fillId="0" borderId="44" xfId="0" applyBorder="1"/>
    <xf numFmtId="0" fontId="0" fillId="0" borderId="4" xfId="0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25" fillId="20" borderId="26" xfId="0" applyFont="1" applyFill="1" applyBorder="1" applyAlignment="1">
      <alignment horizontal="center" vertical="center"/>
    </xf>
    <xf numFmtId="164" fontId="8" fillId="0" borderId="20" xfId="0" applyNumberFormat="1" applyFont="1" applyBorder="1"/>
    <xf numFmtId="164" fontId="8" fillId="0" borderId="26" xfId="0" applyNumberFormat="1" applyFont="1" applyBorder="1"/>
    <xf numFmtId="164" fontId="4" fillId="0" borderId="26" xfId="0" applyNumberFormat="1" applyFont="1" applyBorder="1"/>
    <xf numFmtId="0" fontId="24" fillId="0" borderId="5" xfId="0" applyFont="1" applyBorder="1"/>
    <xf numFmtId="0" fontId="32" fillId="26" borderId="47" xfId="0" applyFont="1" applyFill="1" applyBorder="1" applyAlignment="1">
      <alignment horizontal="center" vertical="center" wrapText="1"/>
    </xf>
    <xf numFmtId="0" fontId="30" fillId="0" borderId="25" xfId="0" applyFont="1" applyBorder="1" applyAlignment="1">
      <alignment horizontal="left" vertical="center" wrapText="1"/>
    </xf>
    <xf numFmtId="0" fontId="32" fillId="26" borderId="48" xfId="0" applyFont="1" applyFill="1" applyBorder="1" applyAlignment="1">
      <alignment horizontal="center" vertical="center" wrapText="1"/>
    </xf>
    <xf numFmtId="0" fontId="32" fillId="26" borderId="49" xfId="0" applyFont="1" applyFill="1" applyBorder="1" applyAlignment="1">
      <alignment horizontal="center" vertical="center" wrapText="1"/>
    </xf>
    <xf numFmtId="164" fontId="8" fillId="0" borderId="4" xfId="0" applyNumberFormat="1" applyFont="1" applyBorder="1"/>
    <xf numFmtId="0" fontId="24" fillId="28" borderId="4" xfId="0" applyFont="1" applyFill="1" applyBorder="1"/>
    <xf numFmtId="0" fontId="27" fillId="21" borderId="38" xfId="0" applyFont="1" applyFill="1" applyBorder="1" applyAlignment="1">
      <alignment horizontal="center" vertical="center" wrapText="1"/>
    </xf>
    <xf numFmtId="0" fontId="27" fillId="21" borderId="24" xfId="0" applyFont="1" applyFill="1" applyBorder="1" applyAlignment="1">
      <alignment horizontal="center" vertical="center" wrapText="1"/>
    </xf>
    <xf numFmtId="0" fontId="27" fillId="21" borderId="27" xfId="0" applyFont="1" applyFill="1" applyBorder="1" applyAlignment="1">
      <alignment horizontal="center" vertical="center" wrapText="1"/>
    </xf>
    <xf numFmtId="0" fontId="33" fillId="26" borderId="44" xfId="0" applyFont="1" applyFill="1" applyBorder="1" applyAlignment="1">
      <alignment horizontal="center" vertical="center" wrapText="1"/>
    </xf>
    <xf numFmtId="0" fontId="32" fillId="26" borderId="48" xfId="0" applyFont="1" applyFill="1" applyBorder="1" applyAlignment="1">
      <alignment horizontal="center" vertical="center" wrapText="1"/>
    </xf>
    <xf numFmtId="0" fontId="32" fillId="26" borderId="49" xfId="0" applyFont="1" applyFill="1" applyBorder="1" applyAlignment="1">
      <alignment horizontal="center" vertical="center" wrapText="1"/>
    </xf>
    <xf numFmtId="0" fontId="32" fillId="26" borderId="44" xfId="0" applyFont="1" applyFill="1" applyBorder="1" applyAlignment="1">
      <alignment horizontal="center" vertical="center" wrapText="1"/>
    </xf>
    <xf numFmtId="0" fontId="32" fillId="0" borderId="45" xfId="0" applyFont="1" applyBorder="1" applyAlignment="1">
      <alignment horizontal="center" vertical="center" wrapText="1"/>
    </xf>
    <xf numFmtId="0" fontId="32" fillId="0" borderId="47" xfId="0" applyFont="1" applyBorder="1" applyAlignment="1">
      <alignment horizontal="center" vertical="center" wrapText="1"/>
    </xf>
    <xf numFmtId="0" fontId="18" fillId="18" borderId="20" xfId="0" applyFont="1" applyFill="1" applyBorder="1" applyAlignment="1">
      <alignment horizontal="center" vertical="center" wrapText="1"/>
    </xf>
    <xf numFmtId="0" fontId="18" fillId="18" borderId="26" xfId="0" applyFont="1" applyFill="1" applyBorder="1" applyAlignment="1">
      <alignment horizontal="center" vertical="center" wrapText="1"/>
    </xf>
    <xf numFmtId="0" fontId="18" fillId="18" borderId="53" xfId="0" applyFont="1" applyFill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18" fillId="0" borderId="40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8" fillId="18" borderId="50" xfId="0" applyFont="1" applyFill="1" applyBorder="1" applyAlignment="1">
      <alignment horizontal="center" vertical="center" wrapText="1"/>
    </xf>
    <xf numFmtId="0" fontId="18" fillId="18" borderId="51" xfId="0" applyFont="1" applyFill="1" applyBorder="1" applyAlignment="1">
      <alignment horizontal="center" vertical="center" wrapText="1"/>
    </xf>
    <xf numFmtId="0" fontId="18" fillId="18" borderId="52" xfId="0" applyFont="1" applyFill="1" applyBorder="1" applyAlignment="1">
      <alignment horizontal="center" vertical="center" wrapText="1"/>
    </xf>
    <xf numFmtId="0" fontId="9" fillId="0" borderId="52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18" borderId="41" xfId="0" applyFont="1" applyFill="1" applyBorder="1" applyAlignment="1">
      <alignment horizontal="center" vertical="center" wrapText="1"/>
    </xf>
    <xf numFmtId="0" fontId="5" fillId="18" borderId="43" xfId="0" applyFont="1" applyFill="1" applyBorder="1" applyAlignment="1">
      <alignment horizontal="center" vertical="center" wrapText="1"/>
    </xf>
    <xf numFmtId="0" fontId="5" fillId="18" borderId="42" xfId="0" applyFont="1" applyFill="1" applyBorder="1" applyAlignment="1">
      <alignment horizontal="center" vertical="center" wrapText="1"/>
    </xf>
    <xf numFmtId="0" fontId="4" fillId="12" borderId="7" xfId="0" applyFont="1" applyFill="1" applyBorder="1" applyAlignment="1">
      <alignment horizontal="center" vertical="center" wrapText="1"/>
    </xf>
    <xf numFmtId="0" fontId="4" fillId="12" borderId="8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24" borderId="7" xfId="0" applyFont="1" applyFill="1" applyBorder="1" applyAlignment="1">
      <alignment horizontal="center" vertical="center" wrapText="1"/>
    </xf>
    <xf numFmtId="0" fontId="4" fillId="24" borderId="29" xfId="0" applyFont="1" applyFill="1" applyBorder="1" applyAlignment="1">
      <alignment horizontal="center" vertical="center" wrapText="1"/>
    </xf>
    <xf numFmtId="0" fontId="36" fillId="0" borderId="58" xfId="0" applyFont="1" applyBorder="1" applyAlignment="1">
      <alignment horizontal="center" vertical="center" wrapText="1"/>
    </xf>
    <xf numFmtId="0" fontId="36" fillId="0" borderId="54" xfId="0" applyFont="1" applyBorder="1" applyAlignment="1">
      <alignment horizontal="center" vertical="center" wrapText="1"/>
    </xf>
    <xf numFmtId="0" fontId="18" fillId="18" borderId="38" xfId="0" applyFont="1" applyFill="1" applyBorder="1" applyAlignment="1">
      <alignment horizontal="center" vertical="center" wrapText="1"/>
    </xf>
    <xf numFmtId="0" fontId="18" fillId="18" borderId="24" xfId="0" applyFont="1" applyFill="1" applyBorder="1" applyAlignment="1">
      <alignment horizontal="center" vertical="center" wrapText="1"/>
    </xf>
    <xf numFmtId="0" fontId="18" fillId="18" borderId="40" xfId="0" applyFont="1" applyFill="1" applyBorder="1" applyAlignment="1">
      <alignment horizontal="center" vertical="center" wrapText="1"/>
    </xf>
    <xf numFmtId="0" fontId="35" fillId="27" borderId="55" xfId="0" applyFont="1" applyFill="1" applyBorder="1" applyAlignment="1">
      <alignment horizontal="center" vertical="center" wrapText="1"/>
    </xf>
    <xf numFmtId="0" fontId="35" fillId="27" borderId="56" xfId="0" applyFont="1" applyFill="1" applyBorder="1" applyAlignment="1">
      <alignment horizontal="center" vertical="center" wrapText="1"/>
    </xf>
    <xf numFmtId="0" fontId="35" fillId="27" borderId="57" xfId="0" applyFont="1" applyFill="1" applyBorder="1" applyAlignment="1">
      <alignment horizontal="center" vertical="center" wrapText="1"/>
    </xf>
    <xf numFmtId="0" fontId="36" fillId="0" borderId="59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20" borderId="8" xfId="0" applyFont="1" applyFill="1" applyBorder="1" applyAlignment="1">
      <alignment horizontal="center" vertical="center" wrapText="1"/>
    </xf>
    <xf numFmtId="0" fontId="3" fillId="20" borderId="25" xfId="0" applyFont="1" applyFill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0" fillId="12" borderId="7" xfId="0" applyFont="1" applyFill="1" applyBorder="1" applyAlignment="1">
      <alignment horizontal="center" vertical="center" wrapText="1"/>
    </xf>
    <xf numFmtId="0" fontId="10" fillId="12" borderId="8" xfId="0" applyFont="1" applyFill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21" borderId="38" xfId="0" applyFont="1" applyFill="1" applyBorder="1" applyAlignment="1">
      <alignment horizontal="center" vertical="center" wrapText="1"/>
    </xf>
    <xf numFmtId="0" fontId="20" fillId="0" borderId="38" xfId="0" applyFont="1" applyBorder="1" applyAlignment="1">
      <alignment horizontal="center"/>
    </xf>
    <xf numFmtId="0" fontId="20" fillId="0" borderId="24" xfId="0" applyFont="1" applyBorder="1" applyAlignment="1">
      <alignment horizontal="center"/>
    </xf>
    <xf numFmtId="0" fontId="20" fillId="0" borderId="27" xfId="0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6" xfId="0" applyFont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20" fillId="0" borderId="19" xfId="0" applyFont="1" applyBorder="1" applyAlignment="1">
      <alignment horizontal="center"/>
    </xf>
  </cellXfs>
  <cellStyles count="27">
    <cellStyle name="Accent1 - 20 %" xfId="1" xr:uid="{00000000-0005-0000-0000-000000000000}"/>
    <cellStyle name="Accent1 - 40 %" xfId="2" xr:uid="{00000000-0005-0000-0000-000001000000}"/>
    <cellStyle name="Accent1 - 60 %" xfId="3" xr:uid="{00000000-0005-0000-0000-000002000000}"/>
    <cellStyle name="Accent2 - 20 %" xfId="4" xr:uid="{00000000-0005-0000-0000-000003000000}"/>
    <cellStyle name="Accent2 - 40 %" xfId="5" xr:uid="{00000000-0005-0000-0000-000004000000}"/>
    <cellStyle name="Accent2 - 60 %" xfId="6" xr:uid="{00000000-0005-0000-0000-000005000000}"/>
    <cellStyle name="Accent3 - 20 %" xfId="7" xr:uid="{00000000-0005-0000-0000-000006000000}"/>
    <cellStyle name="Accent3 - 40 %" xfId="8" xr:uid="{00000000-0005-0000-0000-000007000000}"/>
    <cellStyle name="Accent3 - 60 %" xfId="9" xr:uid="{00000000-0005-0000-0000-000008000000}"/>
    <cellStyle name="Accent4 - 20 %" xfId="10" xr:uid="{00000000-0005-0000-0000-000009000000}"/>
    <cellStyle name="Accent4 - 40 %" xfId="11" xr:uid="{00000000-0005-0000-0000-00000A000000}"/>
    <cellStyle name="Accent4 - 60 %" xfId="12" xr:uid="{00000000-0005-0000-0000-00000B000000}"/>
    <cellStyle name="Accent5 - 20 %" xfId="13" xr:uid="{00000000-0005-0000-0000-00000C000000}"/>
    <cellStyle name="Accent5 - 40 %" xfId="14" xr:uid="{00000000-0005-0000-0000-00000D000000}"/>
    <cellStyle name="Accent5 - 60 %" xfId="15" xr:uid="{00000000-0005-0000-0000-00000E000000}"/>
    <cellStyle name="Accent6 - 20 %" xfId="16" xr:uid="{00000000-0005-0000-0000-00000F000000}"/>
    <cellStyle name="Accent6 - 40 %" xfId="17" xr:uid="{00000000-0005-0000-0000-000010000000}"/>
    <cellStyle name="Accent6 - 60 %" xfId="18" xr:uid="{00000000-0005-0000-0000-000011000000}"/>
    <cellStyle name="Commentaire" xfId="19" xr:uid="{00000000-0005-0000-0000-000012000000}"/>
    <cellStyle name="Emphase 1" xfId="20" xr:uid="{00000000-0005-0000-0000-000013000000}"/>
    <cellStyle name="Emphase 2" xfId="21" xr:uid="{00000000-0005-0000-0000-000014000000}"/>
    <cellStyle name="Emphase 3" xfId="22" xr:uid="{00000000-0005-0000-0000-000015000000}"/>
    <cellStyle name="Normal" xfId="0" builtinId="0"/>
    <cellStyle name="Note" xfId="26" builtinId="10" hidden="1"/>
    <cellStyle name="Satisfaisant" xfId="23" xr:uid="{00000000-0005-0000-0000-000018000000}"/>
    <cellStyle name="Titre de la feuille" xfId="24" xr:uid="{00000000-0005-0000-0000-000019000000}"/>
    <cellStyle name="Vérification" xfId="25" xr:uid="{00000000-0005-0000-0000-00001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0">
    <tabColor indexed="52"/>
  </sheetPr>
  <dimension ref="A1:M206"/>
  <sheetViews>
    <sheetView tabSelected="1" zoomScale="144" workbookViewId="0">
      <pane ySplit="2" topLeftCell="A3" activePane="bottomLeft" state="frozenSplit"/>
      <selection pane="bottomLeft" activeCell="A3" sqref="A3:A206"/>
    </sheetView>
  </sheetViews>
  <sheetFormatPr baseColWidth="10" defaultColWidth="11.5" defaultRowHeight="11"/>
  <cols>
    <col min="1" max="1" width="8.5" style="72" customWidth="1"/>
    <col min="2" max="2" width="22.5" style="72" customWidth="1"/>
    <col min="3" max="3" width="6.6640625" style="72" customWidth="1"/>
    <col min="4" max="4" width="6.5" style="72" customWidth="1"/>
    <col min="5" max="5" width="6.6640625" style="72" customWidth="1"/>
    <col min="6" max="6" width="6.5" style="72" customWidth="1"/>
    <col min="7" max="7" width="5.1640625" style="72" customWidth="1"/>
    <col min="8" max="8" width="7.5" style="72" customWidth="1"/>
    <col min="9" max="9" width="7.1640625" style="72" customWidth="1"/>
    <col min="10" max="10" width="8.1640625" style="72" customWidth="1"/>
    <col min="11" max="11" width="9.33203125" style="72" customWidth="1"/>
    <col min="12" max="12" width="6.5" style="72" customWidth="1"/>
    <col min="13" max="13" width="8.6640625" style="72" customWidth="1"/>
    <col min="14" max="14" width="11.5" style="72"/>
    <col min="15" max="15" width="22.83203125" style="72" bestFit="1" customWidth="1"/>
    <col min="16" max="16384" width="11.5" style="72"/>
  </cols>
  <sheetData>
    <row r="1" spans="1:13" ht="33.75" customHeight="1" thickBot="1">
      <c r="A1" s="78"/>
      <c r="B1" s="73"/>
      <c r="C1" s="73"/>
      <c r="D1" s="73"/>
      <c r="E1" s="77" t="s">
        <v>334</v>
      </c>
      <c r="F1" s="73"/>
      <c r="G1" s="73"/>
      <c r="H1" s="73"/>
      <c r="I1" s="73"/>
      <c r="J1" s="73"/>
      <c r="K1" s="73"/>
      <c r="L1" s="73"/>
      <c r="M1" s="74"/>
    </row>
    <row r="2" spans="1:13" ht="54" customHeight="1" thickBot="1">
      <c r="A2" s="133" t="s">
        <v>42</v>
      </c>
      <c r="B2" s="50" t="s">
        <v>5</v>
      </c>
      <c r="C2" s="48" t="s">
        <v>8</v>
      </c>
      <c r="D2" s="49" t="s">
        <v>296</v>
      </c>
      <c r="E2" s="48" t="s">
        <v>301</v>
      </c>
      <c r="F2" s="48" t="s">
        <v>53</v>
      </c>
      <c r="G2" s="48" t="s">
        <v>10</v>
      </c>
      <c r="H2" s="48" t="s">
        <v>16</v>
      </c>
      <c r="I2" s="48" t="s">
        <v>27</v>
      </c>
      <c r="J2" s="48" t="s">
        <v>0</v>
      </c>
      <c r="K2" s="48" t="s">
        <v>61</v>
      </c>
      <c r="L2" s="48" t="s">
        <v>34</v>
      </c>
      <c r="M2" s="48" t="s">
        <v>26</v>
      </c>
    </row>
    <row r="3" spans="1:13" ht="12" thickBot="1">
      <c r="A3" s="122">
        <v>1</v>
      </c>
      <c r="B3" s="124" t="s">
        <v>167</v>
      </c>
      <c r="C3" s="40">
        <f>'Stats lic'!DL77</f>
        <v>398</v>
      </c>
      <c r="D3" s="18">
        <f>'Stats lic'!EP77</f>
        <v>908</v>
      </c>
      <c r="E3" s="12">
        <f>'Stats lic'!FO77</f>
        <v>332</v>
      </c>
      <c r="F3" s="12">
        <f>Equipes!AL77</f>
        <v>460</v>
      </c>
      <c r="G3" s="12">
        <f>'Emploi-Forma.'!J77</f>
        <v>400</v>
      </c>
      <c r="H3" s="18">
        <f>'Emploi-Forma.'!N77</f>
        <v>260.8040201005025</v>
      </c>
      <c r="I3" s="12">
        <f>Détection!T77</f>
        <v>730</v>
      </c>
      <c r="J3" s="13">
        <f>'Emploi-Forma.'!E77</f>
        <v>750</v>
      </c>
      <c r="K3" s="12">
        <f>Compétitions!AI77</f>
        <v>2765</v>
      </c>
      <c r="L3" s="18">
        <f>SUM(C3:K3)</f>
        <v>7003.8040201005024</v>
      </c>
      <c r="M3" s="88" t="s">
        <v>341</v>
      </c>
    </row>
    <row r="4" spans="1:13" ht="12" thickBot="1">
      <c r="A4" s="122">
        <v>2</v>
      </c>
      <c r="B4" s="124" t="s">
        <v>196</v>
      </c>
      <c r="C4" s="40">
        <f>'Stats lic'!DL108</f>
        <v>195</v>
      </c>
      <c r="D4" s="18">
        <f>'Stats lic'!EP108</f>
        <v>623</v>
      </c>
      <c r="E4" s="12">
        <f>'Stats lic'!FO108</f>
        <v>212</v>
      </c>
      <c r="F4" s="12">
        <f>Equipes!AL108</f>
        <v>610</v>
      </c>
      <c r="G4" s="12">
        <f>'Emploi-Forma.'!J108</f>
        <v>400</v>
      </c>
      <c r="H4" s="18">
        <f>'Emploi-Forma.'!N108</f>
        <v>641.02564102564099</v>
      </c>
      <c r="I4" s="12">
        <f>Détection!T108</f>
        <v>355</v>
      </c>
      <c r="J4" s="13">
        <f>'Emploi-Forma.'!E108</f>
        <v>700</v>
      </c>
      <c r="K4" s="12">
        <f>Compétitions!AI108</f>
        <v>1440</v>
      </c>
      <c r="L4" s="18">
        <f>SUM(C4:K4)</f>
        <v>5176.0256410256407</v>
      </c>
      <c r="M4" s="88" t="s">
        <v>342</v>
      </c>
    </row>
    <row r="5" spans="1:13" ht="12" thickBot="1">
      <c r="A5" s="122">
        <v>3</v>
      </c>
      <c r="B5" s="124" t="s">
        <v>122</v>
      </c>
      <c r="C5" s="40">
        <f>'Stats lic'!DL27</f>
        <v>252</v>
      </c>
      <c r="D5" s="18">
        <f>'Stats lic'!EP27</f>
        <v>720</v>
      </c>
      <c r="E5" s="12">
        <f>'Stats lic'!FO27</f>
        <v>256</v>
      </c>
      <c r="F5" s="12">
        <f>Equipes!AL27</f>
        <v>310</v>
      </c>
      <c r="G5" s="12">
        <f>'Emploi-Forma.'!J27</f>
        <v>300</v>
      </c>
      <c r="H5" s="18">
        <f>'Emploi-Forma.'!N27</f>
        <v>306.34920634920633</v>
      </c>
      <c r="I5" s="12">
        <f>Détection!T27</f>
        <v>325</v>
      </c>
      <c r="J5" s="13">
        <f>'Emploi-Forma.'!E27</f>
        <v>200</v>
      </c>
      <c r="K5" s="12">
        <f>Compétitions!AI27</f>
        <v>995</v>
      </c>
      <c r="L5" s="18">
        <f>SUM(C5:K5)</f>
        <v>3664.3492063492063</v>
      </c>
      <c r="M5" s="88" t="s">
        <v>343</v>
      </c>
    </row>
    <row r="6" spans="1:13" ht="12" thickBot="1">
      <c r="A6" s="122">
        <v>4</v>
      </c>
      <c r="B6" s="124" t="s">
        <v>181</v>
      </c>
      <c r="C6" s="40">
        <f>'Stats lic'!DL91</f>
        <v>213</v>
      </c>
      <c r="D6" s="18">
        <f>'Stats lic'!EP91</f>
        <v>478</v>
      </c>
      <c r="E6" s="12">
        <f>'Stats lic'!FO91</f>
        <v>144</v>
      </c>
      <c r="F6" s="12">
        <f>Equipes!AL91</f>
        <v>90</v>
      </c>
      <c r="G6" s="12">
        <f>'Emploi-Forma.'!J91</f>
        <v>350</v>
      </c>
      <c r="H6" s="18">
        <f>'Emploi-Forma.'!N91</f>
        <v>186.76056338028167</v>
      </c>
      <c r="I6" s="12">
        <f>Détection!T91</f>
        <v>420</v>
      </c>
      <c r="J6" s="13">
        <f>'Emploi-Forma.'!E91</f>
        <v>160</v>
      </c>
      <c r="K6" s="12">
        <f>Compétitions!AI91</f>
        <v>1020</v>
      </c>
      <c r="L6" s="18">
        <f>SUM(C6:K6)</f>
        <v>3061.7605633802814</v>
      </c>
      <c r="M6" s="88"/>
    </row>
    <row r="7" spans="1:13" ht="12" thickBot="1">
      <c r="A7" s="122">
        <v>5</v>
      </c>
      <c r="B7" s="124" t="s">
        <v>252</v>
      </c>
      <c r="C7" s="40">
        <f>'Stats lic'!DL176</f>
        <v>112</v>
      </c>
      <c r="D7" s="18">
        <f>'Stats lic'!EP176</f>
        <v>280</v>
      </c>
      <c r="E7" s="12">
        <f>'Stats lic'!FO176</f>
        <v>96</v>
      </c>
      <c r="F7" s="12">
        <f>Equipes!AL176</f>
        <v>200</v>
      </c>
      <c r="G7" s="12">
        <f>'Emploi-Forma.'!J176</f>
        <v>200</v>
      </c>
      <c r="H7" s="18">
        <f>'Emploi-Forma.'!N176</f>
        <v>125</v>
      </c>
      <c r="I7" s="12">
        <f>Détection!T176</f>
        <v>125</v>
      </c>
      <c r="J7" s="13">
        <f>'Emploi-Forma.'!E176</f>
        <v>450</v>
      </c>
      <c r="K7" s="12">
        <f>Compétitions!AI176</f>
        <v>1140</v>
      </c>
      <c r="L7" s="18">
        <f>SUM(C7:K7)</f>
        <v>2728</v>
      </c>
      <c r="M7" s="88"/>
    </row>
    <row r="8" spans="1:13" ht="12" thickBot="1">
      <c r="A8" s="122">
        <v>6</v>
      </c>
      <c r="B8" s="124" t="s">
        <v>266</v>
      </c>
      <c r="C8" s="40">
        <f>'Stats lic'!DL192</f>
        <v>109</v>
      </c>
      <c r="D8" s="18">
        <f>'Stats lic'!EP192</f>
        <v>341</v>
      </c>
      <c r="E8" s="12">
        <f>'Stats lic'!FO192</f>
        <v>152</v>
      </c>
      <c r="F8" s="12">
        <f>Equipes!AL192</f>
        <v>100</v>
      </c>
      <c r="G8" s="12">
        <f>'Emploi-Forma.'!J192</f>
        <v>200</v>
      </c>
      <c r="H8" s="18">
        <f>'Emploi-Forma.'!N192</f>
        <v>371.00917431192664</v>
      </c>
      <c r="I8" s="12">
        <f>Détection!T192</f>
        <v>165</v>
      </c>
      <c r="J8" s="13">
        <f>'Emploi-Forma.'!E192</f>
        <v>160</v>
      </c>
      <c r="K8" s="12">
        <f>Compétitions!AI192</f>
        <v>840</v>
      </c>
      <c r="L8" s="18">
        <f>SUM(C8:K8)</f>
        <v>2438.0091743119265</v>
      </c>
      <c r="M8" s="88"/>
    </row>
    <row r="9" spans="1:13" ht="12" thickBot="1">
      <c r="A9" s="122">
        <v>7</v>
      </c>
      <c r="B9" s="124" t="s">
        <v>270</v>
      </c>
      <c r="C9" s="40">
        <f>'Stats lic'!DL196</f>
        <v>179</v>
      </c>
      <c r="D9" s="18">
        <f>'Stats lic'!EP196</f>
        <v>460</v>
      </c>
      <c r="E9" s="12">
        <f>'Stats lic'!FO196</f>
        <v>112</v>
      </c>
      <c r="F9" s="12">
        <f>Equipes!AL196</f>
        <v>160</v>
      </c>
      <c r="G9" s="12">
        <f>'Emploi-Forma.'!J196</f>
        <v>200</v>
      </c>
      <c r="H9" s="18">
        <f>'Emploi-Forma.'!N196</f>
        <v>422.01117318435752</v>
      </c>
      <c r="I9" s="12">
        <f>Détection!T196</f>
        <v>130</v>
      </c>
      <c r="J9" s="13">
        <f>'Emploi-Forma.'!E196</f>
        <v>210</v>
      </c>
      <c r="K9" s="12">
        <f>Compétitions!AI196</f>
        <v>510</v>
      </c>
      <c r="L9" s="18">
        <f>SUM(C9:K9)</f>
        <v>2383.0111731843576</v>
      </c>
      <c r="M9" s="88"/>
    </row>
    <row r="10" spans="1:13" ht="12" thickBot="1">
      <c r="A10" s="122">
        <v>8</v>
      </c>
      <c r="B10" s="124" t="s">
        <v>216</v>
      </c>
      <c r="C10" s="40">
        <f>'Stats lic'!DL131</f>
        <v>177</v>
      </c>
      <c r="D10" s="18">
        <f>'Stats lic'!EP131</f>
        <v>572</v>
      </c>
      <c r="E10" s="12">
        <f>'Stats lic'!FO131</f>
        <v>184</v>
      </c>
      <c r="F10" s="12">
        <f>Equipes!AL131</f>
        <v>240</v>
      </c>
      <c r="G10" s="12">
        <f>'Emploi-Forma.'!J131</f>
        <v>300</v>
      </c>
      <c r="H10" s="18">
        <f>'Emploi-Forma.'!N131</f>
        <v>336.83615819209035</v>
      </c>
      <c r="I10" s="12">
        <f>Détection!T131</f>
        <v>50</v>
      </c>
      <c r="J10" s="13">
        <f>'Emploi-Forma.'!E131</f>
        <v>60</v>
      </c>
      <c r="K10" s="12">
        <f>Compétitions!AI131</f>
        <v>430</v>
      </c>
      <c r="L10" s="18">
        <f>SUM(C10:K10)</f>
        <v>2349.8361581920904</v>
      </c>
      <c r="M10" s="88"/>
    </row>
    <row r="11" spans="1:13" ht="12" thickBot="1">
      <c r="A11" s="122">
        <v>9</v>
      </c>
      <c r="B11" s="124" t="s">
        <v>226</v>
      </c>
      <c r="C11" s="40">
        <f>'Stats lic'!DL144</f>
        <v>217</v>
      </c>
      <c r="D11" s="18">
        <f>'Stats lic'!EP144</f>
        <v>531</v>
      </c>
      <c r="E11" s="12">
        <f>'Stats lic'!FO144</f>
        <v>108</v>
      </c>
      <c r="F11" s="12">
        <f>Equipes!AL144</f>
        <v>90</v>
      </c>
      <c r="G11" s="12">
        <f>'Emploi-Forma.'!J144</f>
        <v>200</v>
      </c>
      <c r="H11" s="18">
        <f>'Emploi-Forma.'!N144</f>
        <v>170.50691244239633</v>
      </c>
      <c r="I11" s="12">
        <f>Détection!T144</f>
        <v>335</v>
      </c>
      <c r="J11" s="13">
        <f>'Emploi-Forma.'!E144</f>
        <v>50</v>
      </c>
      <c r="K11" s="12">
        <f>Compétitions!AI144</f>
        <v>455</v>
      </c>
      <c r="L11" s="18">
        <f>SUM(C11:K11)</f>
        <v>2156.5069124423962</v>
      </c>
      <c r="M11" s="88"/>
    </row>
    <row r="12" spans="1:13" ht="12" thickBot="1">
      <c r="A12" s="122">
        <v>10</v>
      </c>
      <c r="B12" s="124" t="s">
        <v>248</v>
      </c>
      <c r="C12" s="40">
        <f>'Stats lic'!DL171</f>
        <v>230</v>
      </c>
      <c r="D12" s="18">
        <f>'Stats lic'!EP171</f>
        <v>471</v>
      </c>
      <c r="E12" s="12">
        <f>'Stats lic'!FO171</f>
        <v>148</v>
      </c>
      <c r="F12" s="12">
        <f>Equipes!AL171</f>
        <v>90</v>
      </c>
      <c r="G12" s="12">
        <f>'Emploi-Forma.'!J171</f>
        <v>200</v>
      </c>
      <c r="H12" s="18">
        <f>'Emploi-Forma.'!N171</f>
        <v>86.956521739130437</v>
      </c>
      <c r="I12" s="12">
        <f>Détection!T171</f>
        <v>145</v>
      </c>
      <c r="J12" s="13">
        <f>'Emploi-Forma.'!E171</f>
        <v>100</v>
      </c>
      <c r="K12" s="12">
        <f>Compétitions!AI171</f>
        <v>615</v>
      </c>
      <c r="L12" s="18">
        <f>SUM(C12:K12)</f>
        <v>2085.9565217391305</v>
      </c>
      <c r="M12" s="88"/>
    </row>
    <row r="13" spans="1:13" ht="12" thickBot="1">
      <c r="A13" s="122">
        <v>11</v>
      </c>
      <c r="B13" s="124" t="s">
        <v>110</v>
      </c>
      <c r="C13" s="40">
        <f>'Stats lic'!DL12</f>
        <v>164</v>
      </c>
      <c r="D13" s="18">
        <f>'Stats lic'!EP12</f>
        <v>444</v>
      </c>
      <c r="E13" s="12">
        <f>'Stats lic'!FO12</f>
        <v>140</v>
      </c>
      <c r="F13" s="12">
        <f>Equipes!AL12</f>
        <v>100</v>
      </c>
      <c r="G13" s="12">
        <f>'Emploi-Forma.'!J12</f>
        <v>300</v>
      </c>
      <c r="H13" s="18">
        <f>'Emploi-Forma.'!N12</f>
        <v>189.02439024390245</v>
      </c>
      <c r="I13" s="12">
        <f>Détection!T12</f>
        <v>170</v>
      </c>
      <c r="J13" s="13">
        <f>'Emploi-Forma.'!E12</f>
        <v>50</v>
      </c>
      <c r="K13" s="12">
        <f>Compétitions!AI12</f>
        <v>420</v>
      </c>
      <c r="L13" s="18">
        <f>SUM(C13:K13)</f>
        <v>1977.0243902439024</v>
      </c>
      <c r="M13" s="88"/>
    </row>
    <row r="14" spans="1:13" ht="12" thickBot="1">
      <c r="A14" s="122">
        <v>12</v>
      </c>
      <c r="B14" s="124" t="s">
        <v>113</v>
      </c>
      <c r="C14" s="40">
        <f>'Stats lic'!DL17</f>
        <v>152</v>
      </c>
      <c r="D14" s="18">
        <f>'Stats lic'!EP17</f>
        <v>383</v>
      </c>
      <c r="E14" s="12">
        <f>'Stats lic'!FO17</f>
        <v>68</v>
      </c>
      <c r="F14" s="12">
        <f>Equipes!AL17</f>
        <v>30</v>
      </c>
      <c r="G14" s="12">
        <f>'Emploi-Forma.'!J17</f>
        <v>200</v>
      </c>
      <c r="H14" s="18">
        <f>'Emploi-Forma.'!N17</f>
        <v>223.68421052631578</v>
      </c>
      <c r="I14" s="12">
        <f>Détection!T17</f>
        <v>190</v>
      </c>
      <c r="J14" s="13">
        <f>'Emploi-Forma.'!E17</f>
        <v>350</v>
      </c>
      <c r="K14" s="12">
        <f>Compétitions!AI17</f>
        <v>365</v>
      </c>
      <c r="L14" s="18">
        <f>SUM(C14:K14)</f>
        <v>1961.6842105263158</v>
      </c>
      <c r="M14" s="88"/>
    </row>
    <row r="15" spans="1:13" ht="12" thickBot="1">
      <c r="A15" s="122">
        <v>13</v>
      </c>
      <c r="B15" s="124" t="s">
        <v>145</v>
      </c>
      <c r="C15" s="40">
        <f>'Stats lic'!DL51</f>
        <v>158</v>
      </c>
      <c r="D15" s="18">
        <f>'Stats lic'!EP51</f>
        <v>398</v>
      </c>
      <c r="E15" s="12">
        <f>'Stats lic'!FO51</f>
        <v>128</v>
      </c>
      <c r="F15" s="12">
        <f>Equipes!AL51</f>
        <v>30</v>
      </c>
      <c r="G15" s="12">
        <f>'Emploi-Forma.'!J51</f>
        <v>300</v>
      </c>
      <c r="H15" s="18">
        <f>'Emploi-Forma.'!N51</f>
        <v>449.87341772151899</v>
      </c>
      <c r="I15" s="12">
        <f>Détection!T51</f>
        <v>165</v>
      </c>
      <c r="J15" s="13">
        <f>'Emploi-Forma.'!E51</f>
        <v>110</v>
      </c>
      <c r="K15" s="12">
        <f>Compétitions!AI51</f>
        <v>160</v>
      </c>
      <c r="L15" s="18">
        <f>SUM(C15:K15)</f>
        <v>1898.873417721519</v>
      </c>
      <c r="M15" s="88"/>
    </row>
    <row r="16" spans="1:13" ht="12" thickBot="1">
      <c r="A16" s="122">
        <v>14</v>
      </c>
      <c r="B16" s="124" t="s">
        <v>234</v>
      </c>
      <c r="C16" s="40">
        <f>'Stats lic'!DL156</f>
        <v>258</v>
      </c>
      <c r="D16" s="18">
        <f>'Stats lic'!EP156</f>
        <v>581</v>
      </c>
      <c r="E16" s="12">
        <f>'Stats lic'!FO156</f>
        <v>68</v>
      </c>
      <c r="F16" s="12">
        <f>Equipes!AL156</f>
        <v>50</v>
      </c>
      <c r="G16" s="12">
        <f>'Emploi-Forma.'!J156</f>
        <v>200</v>
      </c>
      <c r="H16" s="18">
        <f>'Emploi-Forma.'!N156</f>
        <v>453.79844961240315</v>
      </c>
      <c r="I16" s="12">
        <f>Détection!T156</f>
        <v>0</v>
      </c>
      <c r="J16" s="13">
        <f>'Emploi-Forma.'!E156</f>
        <v>110</v>
      </c>
      <c r="K16" s="12">
        <f>Compétitions!AI156</f>
        <v>170</v>
      </c>
      <c r="L16" s="18">
        <f>SUM(C16:K16)</f>
        <v>1890.7984496124031</v>
      </c>
      <c r="M16" s="88"/>
    </row>
    <row r="17" spans="1:13" ht="12" thickBot="1">
      <c r="A17" s="122">
        <v>15</v>
      </c>
      <c r="B17" s="124" t="s">
        <v>104</v>
      </c>
      <c r="C17" s="40">
        <f>'Stats lic'!DL6</f>
        <v>106</v>
      </c>
      <c r="D17" s="18">
        <f>'Stats lic'!EP6</f>
        <v>249</v>
      </c>
      <c r="E17" s="12">
        <f>'Stats lic'!FO6</f>
        <v>132</v>
      </c>
      <c r="F17" s="12">
        <f>Equipes!AL6</f>
        <v>110</v>
      </c>
      <c r="G17" s="12">
        <f>'Emploi-Forma.'!J6</f>
        <v>200</v>
      </c>
      <c r="H17" s="18">
        <f>'Emploi-Forma.'!N6</f>
        <v>182.64150943396226</v>
      </c>
      <c r="I17" s="12">
        <f>Détection!T6</f>
        <v>170</v>
      </c>
      <c r="J17" s="13">
        <f>'Emploi-Forma.'!E6</f>
        <v>360</v>
      </c>
      <c r="K17" s="12">
        <f>Compétitions!AI6</f>
        <v>300</v>
      </c>
      <c r="L17" s="18">
        <f>SUM(C17:K17)</f>
        <v>1809.6415094339623</v>
      </c>
      <c r="M17" s="88"/>
    </row>
    <row r="18" spans="1:13" ht="12" thickBot="1">
      <c r="A18" s="122">
        <v>16</v>
      </c>
      <c r="B18" s="124" t="s">
        <v>312</v>
      </c>
      <c r="C18" s="40">
        <f>'Stats lic'!DL165</f>
        <v>270</v>
      </c>
      <c r="D18" s="18">
        <f>'Stats lic'!EP165</f>
        <v>611</v>
      </c>
      <c r="E18" s="12">
        <f>'Stats lic'!FO165</f>
        <v>100</v>
      </c>
      <c r="F18" s="12">
        <f>Equipes!AL165</f>
        <v>65</v>
      </c>
      <c r="G18" s="12">
        <f>'Emploi-Forma.'!J165</f>
        <v>200</v>
      </c>
      <c r="H18" s="18">
        <f>'Emploi-Forma.'!N165</f>
        <v>225.92592592592592</v>
      </c>
      <c r="I18" s="12">
        <f>Détection!T165</f>
        <v>70</v>
      </c>
      <c r="J18" s="13">
        <f>'Emploi-Forma.'!E165</f>
        <v>0</v>
      </c>
      <c r="K18" s="12">
        <f>Compétitions!AI165</f>
        <v>250</v>
      </c>
      <c r="L18" s="18">
        <f>SUM(C18:K18)</f>
        <v>1791.9259259259259</v>
      </c>
      <c r="M18" s="88"/>
    </row>
    <row r="19" spans="1:13" ht="12" thickBot="1">
      <c r="A19" s="122">
        <v>17</v>
      </c>
      <c r="B19" s="124" t="s">
        <v>155</v>
      </c>
      <c r="C19" s="40">
        <f>'Stats lic'!DL61</f>
        <v>145</v>
      </c>
      <c r="D19" s="18">
        <f>'Stats lic'!EP61</f>
        <v>358</v>
      </c>
      <c r="E19" s="12">
        <f>'Stats lic'!FO61</f>
        <v>144</v>
      </c>
      <c r="F19" s="12">
        <f>Equipes!AL61</f>
        <v>210</v>
      </c>
      <c r="G19" s="12">
        <f>'Emploi-Forma.'!J61</f>
        <v>200</v>
      </c>
      <c r="H19" s="18">
        <f>'Emploi-Forma.'!N61</f>
        <v>151.72413793103448</v>
      </c>
      <c r="I19" s="12">
        <f>Détection!T61</f>
        <v>50</v>
      </c>
      <c r="J19" s="13">
        <f>'Emploi-Forma.'!E61</f>
        <v>150</v>
      </c>
      <c r="K19" s="12">
        <f>Compétitions!AI61</f>
        <v>335</v>
      </c>
      <c r="L19" s="18">
        <f>SUM(C19:K19)</f>
        <v>1743.7241379310344</v>
      </c>
      <c r="M19" s="88"/>
    </row>
    <row r="20" spans="1:13" ht="12" thickBot="1">
      <c r="A20" s="122">
        <v>18</v>
      </c>
      <c r="B20" s="124" t="s">
        <v>213</v>
      </c>
      <c r="C20" s="40">
        <f>'Stats lic'!DL128</f>
        <v>104</v>
      </c>
      <c r="D20" s="18">
        <f>'Stats lic'!EP128</f>
        <v>307</v>
      </c>
      <c r="E20" s="12">
        <f>'Stats lic'!FO128</f>
        <v>56</v>
      </c>
      <c r="F20" s="12">
        <f>Equipes!AL128</f>
        <v>20</v>
      </c>
      <c r="G20" s="12">
        <f>'Emploi-Forma.'!J128</f>
        <v>150</v>
      </c>
      <c r="H20" s="18">
        <f>'Emploi-Forma.'!N128</f>
        <v>419.61538461538464</v>
      </c>
      <c r="I20" s="12">
        <f>Détection!T128</f>
        <v>105</v>
      </c>
      <c r="J20" s="13">
        <f>'Emploi-Forma.'!E128</f>
        <v>460</v>
      </c>
      <c r="K20" s="12">
        <f>Compétitions!AI128</f>
        <v>60</v>
      </c>
      <c r="L20" s="18">
        <f>SUM(C20:K20)</f>
        <v>1681.6153846153848</v>
      </c>
      <c r="M20" s="88"/>
    </row>
    <row r="21" spans="1:13" ht="12" thickBot="1">
      <c r="A21" s="122">
        <v>19</v>
      </c>
      <c r="B21" s="124" t="s">
        <v>129</v>
      </c>
      <c r="C21" s="40">
        <f>'Stats lic'!DL34</f>
        <v>105</v>
      </c>
      <c r="D21" s="18">
        <f>'Stats lic'!EP34</f>
        <v>273</v>
      </c>
      <c r="E21" s="12">
        <f>'Stats lic'!FO34</f>
        <v>64</v>
      </c>
      <c r="F21" s="12">
        <f>Equipes!AL34</f>
        <v>45</v>
      </c>
      <c r="G21" s="12">
        <f>'Emploi-Forma.'!J34</f>
        <v>200</v>
      </c>
      <c r="H21" s="18">
        <f>'Emploi-Forma.'!N34</f>
        <v>233.33333333333334</v>
      </c>
      <c r="I21" s="12">
        <f>Détection!T34</f>
        <v>320</v>
      </c>
      <c r="J21" s="13">
        <f>'Emploi-Forma.'!E34</f>
        <v>50</v>
      </c>
      <c r="K21" s="12">
        <f>Compétitions!AI34</f>
        <v>390</v>
      </c>
      <c r="L21" s="18">
        <f>SUM(C21:K21)</f>
        <v>1680.3333333333335</v>
      </c>
      <c r="M21" s="88"/>
    </row>
    <row r="22" spans="1:13" ht="12" thickBot="1">
      <c r="A22" s="122">
        <v>20</v>
      </c>
      <c r="B22" s="124" t="s">
        <v>197</v>
      </c>
      <c r="C22" s="40">
        <f>'Stats lic'!DL110</f>
        <v>162</v>
      </c>
      <c r="D22" s="18">
        <f>'Stats lic'!EP110</f>
        <v>391</v>
      </c>
      <c r="E22" s="12">
        <f>'Stats lic'!FO110</f>
        <v>104</v>
      </c>
      <c r="F22" s="12">
        <f>Equipes!AL110</f>
        <v>20</v>
      </c>
      <c r="G22" s="12">
        <f>'Emploi-Forma.'!J110</f>
        <v>250</v>
      </c>
      <c r="H22" s="18">
        <f>'Emploi-Forma.'!N110</f>
        <v>216.04938271604937</v>
      </c>
      <c r="I22" s="12">
        <f>Détection!T110</f>
        <v>150</v>
      </c>
      <c r="J22" s="13">
        <f>'Emploi-Forma.'!E110</f>
        <v>200</v>
      </c>
      <c r="K22" s="12">
        <f>Compétitions!AI110</f>
        <v>130</v>
      </c>
      <c r="L22" s="18">
        <f>SUM(C22:K22)</f>
        <v>1623.0493827160494</v>
      </c>
      <c r="M22" s="88"/>
    </row>
    <row r="23" spans="1:13" ht="12" thickBot="1">
      <c r="A23" s="122">
        <v>21</v>
      </c>
      <c r="B23" s="124" t="s">
        <v>166</v>
      </c>
      <c r="C23" s="40">
        <f>'Stats lic'!DL76</f>
        <v>178</v>
      </c>
      <c r="D23" s="18">
        <f>'Stats lic'!EP76</f>
        <v>440</v>
      </c>
      <c r="E23" s="12">
        <f>'Stats lic'!FO76</f>
        <v>116</v>
      </c>
      <c r="F23" s="12">
        <f>Equipes!AL76</f>
        <v>25</v>
      </c>
      <c r="G23" s="12">
        <f>'Emploi-Forma.'!J76</f>
        <v>200</v>
      </c>
      <c r="H23" s="18">
        <f>'Emploi-Forma.'!N76</f>
        <v>362.92134831460675</v>
      </c>
      <c r="I23" s="12">
        <f>Détection!T76</f>
        <v>150</v>
      </c>
      <c r="J23" s="13">
        <f>'Emploi-Forma.'!E76</f>
        <v>0</v>
      </c>
      <c r="K23" s="12">
        <f>Compétitions!AI76</f>
        <v>120</v>
      </c>
      <c r="L23" s="18">
        <f>SUM(C23:K23)</f>
        <v>1591.9213483146068</v>
      </c>
      <c r="M23" s="88"/>
    </row>
    <row r="24" spans="1:13" ht="12" thickBot="1">
      <c r="A24" s="122">
        <v>22</v>
      </c>
      <c r="B24" s="124" t="s">
        <v>172</v>
      </c>
      <c r="C24" s="40">
        <f>'Stats lic'!DL82</f>
        <v>101</v>
      </c>
      <c r="D24" s="18">
        <f>'Stats lic'!EP82</f>
        <v>236</v>
      </c>
      <c r="E24" s="12">
        <f>'Stats lic'!FO82</f>
        <v>72</v>
      </c>
      <c r="F24" s="12">
        <f>Equipes!AL82</f>
        <v>90</v>
      </c>
      <c r="G24" s="12">
        <f>'Emploi-Forma.'!J82</f>
        <v>0</v>
      </c>
      <c r="H24" s="18">
        <f>'Emploi-Forma.'!N82</f>
        <v>628.31683168316829</v>
      </c>
      <c r="I24" s="12">
        <f>Détection!T82</f>
        <v>0</v>
      </c>
      <c r="J24" s="13">
        <f>'Emploi-Forma.'!E82</f>
        <v>360</v>
      </c>
      <c r="K24" s="12">
        <f>Compétitions!AI82</f>
        <v>0</v>
      </c>
      <c r="L24" s="18">
        <f>SUM(C24:K24)</f>
        <v>1487.3168316831684</v>
      </c>
      <c r="M24" s="88" t="s">
        <v>344</v>
      </c>
    </row>
    <row r="25" spans="1:13" ht="12" thickBot="1">
      <c r="A25" s="122">
        <v>23</v>
      </c>
      <c r="B25" s="124" t="s">
        <v>242</v>
      </c>
      <c r="C25" s="40">
        <f>'Stats lic'!DL164</f>
        <v>2</v>
      </c>
      <c r="D25" s="18">
        <f>'Stats lic'!EP164</f>
        <v>12</v>
      </c>
      <c r="E25" s="12">
        <f>'Stats lic'!FO164</f>
        <v>0</v>
      </c>
      <c r="F25" s="12">
        <f>Equipes!AL164</f>
        <v>0</v>
      </c>
      <c r="G25" s="12">
        <f>'Emploi-Forma.'!J164</f>
        <v>0</v>
      </c>
      <c r="H25" s="18">
        <f>'Emploi-Forma.'!N164</f>
        <v>1200</v>
      </c>
      <c r="I25" s="12">
        <f>Détection!T164</f>
        <v>0</v>
      </c>
      <c r="J25" s="13">
        <f>'Emploi-Forma.'!E164</f>
        <v>0</v>
      </c>
      <c r="K25" s="12">
        <f>Compétitions!AI164</f>
        <v>235</v>
      </c>
      <c r="L25" s="18">
        <f>SUM(C25:K25)</f>
        <v>1449</v>
      </c>
      <c r="M25" s="88"/>
    </row>
    <row r="26" spans="1:13" ht="12" thickBot="1">
      <c r="A26" s="122">
        <v>24</v>
      </c>
      <c r="B26" s="124" t="s">
        <v>108</v>
      </c>
      <c r="C26" s="40">
        <f>'Stats lic'!DL10</f>
        <v>76</v>
      </c>
      <c r="D26" s="18">
        <f>'Stats lic'!EP10</f>
        <v>238</v>
      </c>
      <c r="E26" s="12">
        <f>'Stats lic'!FO10</f>
        <v>64</v>
      </c>
      <c r="F26" s="12">
        <f>Equipes!AL10</f>
        <v>35</v>
      </c>
      <c r="G26" s="12">
        <f>'Emploi-Forma.'!J10</f>
        <v>0</v>
      </c>
      <c r="H26" s="18">
        <f>'Emploi-Forma.'!N10</f>
        <v>636.31578947368428</v>
      </c>
      <c r="I26" s="12">
        <f>Détection!T10</f>
        <v>0</v>
      </c>
      <c r="J26" s="13">
        <f>'Emploi-Forma.'!E10</f>
        <v>260</v>
      </c>
      <c r="K26" s="12">
        <f>Compétitions!AI10</f>
        <v>95</v>
      </c>
      <c r="L26" s="18">
        <f>SUM(C26:K26)</f>
        <v>1404.3157894736842</v>
      </c>
      <c r="M26" s="88" t="s">
        <v>304</v>
      </c>
    </row>
    <row r="27" spans="1:13" ht="12" thickBot="1">
      <c r="A27" s="122">
        <v>25</v>
      </c>
      <c r="B27" s="124" t="s">
        <v>285</v>
      </c>
      <c r="C27" s="40">
        <f>'Stats lic'!DL147</f>
        <v>85</v>
      </c>
      <c r="D27" s="18">
        <f>'Stats lic'!EP147</f>
        <v>282</v>
      </c>
      <c r="E27" s="12">
        <f>'Stats lic'!FO147</f>
        <v>100</v>
      </c>
      <c r="F27" s="12">
        <f>Equipes!AL147</f>
        <v>70</v>
      </c>
      <c r="G27" s="12">
        <f>'Emploi-Forma.'!J147</f>
        <v>0</v>
      </c>
      <c r="H27" s="18">
        <f>'Emploi-Forma.'!N147</f>
        <v>382.35294117647061</v>
      </c>
      <c r="I27" s="12">
        <f>Détection!T147</f>
        <v>80</v>
      </c>
      <c r="J27" s="13">
        <f>'Emploi-Forma.'!E147</f>
        <v>0</v>
      </c>
      <c r="K27" s="12">
        <f>Compétitions!AI147</f>
        <v>395</v>
      </c>
      <c r="L27" s="18">
        <f>SUM(C27:K27)</f>
        <v>1394.3529411764707</v>
      </c>
      <c r="M27" s="88" t="s">
        <v>305</v>
      </c>
    </row>
    <row r="28" spans="1:13" ht="12" thickBot="1">
      <c r="A28" s="122">
        <v>26</v>
      </c>
      <c r="B28" s="124" t="s">
        <v>180</v>
      </c>
      <c r="C28" s="40">
        <f>'Stats lic'!DL90</f>
        <v>164</v>
      </c>
      <c r="D28" s="18">
        <f>'Stats lic'!EP90</f>
        <v>397</v>
      </c>
      <c r="E28" s="12">
        <f>'Stats lic'!FO90</f>
        <v>128</v>
      </c>
      <c r="F28" s="12">
        <f>Equipes!AL90</f>
        <v>120</v>
      </c>
      <c r="G28" s="12">
        <f>'Emploi-Forma.'!J90</f>
        <v>130</v>
      </c>
      <c r="H28" s="18">
        <f>'Emploi-Forma.'!N90</f>
        <v>73.17073170731706</v>
      </c>
      <c r="I28" s="12">
        <f>Détection!T90</f>
        <v>100</v>
      </c>
      <c r="J28" s="13">
        <f>'Emploi-Forma.'!E90</f>
        <v>0</v>
      </c>
      <c r="K28" s="12">
        <f>Compétitions!AI90</f>
        <v>220</v>
      </c>
      <c r="L28" s="18">
        <f>SUM(C28:K28)</f>
        <v>1332.1707317073169</v>
      </c>
      <c r="M28" s="88"/>
    </row>
    <row r="29" spans="1:13" ht="12" thickBot="1">
      <c r="A29" s="122">
        <v>27</v>
      </c>
      <c r="B29" s="124" t="s">
        <v>271</v>
      </c>
      <c r="C29" s="40">
        <f>'Stats lic'!DL198</f>
        <v>112</v>
      </c>
      <c r="D29" s="18">
        <f>'Stats lic'!EP198</f>
        <v>259</v>
      </c>
      <c r="E29" s="12">
        <f>'Stats lic'!FO198</f>
        <v>44</v>
      </c>
      <c r="F29" s="12">
        <f>Equipes!AL198</f>
        <v>30</v>
      </c>
      <c r="G29" s="12">
        <f>'Emploi-Forma.'!J198</f>
        <v>150</v>
      </c>
      <c r="H29" s="18">
        <f>'Emploi-Forma.'!N198</f>
        <v>233.92857142857142</v>
      </c>
      <c r="I29" s="12">
        <f>Détection!T198</f>
        <v>60</v>
      </c>
      <c r="J29" s="13">
        <f>'Emploi-Forma.'!E198</f>
        <v>50</v>
      </c>
      <c r="K29" s="12">
        <f>Compétitions!AI198</f>
        <v>360</v>
      </c>
      <c r="L29" s="18">
        <f>SUM(C29:K29)</f>
        <v>1298.9285714285716</v>
      </c>
      <c r="M29" s="88"/>
    </row>
    <row r="30" spans="1:13" ht="12" thickBot="1">
      <c r="A30" s="122">
        <v>28</v>
      </c>
      <c r="B30" s="124" t="s">
        <v>139</v>
      </c>
      <c r="C30" s="40">
        <f>'Stats lic'!DL44</f>
        <v>91</v>
      </c>
      <c r="D30" s="18">
        <f>'Stats lic'!EP44</f>
        <v>200</v>
      </c>
      <c r="E30" s="12">
        <f>'Stats lic'!FO44</f>
        <v>68</v>
      </c>
      <c r="F30" s="12">
        <f>Equipes!AL44</f>
        <v>105</v>
      </c>
      <c r="G30" s="12">
        <f>'Emploi-Forma.'!J44</f>
        <v>0</v>
      </c>
      <c r="H30" s="18">
        <f>'Emploi-Forma.'!N44</f>
        <v>231.86813186813188</v>
      </c>
      <c r="I30" s="12">
        <f>Détection!T44</f>
        <v>50</v>
      </c>
      <c r="J30" s="13">
        <f>'Emploi-Forma.'!E44</f>
        <v>450</v>
      </c>
      <c r="K30" s="12">
        <f>Compétitions!AI44</f>
        <v>100</v>
      </c>
      <c r="L30" s="18">
        <f>SUM(C30:K30)</f>
        <v>1295.868131868132</v>
      </c>
      <c r="M30" s="88"/>
    </row>
    <row r="31" spans="1:13" ht="12" thickBot="1">
      <c r="A31" s="122">
        <v>29</v>
      </c>
      <c r="B31" s="124" t="s">
        <v>206</v>
      </c>
      <c r="C31" s="40">
        <f>'Stats lic'!DL120</f>
        <v>72</v>
      </c>
      <c r="D31" s="18">
        <f>'Stats lic'!EP120</f>
        <v>158</v>
      </c>
      <c r="E31" s="12">
        <f>'Stats lic'!FO120</f>
        <v>56</v>
      </c>
      <c r="F31" s="12">
        <f>Equipes!AL120</f>
        <v>20</v>
      </c>
      <c r="G31" s="12">
        <f>'Emploi-Forma.'!J120</f>
        <v>0</v>
      </c>
      <c r="H31" s="18">
        <f>'Emploi-Forma.'!N120</f>
        <v>498.88888888888891</v>
      </c>
      <c r="I31" s="12">
        <f>Détection!T120</f>
        <v>0</v>
      </c>
      <c r="J31" s="13">
        <f>'Emploi-Forma.'!E120</f>
        <v>360</v>
      </c>
      <c r="K31" s="12">
        <f>Compétitions!AI120</f>
        <v>100</v>
      </c>
      <c r="L31" s="18">
        <f>SUM(C31:K31)</f>
        <v>1264.8888888888889</v>
      </c>
      <c r="M31" s="88"/>
    </row>
    <row r="32" spans="1:13" ht="12" thickBot="1">
      <c r="A32" s="122">
        <v>30</v>
      </c>
      <c r="B32" s="124" t="s">
        <v>186</v>
      </c>
      <c r="C32" s="40">
        <f>'Stats lic'!DL96</f>
        <v>211</v>
      </c>
      <c r="D32" s="18">
        <f>'Stats lic'!EP96</f>
        <v>477</v>
      </c>
      <c r="E32" s="12">
        <f>'Stats lic'!FO96</f>
        <v>52</v>
      </c>
      <c r="F32" s="12">
        <f>Equipes!AL96</f>
        <v>20</v>
      </c>
      <c r="G32" s="12">
        <f>'Emploi-Forma.'!J96</f>
        <v>200</v>
      </c>
      <c r="H32" s="18">
        <f>'Emploi-Forma.'!N96</f>
        <v>218.00947867298578</v>
      </c>
      <c r="I32" s="12">
        <f>Détection!T96</f>
        <v>40</v>
      </c>
      <c r="J32" s="13">
        <f>'Emploi-Forma.'!E96</f>
        <v>0</v>
      </c>
      <c r="K32" s="12">
        <f>Compétitions!AI96</f>
        <v>10</v>
      </c>
      <c r="L32" s="18">
        <f>SUM(C32:K32)</f>
        <v>1228.0094786729858</v>
      </c>
      <c r="M32" s="88"/>
    </row>
    <row r="33" spans="1:13" ht="12" thickBot="1">
      <c r="A33" s="122">
        <v>31</v>
      </c>
      <c r="B33" s="124" t="s">
        <v>121</v>
      </c>
      <c r="C33" s="40">
        <f>'Stats lic'!DL25</f>
        <v>82</v>
      </c>
      <c r="D33" s="18">
        <f>'Stats lic'!EP25</f>
        <v>216</v>
      </c>
      <c r="E33" s="12">
        <f>'Stats lic'!FO25</f>
        <v>48</v>
      </c>
      <c r="F33" s="12">
        <f>Equipes!AL25</f>
        <v>0</v>
      </c>
      <c r="G33" s="12">
        <f>'Emploi-Forma.'!J25</f>
        <v>0</v>
      </c>
      <c r="H33" s="18">
        <f>'Emploi-Forma.'!N25</f>
        <v>580.48780487804879</v>
      </c>
      <c r="I33" s="12">
        <f>Détection!T25</f>
        <v>80</v>
      </c>
      <c r="J33" s="13">
        <f>'Emploi-Forma.'!E25</f>
        <v>200</v>
      </c>
      <c r="K33" s="12">
        <f>Compétitions!AI25</f>
        <v>20</v>
      </c>
      <c r="L33" s="18">
        <f>SUM(C33:K33)</f>
        <v>1226.4878048780488</v>
      </c>
      <c r="M33" s="88"/>
    </row>
    <row r="34" spans="1:13" ht="12" thickBot="1">
      <c r="A34" s="122">
        <v>32</v>
      </c>
      <c r="B34" s="124" t="s">
        <v>125</v>
      </c>
      <c r="C34" s="40">
        <f>'Stats lic'!DL30</f>
        <v>126</v>
      </c>
      <c r="D34" s="18">
        <f>'Stats lic'!EP30</f>
        <v>356</v>
      </c>
      <c r="E34" s="12">
        <f>'Stats lic'!FO30</f>
        <v>108</v>
      </c>
      <c r="F34" s="12">
        <f>Equipes!AL30</f>
        <v>35</v>
      </c>
      <c r="G34" s="12">
        <f>'Emploi-Forma.'!J30</f>
        <v>0</v>
      </c>
      <c r="H34" s="18">
        <f>'Emploi-Forma.'!N30</f>
        <v>190.47619047619048</v>
      </c>
      <c r="I34" s="12">
        <f>Détection!T30</f>
        <v>305</v>
      </c>
      <c r="J34" s="13">
        <f>'Emploi-Forma.'!E30</f>
        <v>0</v>
      </c>
      <c r="K34" s="12">
        <f>Compétitions!AI30</f>
        <v>100</v>
      </c>
      <c r="L34" s="18">
        <f>SUM(C34:K34)</f>
        <v>1220.4761904761904</v>
      </c>
      <c r="M34" s="88"/>
    </row>
    <row r="35" spans="1:13" ht="12" thickBot="1">
      <c r="A35" s="122">
        <v>33</v>
      </c>
      <c r="B35" s="124" t="s">
        <v>308</v>
      </c>
      <c r="C35" s="40">
        <f>'Stats lic'!DL119</f>
        <v>125</v>
      </c>
      <c r="D35" s="18">
        <f>'Stats lic'!EP119</f>
        <v>288</v>
      </c>
      <c r="E35" s="12">
        <f>'Stats lic'!FO119</f>
        <v>56</v>
      </c>
      <c r="F35" s="12">
        <f>Equipes!AL119</f>
        <v>80</v>
      </c>
      <c r="G35" s="12">
        <f>'Emploi-Forma.'!J119</f>
        <v>0</v>
      </c>
      <c r="H35" s="18">
        <f>'Emploi-Forma.'!N119</f>
        <v>152</v>
      </c>
      <c r="I35" s="12">
        <f>Détection!T119</f>
        <v>30</v>
      </c>
      <c r="J35" s="13">
        <f>'Emploi-Forma.'!E119</f>
        <v>0</v>
      </c>
      <c r="K35" s="12">
        <f>Compétitions!AI119</f>
        <v>485</v>
      </c>
      <c r="L35" s="18">
        <f>SUM(C35:K35)</f>
        <v>1216</v>
      </c>
      <c r="M35" s="88"/>
    </row>
    <row r="36" spans="1:13" ht="12" thickBot="1">
      <c r="A36" s="122">
        <v>34</v>
      </c>
      <c r="B36" s="124" t="s">
        <v>131</v>
      </c>
      <c r="C36" s="40">
        <f>'Stats lic'!DL36</f>
        <v>103</v>
      </c>
      <c r="D36" s="18">
        <f>'Stats lic'!EP36</f>
        <v>253</v>
      </c>
      <c r="E36" s="12">
        <f>'Stats lic'!FO36</f>
        <v>56</v>
      </c>
      <c r="F36" s="12">
        <f>Equipes!AL36</f>
        <v>45</v>
      </c>
      <c r="G36" s="12">
        <f>'Emploi-Forma.'!J36</f>
        <v>0</v>
      </c>
      <c r="H36" s="18">
        <f>'Emploi-Forma.'!N36</f>
        <v>106.79611650485435</v>
      </c>
      <c r="I36" s="12">
        <f>Détection!T36</f>
        <v>305</v>
      </c>
      <c r="J36" s="13">
        <f>'Emploi-Forma.'!E36</f>
        <v>200</v>
      </c>
      <c r="K36" s="12">
        <f>Compétitions!AI36</f>
        <v>125</v>
      </c>
      <c r="L36" s="18">
        <f>SUM(C36:K36)</f>
        <v>1193.7961165048544</v>
      </c>
      <c r="M36" s="88"/>
    </row>
    <row r="37" spans="1:13" ht="12" thickBot="1">
      <c r="A37" s="122">
        <v>35</v>
      </c>
      <c r="B37" s="124" t="s">
        <v>132</v>
      </c>
      <c r="C37" s="40">
        <f>'Stats lic'!DL37</f>
        <v>56</v>
      </c>
      <c r="D37" s="18">
        <f>'Stats lic'!EP37</f>
        <v>184</v>
      </c>
      <c r="E37" s="12">
        <f>'Stats lic'!FO37</f>
        <v>52</v>
      </c>
      <c r="F37" s="12">
        <f>Equipes!AL37</f>
        <v>10</v>
      </c>
      <c r="G37" s="12">
        <f>'Emploi-Forma.'!J37</f>
        <v>0</v>
      </c>
      <c r="H37" s="18">
        <f>'Emploi-Forma.'!N37</f>
        <v>457.14285714285717</v>
      </c>
      <c r="I37" s="12">
        <f>Détection!T37</f>
        <v>230</v>
      </c>
      <c r="J37" s="13">
        <f>'Emploi-Forma.'!E37</f>
        <v>0</v>
      </c>
      <c r="K37" s="12">
        <f>Compétitions!AI37</f>
        <v>185</v>
      </c>
      <c r="L37" s="18">
        <f>SUM(C37:K37)</f>
        <v>1174.1428571428571</v>
      </c>
      <c r="M37" s="88"/>
    </row>
    <row r="38" spans="1:13" ht="12" thickBot="1">
      <c r="A38" s="122">
        <v>36</v>
      </c>
      <c r="B38" s="124" t="s">
        <v>315</v>
      </c>
      <c r="C38" s="40">
        <f>'Stats lic'!DL50</f>
        <v>76</v>
      </c>
      <c r="D38" s="18">
        <f>'Stats lic'!EP50</f>
        <v>206</v>
      </c>
      <c r="E38" s="12">
        <f>'Stats lic'!FO50</f>
        <v>136</v>
      </c>
      <c r="F38" s="12">
        <f>Equipes!AL50</f>
        <v>0</v>
      </c>
      <c r="G38" s="12">
        <f>'Emploi-Forma.'!J50</f>
        <v>0</v>
      </c>
      <c r="H38" s="18">
        <f>'Emploi-Forma.'!N50</f>
        <v>131.57894736842104</v>
      </c>
      <c r="I38" s="12">
        <f>Détection!T50</f>
        <v>60</v>
      </c>
      <c r="J38" s="13">
        <f>'Emploi-Forma.'!E50</f>
        <v>300</v>
      </c>
      <c r="K38" s="12">
        <f>Compétitions!AI50</f>
        <v>195</v>
      </c>
      <c r="L38" s="18">
        <f>SUM(C38:K38)</f>
        <v>1104.578947368421</v>
      </c>
      <c r="M38" s="88"/>
    </row>
    <row r="39" spans="1:13" ht="12" thickBot="1">
      <c r="A39" s="122">
        <v>37</v>
      </c>
      <c r="B39" s="124" t="s">
        <v>149</v>
      </c>
      <c r="C39" s="40">
        <f>'Stats lic'!DL55</f>
        <v>76</v>
      </c>
      <c r="D39" s="18">
        <f>'Stats lic'!EP55</f>
        <v>185</v>
      </c>
      <c r="E39" s="12">
        <f>'Stats lic'!FO55</f>
        <v>76</v>
      </c>
      <c r="F39" s="12">
        <f>Equipes!AL55</f>
        <v>50</v>
      </c>
      <c r="G39" s="12">
        <f>'Emploi-Forma.'!J55</f>
        <v>200</v>
      </c>
      <c r="H39" s="18">
        <f>'Emploi-Forma.'!N55</f>
        <v>252.10526315789474</v>
      </c>
      <c r="I39" s="12">
        <f>Détection!T55</f>
        <v>0</v>
      </c>
      <c r="J39" s="13">
        <f>'Emploi-Forma.'!E55</f>
        <v>110</v>
      </c>
      <c r="K39" s="12">
        <f>Compétitions!AI55</f>
        <v>155</v>
      </c>
      <c r="L39" s="18">
        <f>SUM(C39:K39)</f>
        <v>1104.1052631578948</v>
      </c>
      <c r="M39" s="88"/>
    </row>
    <row r="40" spans="1:13" ht="12" thickBot="1">
      <c r="A40" s="122">
        <v>38</v>
      </c>
      <c r="B40" s="124" t="s">
        <v>174</v>
      </c>
      <c r="C40" s="40">
        <f>'Stats lic'!DL84</f>
        <v>74</v>
      </c>
      <c r="D40" s="18">
        <f>'Stats lic'!EP84</f>
        <v>165</v>
      </c>
      <c r="E40" s="12">
        <f>'Stats lic'!FO84</f>
        <v>80</v>
      </c>
      <c r="F40" s="12">
        <f>Equipes!AL84</f>
        <v>40</v>
      </c>
      <c r="G40" s="12">
        <f>'Emploi-Forma.'!J84</f>
        <v>200</v>
      </c>
      <c r="H40" s="18">
        <f>'Emploi-Forma.'!N84</f>
        <v>81.081081081081095</v>
      </c>
      <c r="I40" s="12">
        <f>Détection!T84</f>
        <v>0</v>
      </c>
      <c r="J40" s="13">
        <f>'Emploi-Forma.'!E84</f>
        <v>50</v>
      </c>
      <c r="K40" s="12">
        <f>Compétitions!AI84</f>
        <v>400</v>
      </c>
      <c r="L40" s="18">
        <f>SUM(C40:K40)</f>
        <v>1090.081081081081</v>
      </c>
      <c r="M40" s="88"/>
    </row>
    <row r="41" spans="1:13" ht="12" thickBot="1">
      <c r="A41" s="122">
        <v>39</v>
      </c>
      <c r="B41" s="124" t="s">
        <v>215</v>
      </c>
      <c r="C41" s="40">
        <f>'Stats lic'!DL130</f>
        <v>122</v>
      </c>
      <c r="D41" s="18">
        <f>'Stats lic'!EP130</f>
        <v>335</v>
      </c>
      <c r="E41" s="12">
        <f>'Stats lic'!FO130</f>
        <v>124</v>
      </c>
      <c r="F41" s="12">
        <f>Equipes!AL130</f>
        <v>85</v>
      </c>
      <c r="G41" s="12">
        <f>'Emploi-Forma.'!J130</f>
        <v>0</v>
      </c>
      <c r="H41" s="18">
        <f>'Emploi-Forma.'!N130</f>
        <v>336.06557377049177</v>
      </c>
      <c r="I41" s="12">
        <f>Détection!T130</f>
        <v>0</v>
      </c>
      <c r="J41" s="13">
        <f>'Emploi-Forma.'!E130</f>
        <v>0</v>
      </c>
      <c r="K41" s="12">
        <f>Compétitions!AI130</f>
        <v>60</v>
      </c>
      <c r="L41" s="18">
        <f>SUM(C41:K41)</f>
        <v>1062.0655737704917</v>
      </c>
      <c r="M41" s="88"/>
    </row>
    <row r="42" spans="1:13" ht="12" thickBot="1">
      <c r="A42" s="122">
        <v>40</v>
      </c>
      <c r="B42" s="124" t="s">
        <v>188</v>
      </c>
      <c r="C42" s="40">
        <f>'Stats lic'!DL99</f>
        <v>103</v>
      </c>
      <c r="D42" s="18">
        <f>'Stats lic'!EP99</f>
        <v>288</v>
      </c>
      <c r="E42" s="12">
        <f>'Stats lic'!FO99</f>
        <v>32</v>
      </c>
      <c r="F42" s="12">
        <f>Equipes!AL99</f>
        <v>100</v>
      </c>
      <c r="G42" s="12">
        <f>'Emploi-Forma.'!J99</f>
        <v>0</v>
      </c>
      <c r="H42" s="18">
        <f>'Emploi-Forma.'!N99</f>
        <v>174.75728155339806</v>
      </c>
      <c r="I42" s="12">
        <f>Détection!T99</f>
        <v>90</v>
      </c>
      <c r="J42" s="13">
        <f>'Emploi-Forma.'!E99</f>
        <v>50</v>
      </c>
      <c r="K42" s="12">
        <f>Compétitions!AI99</f>
        <v>195</v>
      </c>
      <c r="L42" s="18">
        <f>SUM(C42:K42)</f>
        <v>1032.7572815533981</v>
      </c>
      <c r="M42" s="88"/>
    </row>
    <row r="43" spans="1:13" ht="12" thickBot="1">
      <c r="A43" s="122">
        <v>41</v>
      </c>
      <c r="B43" s="124" t="s">
        <v>223</v>
      </c>
      <c r="C43" s="40">
        <f>'Stats lic'!DL141</f>
        <v>91</v>
      </c>
      <c r="D43" s="18">
        <f>'Stats lic'!EP141</f>
        <v>212</v>
      </c>
      <c r="E43" s="12">
        <f>'Stats lic'!FO141</f>
        <v>80</v>
      </c>
      <c r="F43" s="12">
        <f>Equipes!AL141</f>
        <v>25</v>
      </c>
      <c r="G43" s="12">
        <f>'Emploi-Forma.'!J141</f>
        <v>0</v>
      </c>
      <c r="H43" s="18">
        <f>'Emploi-Forma.'!N141</f>
        <v>264.83516483516485</v>
      </c>
      <c r="I43" s="12">
        <f>Détection!T141</f>
        <v>110</v>
      </c>
      <c r="J43" s="13">
        <f>'Emploi-Forma.'!E141</f>
        <v>0</v>
      </c>
      <c r="K43" s="12">
        <f>Compétitions!AI141</f>
        <v>230</v>
      </c>
      <c r="L43" s="18">
        <f>SUM(C43:K43)</f>
        <v>1012.8351648351648</v>
      </c>
      <c r="M43" s="88"/>
    </row>
    <row r="44" spans="1:13" ht="12" thickBot="1">
      <c r="A44" s="122">
        <v>42</v>
      </c>
      <c r="B44" s="124" t="s">
        <v>269</v>
      </c>
      <c r="C44" s="40">
        <f>'Stats lic'!DL195</f>
        <v>52</v>
      </c>
      <c r="D44" s="18">
        <f>'Stats lic'!EP195</f>
        <v>111</v>
      </c>
      <c r="E44" s="12">
        <f>'Stats lic'!FO195</f>
        <v>36</v>
      </c>
      <c r="F44" s="12">
        <f>Equipes!AL195</f>
        <v>35</v>
      </c>
      <c r="G44" s="12">
        <f>'Emploi-Forma.'!J195</f>
        <v>0</v>
      </c>
      <c r="H44" s="18">
        <f>'Emploi-Forma.'!N195</f>
        <v>296.92307692307691</v>
      </c>
      <c r="I44" s="12">
        <f>Détection!T195</f>
        <v>10</v>
      </c>
      <c r="J44" s="13">
        <f>'Emploi-Forma.'!E195</f>
        <v>220</v>
      </c>
      <c r="K44" s="12">
        <f>Compétitions!AI195</f>
        <v>180</v>
      </c>
      <c r="L44" s="18">
        <f>SUM(C44:K44)</f>
        <v>940.92307692307691</v>
      </c>
      <c r="M44" s="88"/>
    </row>
    <row r="45" spans="1:13" ht="12" thickBot="1">
      <c r="A45" s="122">
        <v>43</v>
      </c>
      <c r="B45" s="124" t="s">
        <v>124</v>
      </c>
      <c r="C45" s="40">
        <f>'Stats lic'!DL29</f>
        <v>61</v>
      </c>
      <c r="D45" s="18">
        <f>'Stats lic'!EP29</f>
        <v>204</v>
      </c>
      <c r="E45" s="12">
        <f>'Stats lic'!FO29</f>
        <v>48</v>
      </c>
      <c r="F45" s="12">
        <f>Equipes!AL29</f>
        <v>35</v>
      </c>
      <c r="G45" s="12">
        <f>'Emploi-Forma.'!J29</f>
        <v>0</v>
      </c>
      <c r="H45" s="18">
        <f>'Emploi-Forma.'!N29</f>
        <v>263.93442622950818</v>
      </c>
      <c r="I45" s="12">
        <f>Détection!T29</f>
        <v>150</v>
      </c>
      <c r="J45" s="13">
        <f>'Emploi-Forma.'!E29</f>
        <v>50</v>
      </c>
      <c r="K45" s="12">
        <f>Compétitions!AI29</f>
        <v>100</v>
      </c>
      <c r="L45" s="18">
        <f>SUM(C45:K45)</f>
        <v>911.93442622950818</v>
      </c>
      <c r="M45" s="88"/>
    </row>
    <row r="46" spans="1:13" ht="12" thickBot="1">
      <c r="A46" s="122">
        <v>44</v>
      </c>
      <c r="B46" s="124" t="s">
        <v>219</v>
      </c>
      <c r="C46" s="40">
        <f>'Stats lic'!DL137</f>
        <v>108</v>
      </c>
      <c r="D46" s="18">
        <f>'Stats lic'!EP137</f>
        <v>265</v>
      </c>
      <c r="E46" s="12">
        <f>'Stats lic'!FO137</f>
        <v>56</v>
      </c>
      <c r="F46" s="12">
        <f>Equipes!AL137</f>
        <v>85</v>
      </c>
      <c r="G46" s="12">
        <f>'Emploi-Forma.'!J137</f>
        <v>0</v>
      </c>
      <c r="H46" s="18">
        <f>'Emploi-Forma.'!N137</f>
        <v>211.11111111111111</v>
      </c>
      <c r="I46" s="12">
        <f>Détection!T137</f>
        <v>80</v>
      </c>
      <c r="J46" s="13">
        <f>'Emploi-Forma.'!E137</f>
        <v>0</v>
      </c>
      <c r="K46" s="12">
        <f>Compétitions!AI137</f>
        <v>80</v>
      </c>
      <c r="L46" s="18">
        <f>SUM(C46:K46)</f>
        <v>885.11111111111109</v>
      </c>
      <c r="M46" s="88"/>
    </row>
    <row r="47" spans="1:13" ht="12" thickBot="1">
      <c r="A47" s="122">
        <v>45</v>
      </c>
      <c r="B47" s="124" t="s">
        <v>120</v>
      </c>
      <c r="C47" s="40">
        <f>'Stats lic'!DL24</f>
        <v>58</v>
      </c>
      <c r="D47" s="18">
        <f>'Stats lic'!EP24</f>
        <v>172</v>
      </c>
      <c r="E47" s="12">
        <f>'Stats lic'!FO24</f>
        <v>32</v>
      </c>
      <c r="F47" s="12">
        <f>Equipes!AL24</f>
        <v>10</v>
      </c>
      <c r="G47" s="12">
        <f>'Emploi-Forma.'!J24</f>
        <v>200</v>
      </c>
      <c r="H47" s="18">
        <f>'Emploi-Forma.'!N24</f>
        <v>375.86206896551721</v>
      </c>
      <c r="I47" s="12">
        <f>Détection!T24</f>
        <v>20</v>
      </c>
      <c r="J47" s="13">
        <f>'Emploi-Forma.'!E24</f>
        <v>0</v>
      </c>
      <c r="K47" s="12">
        <f>Compétitions!AI24</f>
        <v>10</v>
      </c>
      <c r="L47" s="18">
        <f>SUM(C47:K47)</f>
        <v>877.86206896551721</v>
      </c>
      <c r="M47" s="88"/>
    </row>
    <row r="48" spans="1:13" ht="12" thickBot="1">
      <c r="A48" s="122">
        <v>46</v>
      </c>
      <c r="B48" s="124" t="s">
        <v>179</v>
      </c>
      <c r="C48" s="40">
        <f>'Stats lic'!DL89</f>
        <v>108</v>
      </c>
      <c r="D48" s="18">
        <f>'Stats lic'!EP89</f>
        <v>270</v>
      </c>
      <c r="E48" s="12">
        <f>'Stats lic'!FO89</f>
        <v>68</v>
      </c>
      <c r="F48" s="12">
        <f>Equipes!AL89</f>
        <v>10</v>
      </c>
      <c r="G48" s="12">
        <f>'Emploi-Forma.'!J89</f>
        <v>110</v>
      </c>
      <c r="H48" s="18">
        <f>'Emploi-Forma.'!N89</f>
        <v>194.44444444444446</v>
      </c>
      <c r="I48" s="12">
        <f>Détection!T89</f>
        <v>0</v>
      </c>
      <c r="J48" s="13">
        <f>'Emploi-Forma.'!E89</f>
        <v>0</v>
      </c>
      <c r="K48" s="12">
        <f>Compétitions!AI89</f>
        <v>100</v>
      </c>
      <c r="L48" s="18">
        <f>SUM(C48:K48)</f>
        <v>860.44444444444446</v>
      </c>
      <c r="M48" s="88"/>
    </row>
    <row r="49" spans="1:13" ht="12" thickBot="1">
      <c r="A49" s="122">
        <v>47</v>
      </c>
      <c r="B49" s="124" t="s">
        <v>144</v>
      </c>
      <c r="C49" s="40">
        <f>'Stats lic'!DL49</f>
        <v>123</v>
      </c>
      <c r="D49" s="18">
        <f>'Stats lic'!EP49</f>
        <v>279</v>
      </c>
      <c r="E49" s="12">
        <f>'Stats lic'!FO49</f>
        <v>64</v>
      </c>
      <c r="F49" s="12">
        <f>Equipes!AL49</f>
        <v>20</v>
      </c>
      <c r="G49" s="12">
        <f>'Emploi-Forma.'!J49</f>
        <v>0</v>
      </c>
      <c r="H49" s="18">
        <f>'Emploi-Forma.'!N49</f>
        <v>238.21138211382114</v>
      </c>
      <c r="I49" s="12">
        <f>Détection!T49</f>
        <v>20</v>
      </c>
      <c r="J49" s="13">
        <f>'Emploi-Forma.'!E49</f>
        <v>50</v>
      </c>
      <c r="K49" s="12">
        <f>Compétitions!AI49</f>
        <v>65</v>
      </c>
      <c r="L49" s="18">
        <f>SUM(C49:K49)</f>
        <v>859.21138211382117</v>
      </c>
      <c r="M49" s="88"/>
    </row>
    <row r="50" spans="1:13" ht="12" thickBot="1">
      <c r="A50" s="122">
        <v>48</v>
      </c>
      <c r="B50" s="124" t="s">
        <v>153</v>
      </c>
      <c r="C50" s="40">
        <f>'Stats lic'!DL59</f>
        <v>63</v>
      </c>
      <c r="D50" s="18">
        <f>'Stats lic'!EP59</f>
        <v>192</v>
      </c>
      <c r="E50" s="12">
        <f>'Stats lic'!FO59</f>
        <v>44</v>
      </c>
      <c r="F50" s="12">
        <f>Equipes!AL59</f>
        <v>15</v>
      </c>
      <c r="G50" s="12">
        <f>'Emploi-Forma.'!J59</f>
        <v>0</v>
      </c>
      <c r="H50" s="18">
        <f>'Emploi-Forma.'!N59</f>
        <v>417.46031746031741</v>
      </c>
      <c r="I50" s="12">
        <f>Détection!T59</f>
        <v>50</v>
      </c>
      <c r="J50" s="13">
        <f>'Emploi-Forma.'!E59</f>
        <v>0</v>
      </c>
      <c r="K50" s="12">
        <f>Compétitions!AI59</f>
        <v>65</v>
      </c>
      <c r="L50" s="18">
        <f>SUM(C50:K50)</f>
        <v>846.46031746031736</v>
      </c>
      <c r="M50" s="88"/>
    </row>
    <row r="51" spans="1:13" ht="12" thickBot="1">
      <c r="A51" s="122">
        <v>49</v>
      </c>
      <c r="B51" s="124" t="s">
        <v>277</v>
      </c>
      <c r="C51" s="40">
        <f>'Stats lic'!DL204</f>
        <v>111</v>
      </c>
      <c r="D51" s="18">
        <f>'Stats lic'!EP204</f>
        <v>249</v>
      </c>
      <c r="E51" s="12">
        <f>'Stats lic'!FO204</f>
        <v>60</v>
      </c>
      <c r="F51" s="12">
        <f>Equipes!AL204</f>
        <v>30</v>
      </c>
      <c r="G51" s="12">
        <f>'Emploi-Forma.'!J204</f>
        <v>0</v>
      </c>
      <c r="H51" s="18">
        <f>'Emploi-Forma.'!N204</f>
        <v>144.14414414414415</v>
      </c>
      <c r="I51" s="12">
        <f>Détection!T204</f>
        <v>20</v>
      </c>
      <c r="J51" s="13">
        <f>'Emploi-Forma.'!E204</f>
        <v>100</v>
      </c>
      <c r="K51" s="12">
        <f>Compétitions!AI204</f>
        <v>110</v>
      </c>
      <c r="L51" s="18">
        <f>SUM(C51:K51)</f>
        <v>824.14414414414409</v>
      </c>
      <c r="M51" s="88"/>
    </row>
    <row r="52" spans="1:13" ht="12" thickBot="1">
      <c r="A52" s="122">
        <v>50</v>
      </c>
      <c r="B52" s="124" t="s">
        <v>112</v>
      </c>
      <c r="C52" s="40">
        <f>'Stats lic'!DL15</f>
        <v>64</v>
      </c>
      <c r="D52" s="18">
        <f>'Stats lic'!EP15</f>
        <v>151</v>
      </c>
      <c r="E52" s="12">
        <f>'Stats lic'!FO15</f>
        <v>72</v>
      </c>
      <c r="F52" s="12">
        <f>Equipes!AL15</f>
        <v>65</v>
      </c>
      <c r="G52" s="12">
        <f>'Emploi-Forma.'!J15</f>
        <v>0</v>
      </c>
      <c r="H52" s="18">
        <f>'Emploi-Forma.'!N15</f>
        <v>303.125</v>
      </c>
      <c r="I52" s="12">
        <f>Détection!T15</f>
        <v>10</v>
      </c>
      <c r="J52" s="13">
        <f>'Emploi-Forma.'!E15</f>
        <v>100</v>
      </c>
      <c r="K52" s="12">
        <f>Compétitions!AI15</f>
        <v>40</v>
      </c>
      <c r="L52" s="18">
        <f>SUM(C52:K52)</f>
        <v>805.125</v>
      </c>
      <c r="M52" s="88"/>
    </row>
    <row r="53" spans="1:13" ht="12" thickBot="1">
      <c r="A53" s="122">
        <v>51</v>
      </c>
      <c r="B53" s="124" t="s">
        <v>128</v>
      </c>
      <c r="C53" s="40">
        <f>'Stats lic'!DL33</f>
        <v>61</v>
      </c>
      <c r="D53" s="18">
        <f>'Stats lic'!EP33</f>
        <v>141</v>
      </c>
      <c r="E53" s="12">
        <f>'Stats lic'!FO33</f>
        <v>32</v>
      </c>
      <c r="F53" s="12">
        <f>Equipes!AL33</f>
        <v>0</v>
      </c>
      <c r="G53" s="12">
        <f>'Emploi-Forma.'!J33</f>
        <v>0</v>
      </c>
      <c r="H53" s="18">
        <f>'Emploi-Forma.'!N33</f>
        <v>449.50819672131149</v>
      </c>
      <c r="I53" s="12">
        <f>Détection!T33</f>
        <v>0</v>
      </c>
      <c r="J53" s="13">
        <f>'Emploi-Forma.'!E33</f>
        <v>120</v>
      </c>
      <c r="K53" s="12">
        <f>Compétitions!AI33</f>
        <v>0</v>
      </c>
      <c r="L53" s="18">
        <f>SUM(C53:K53)</f>
        <v>803.50819672131149</v>
      </c>
      <c r="M53" s="88"/>
    </row>
    <row r="54" spans="1:13" ht="12" thickBot="1">
      <c r="A54" s="122">
        <v>52</v>
      </c>
      <c r="B54" s="124" t="s">
        <v>236</v>
      </c>
      <c r="C54" s="40">
        <f>'Stats lic'!DL158</f>
        <v>58</v>
      </c>
      <c r="D54" s="18">
        <f>'Stats lic'!EP158</f>
        <v>124</v>
      </c>
      <c r="E54" s="12">
        <f>'Stats lic'!FO158</f>
        <v>24</v>
      </c>
      <c r="F54" s="12">
        <f>Equipes!AL158</f>
        <v>30</v>
      </c>
      <c r="G54" s="12">
        <f>'Emploi-Forma.'!J158</f>
        <v>0</v>
      </c>
      <c r="H54" s="18">
        <f>'Emploi-Forma.'!N158</f>
        <v>255.17241379310346</v>
      </c>
      <c r="I54" s="12">
        <f>Détection!T158</f>
        <v>50</v>
      </c>
      <c r="J54" s="13">
        <f>'Emploi-Forma.'!E158</f>
        <v>200</v>
      </c>
      <c r="K54" s="12">
        <f>Compétitions!AI158</f>
        <v>50</v>
      </c>
      <c r="L54" s="18">
        <f>SUM(C54:K54)</f>
        <v>791.17241379310349</v>
      </c>
      <c r="M54" s="88"/>
    </row>
    <row r="55" spans="1:13" ht="12" thickBot="1">
      <c r="A55" s="122">
        <v>53</v>
      </c>
      <c r="B55" s="124" t="s">
        <v>217</v>
      </c>
      <c r="C55" s="40">
        <f>'Stats lic'!DL132</f>
        <v>99</v>
      </c>
      <c r="D55" s="18">
        <f>'Stats lic'!EP132</f>
        <v>210</v>
      </c>
      <c r="E55" s="12">
        <f>'Stats lic'!FO132</f>
        <v>64</v>
      </c>
      <c r="F55" s="12">
        <f>Equipes!AL132</f>
        <v>70</v>
      </c>
      <c r="G55" s="12">
        <f>'Emploi-Forma.'!J132</f>
        <v>0</v>
      </c>
      <c r="H55" s="18">
        <f>'Emploi-Forma.'!N132</f>
        <v>40.404040404040408</v>
      </c>
      <c r="I55" s="12">
        <f>Détection!T132</f>
        <v>0</v>
      </c>
      <c r="J55" s="13">
        <f>'Emploi-Forma.'!E132</f>
        <v>100</v>
      </c>
      <c r="K55" s="12">
        <f>Compétitions!AI132</f>
        <v>200</v>
      </c>
      <c r="L55" s="18">
        <f>SUM(C55:K55)</f>
        <v>783.40404040404042</v>
      </c>
      <c r="M55" s="88"/>
    </row>
    <row r="56" spans="1:13" ht="12" thickBot="1">
      <c r="A56" s="122">
        <v>54</v>
      </c>
      <c r="B56" s="124" t="s">
        <v>178</v>
      </c>
      <c r="C56" s="40">
        <f>'Stats lic'!DL88</f>
        <v>64</v>
      </c>
      <c r="D56" s="18">
        <f>'Stats lic'!EP88</f>
        <v>151</v>
      </c>
      <c r="E56" s="12">
        <f>'Stats lic'!FO88</f>
        <v>16</v>
      </c>
      <c r="F56" s="12">
        <f>Equipes!AL88</f>
        <v>0</v>
      </c>
      <c r="G56" s="12">
        <f>'Emploi-Forma.'!J88</f>
        <v>0</v>
      </c>
      <c r="H56" s="18">
        <f>'Emploi-Forma.'!N88</f>
        <v>256.25</v>
      </c>
      <c r="I56" s="12">
        <f>Détection!T88</f>
        <v>60</v>
      </c>
      <c r="J56" s="13">
        <f>'Emploi-Forma.'!E88</f>
        <v>0</v>
      </c>
      <c r="K56" s="12">
        <f>Compétitions!AI88</f>
        <v>225</v>
      </c>
      <c r="L56" s="18">
        <f>SUM(C56:K56)</f>
        <v>772.25</v>
      </c>
      <c r="M56" s="88"/>
    </row>
    <row r="57" spans="1:13" ht="12" thickBot="1">
      <c r="A57" s="122">
        <v>55</v>
      </c>
      <c r="B57" s="124" t="s">
        <v>147</v>
      </c>
      <c r="C57" s="40">
        <f>'Stats lic'!DL53</f>
        <v>107</v>
      </c>
      <c r="D57" s="18">
        <f>'Stats lic'!EP53</f>
        <v>245</v>
      </c>
      <c r="E57" s="12">
        <f>'Stats lic'!FO53</f>
        <v>48</v>
      </c>
      <c r="F57" s="12">
        <f>Equipes!AL53</f>
        <v>20</v>
      </c>
      <c r="G57" s="12">
        <f>'Emploi-Forma.'!J53</f>
        <v>0</v>
      </c>
      <c r="H57" s="18">
        <f>'Emploi-Forma.'!N53</f>
        <v>140.18691588785046</v>
      </c>
      <c r="I57" s="12">
        <f>Détection!T53</f>
        <v>50</v>
      </c>
      <c r="J57" s="13">
        <f>'Emploi-Forma.'!E53</f>
        <v>150</v>
      </c>
      <c r="K57" s="12">
        <f>Compétitions!AI53</f>
        <v>10</v>
      </c>
      <c r="L57" s="18">
        <f>SUM(C57:K57)</f>
        <v>770.18691588785043</v>
      </c>
      <c r="M57" s="88"/>
    </row>
    <row r="58" spans="1:13" ht="12" thickBot="1">
      <c r="A58" s="122">
        <v>56</v>
      </c>
      <c r="B58" s="124" t="s">
        <v>286</v>
      </c>
      <c r="C58" s="40">
        <f>'Stats lic'!DL173</f>
        <v>102</v>
      </c>
      <c r="D58" s="18">
        <f>'Stats lic'!EP173</f>
        <v>204</v>
      </c>
      <c r="E58" s="12">
        <f>'Stats lic'!FO173</f>
        <v>28</v>
      </c>
      <c r="F58" s="12">
        <f>Equipes!AL173</f>
        <v>0</v>
      </c>
      <c r="G58" s="12">
        <f>'Emploi-Forma.'!J173</f>
        <v>0</v>
      </c>
      <c r="H58" s="18">
        <f>'Emploi-Forma.'!N173</f>
        <v>207.84313725490196</v>
      </c>
      <c r="I58" s="12">
        <f>Détection!T173</f>
        <v>70</v>
      </c>
      <c r="J58" s="13">
        <f>'Emploi-Forma.'!E173</f>
        <v>150</v>
      </c>
      <c r="K58" s="12">
        <f>Compétitions!AI173</f>
        <v>0</v>
      </c>
      <c r="L58" s="18">
        <f>SUM(C58:K58)</f>
        <v>761.84313725490199</v>
      </c>
      <c r="M58" s="88"/>
    </row>
    <row r="59" spans="1:13" ht="12" thickBot="1">
      <c r="A59" s="122">
        <v>57</v>
      </c>
      <c r="B59" s="124" t="s">
        <v>230</v>
      </c>
      <c r="C59" s="40">
        <f>'Stats lic'!DL150</f>
        <v>51</v>
      </c>
      <c r="D59" s="18">
        <f>'Stats lic'!EP150</f>
        <v>120</v>
      </c>
      <c r="E59" s="12">
        <f>'Stats lic'!FO150</f>
        <v>28</v>
      </c>
      <c r="F59" s="12">
        <f>Equipes!AL150</f>
        <v>0</v>
      </c>
      <c r="G59" s="12">
        <f>'Emploi-Forma.'!J150</f>
        <v>0</v>
      </c>
      <c r="H59" s="18">
        <f>'Emploi-Forma.'!N150</f>
        <v>335.68627450980392</v>
      </c>
      <c r="I59" s="12">
        <f>Détection!T150</f>
        <v>0</v>
      </c>
      <c r="J59" s="13">
        <f>'Emploi-Forma.'!E150</f>
        <v>220</v>
      </c>
      <c r="K59" s="12">
        <f>Compétitions!AI150</f>
        <v>0</v>
      </c>
      <c r="L59" s="18">
        <f>SUM(C59:K59)</f>
        <v>754.68627450980398</v>
      </c>
      <c r="M59" s="88"/>
    </row>
    <row r="60" spans="1:13" ht="12" thickBot="1">
      <c r="A60" s="122">
        <v>58</v>
      </c>
      <c r="B60" s="124" t="s">
        <v>275</v>
      </c>
      <c r="C60" s="40">
        <f>'Stats lic'!DL202</f>
        <v>63</v>
      </c>
      <c r="D60" s="18">
        <f>'Stats lic'!EP202</f>
        <v>181</v>
      </c>
      <c r="E60" s="12">
        <f>'Stats lic'!FO202</f>
        <v>8</v>
      </c>
      <c r="F60" s="12">
        <f>Equipes!AL202</f>
        <v>0</v>
      </c>
      <c r="G60" s="12">
        <f>'Emploi-Forma.'!J202</f>
        <v>0</v>
      </c>
      <c r="H60" s="18">
        <f>'Emploi-Forma.'!N202</f>
        <v>438.09523809523807</v>
      </c>
      <c r="I60" s="12">
        <f>Détection!T202</f>
        <v>20</v>
      </c>
      <c r="J60" s="13">
        <f>'Emploi-Forma.'!E202</f>
        <v>0</v>
      </c>
      <c r="K60" s="12">
        <f>Compétitions!AI202</f>
        <v>40</v>
      </c>
      <c r="L60" s="18">
        <f>SUM(C60:K60)</f>
        <v>750.09523809523807</v>
      </c>
      <c r="M60" s="88"/>
    </row>
    <row r="61" spans="1:13" ht="12" thickBot="1">
      <c r="A61" s="122">
        <v>59</v>
      </c>
      <c r="B61" s="124" t="s">
        <v>274</v>
      </c>
      <c r="C61" s="40">
        <f>'Stats lic'!DL201</f>
        <v>5</v>
      </c>
      <c r="D61" s="18">
        <f>'Stats lic'!EP201</f>
        <v>9</v>
      </c>
      <c r="E61" s="12">
        <f>'Stats lic'!FO201</f>
        <v>0</v>
      </c>
      <c r="F61" s="12">
        <f>Equipes!AL201</f>
        <v>0</v>
      </c>
      <c r="G61" s="12">
        <f>'Emploi-Forma.'!J201</f>
        <v>0</v>
      </c>
      <c r="H61" s="18">
        <f>'Emploi-Forma.'!N201</f>
        <v>300</v>
      </c>
      <c r="I61" s="12">
        <f>Détection!T201</f>
        <v>0</v>
      </c>
      <c r="J61" s="13">
        <f>'Emploi-Forma.'!E201</f>
        <v>0</v>
      </c>
      <c r="K61" s="12">
        <f>Compétitions!AI201</f>
        <v>435</v>
      </c>
      <c r="L61" s="18">
        <f>SUM(C61:K61)</f>
        <v>749</v>
      </c>
      <c r="M61" s="88"/>
    </row>
    <row r="62" spans="1:13" ht="12" thickBot="1">
      <c r="A62" s="122">
        <v>60</v>
      </c>
      <c r="B62" s="124" t="s">
        <v>101</v>
      </c>
      <c r="C62" s="40">
        <f>'Stats lic'!DL3</f>
        <v>60</v>
      </c>
      <c r="D62" s="18">
        <f>'Stats lic'!EP3</f>
        <v>176</v>
      </c>
      <c r="E62" s="12">
        <f>'Stats lic'!FO3</f>
        <v>24</v>
      </c>
      <c r="F62" s="12">
        <f>Equipes!AL3</f>
        <v>20</v>
      </c>
      <c r="G62" s="12">
        <f>'Emploi-Forma.'!J3</f>
        <v>0</v>
      </c>
      <c r="H62" s="18">
        <f>'Emploi-Forma.'!N3</f>
        <v>300</v>
      </c>
      <c r="I62" s="12">
        <f>Détection!T3</f>
        <v>10</v>
      </c>
      <c r="J62" s="13">
        <f>'Emploi-Forma.'!E3</f>
        <v>50</v>
      </c>
      <c r="K62" s="12">
        <f>Compétitions!AI3</f>
        <v>100</v>
      </c>
      <c r="L62" s="18">
        <f>SUM(C62:K62)</f>
        <v>740</v>
      </c>
      <c r="M62" s="88"/>
    </row>
    <row r="63" spans="1:13" ht="12" thickBot="1">
      <c r="A63" s="122">
        <v>61</v>
      </c>
      <c r="B63" s="124" t="s">
        <v>238</v>
      </c>
      <c r="C63" s="40">
        <f>'Stats lic'!DL160</f>
        <v>65</v>
      </c>
      <c r="D63" s="18">
        <f>'Stats lic'!EP160</f>
        <v>160</v>
      </c>
      <c r="E63" s="12">
        <f>'Stats lic'!FO160</f>
        <v>56</v>
      </c>
      <c r="F63" s="12">
        <f>Equipes!AL160</f>
        <v>45</v>
      </c>
      <c r="G63" s="12">
        <f>'Emploi-Forma.'!J160</f>
        <v>200</v>
      </c>
      <c r="H63" s="18">
        <f>'Emploi-Forma.'!N160</f>
        <v>123.07692307692308</v>
      </c>
      <c r="I63" s="12">
        <f>Détection!T160</f>
        <v>10</v>
      </c>
      <c r="J63" s="13">
        <f>'Emploi-Forma.'!E160</f>
        <v>0</v>
      </c>
      <c r="K63" s="12">
        <f>Compétitions!AI160</f>
        <v>80</v>
      </c>
      <c r="L63" s="18">
        <f>SUM(C63:K63)</f>
        <v>739.07692307692309</v>
      </c>
      <c r="M63" s="88"/>
    </row>
    <row r="64" spans="1:13" ht="12" thickBot="1">
      <c r="A64" s="122">
        <v>62</v>
      </c>
      <c r="B64" s="124" t="s">
        <v>173</v>
      </c>
      <c r="C64" s="40">
        <f>'Stats lic'!DL83</f>
        <v>103</v>
      </c>
      <c r="D64" s="18">
        <f>'Stats lic'!EP83</f>
        <v>219</v>
      </c>
      <c r="E64" s="12">
        <f>'Stats lic'!FO83</f>
        <v>20</v>
      </c>
      <c r="F64" s="12">
        <f>Equipes!AL83</f>
        <v>25</v>
      </c>
      <c r="G64" s="12">
        <f>'Emploi-Forma.'!J83</f>
        <v>110</v>
      </c>
      <c r="H64" s="18">
        <f>'Emploi-Forma.'!N83</f>
        <v>203.88349514563106</v>
      </c>
      <c r="I64" s="12">
        <f>Détection!T83</f>
        <v>40</v>
      </c>
      <c r="J64" s="13">
        <f>'Emploi-Forma.'!E83</f>
        <v>0</v>
      </c>
      <c r="K64" s="12">
        <f>Compétitions!AI83</f>
        <v>0</v>
      </c>
      <c r="L64" s="18">
        <f>SUM(C64:K64)</f>
        <v>720.88349514563106</v>
      </c>
      <c r="M64" s="88"/>
    </row>
    <row r="65" spans="1:13" ht="12" thickBot="1">
      <c r="A65" s="122">
        <v>63</v>
      </c>
      <c r="B65" s="124" t="s">
        <v>221</v>
      </c>
      <c r="C65" s="40">
        <f>'Stats lic'!DL139</f>
        <v>75</v>
      </c>
      <c r="D65" s="18">
        <f>'Stats lic'!EP139</f>
        <v>238</v>
      </c>
      <c r="E65" s="12">
        <f>'Stats lic'!FO139</f>
        <v>36</v>
      </c>
      <c r="F65" s="12">
        <f>Equipes!AL139</f>
        <v>0</v>
      </c>
      <c r="G65" s="12">
        <f>'Emploi-Forma.'!J139</f>
        <v>0</v>
      </c>
      <c r="H65" s="18">
        <f>'Emploi-Forma.'!N139</f>
        <v>146.66666666666666</v>
      </c>
      <c r="I65" s="12">
        <f>Détection!T139</f>
        <v>40</v>
      </c>
      <c r="J65" s="13">
        <f>'Emploi-Forma.'!E139</f>
        <v>100</v>
      </c>
      <c r="K65" s="12">
        <f>Compétitions!AI139</f>
        <v>80</v>
      </c>
      <c r="L65" s="18">
        <f>SUM(C65:K65)</f>
        <v>715.66666666666663</v>
      </c>
      <c r="M65" s="88"/>
    </row>
    <row r="66" spans="1:13" ht="12" thickBot="1">
      <c r="A66" s="122">
        <v>64</v>
      </c>
      <c r="B66" s="124" t="s">
        <v>190</v>
      </c>
      <c r="C66" s="40">
        <f>'Stats lic'!DL101</f>
        <v>139</v>
      </c>
      <c r="D66" s="18">
        <f>'Stats lic'!EP101</f>
        <v>268</v>
      </c>
      <c r="E66" s="12">
        <f>'Stats lic'!FO101</f>
        <v>60</v>
      </c>
      <c r="F66" s="12">
        <f>Equipes!AL101</f>
        <v>25</v>
      </c>
      <c r="G66" s="12">
        <f>'Emploi-Forma.'!J101</f>
        <v>0</v>
      </c>
      <c r="H66" s="18">
        <f>'Emploi-Forma.'!N101</f>
        <v>79.136690647482013</v>
      </c>
      <c r="I66" s="12">
        <f>Détection!T101</f>
        <v>60</v>
      </c>
      <c r="J66" s="13">
        <f>'Emploi-Forma.'!E101</f>
        <v>0</v>
      </c>
      <c r="K66" s="12">
        <f>Compétitions!AI101</f>
        <v>40</v>
      </c>
      <c r="L66" s="18">
        <f>SUM(C66:K66)</f>
        <v>671.13669064748206</v>
      </c>
      <c r="M66" s="88"/>
    </row>
    <row r="67" spans="1:13" ht="12" thickBot="1">
      <c r="A67" s="122">
        <v>65</v>
      </c>
      <c r="B67" s="124" t="s">
        <v>250</v>
      </c>
      <c r="C67" s="40">
        <f>'Stats lic'!DL174</f>
        <v>82</v>
      </c>
      <c r="D67" s="18">
        <f>'Stats lic'!EP174</f>
        <v>160</v>
      </c>
      <c r="E67" s="12">
        <f>'Stats lic'!FO174</f>
        <v>8</v>
      </c>
      <c r="F67" s="12">
        <f>Equipes!AL174</f>
        <v>0</v>
      </c>
      <c r="G67" s="12">
        <f>'Emploi-Forma.'!J174</f>
        <v>0</v>
      </c>
      <c r="H67" s="18">
        <f>'Emploi-Forma.'!N174</f>
        <v>221.95121951219511</v>
      </c>
      <c r="I67" s="12">
        <f>Détection!T174</f>
        <v>90</v>
      </c>
      <c r="J67" s="13">
        <f>'Emploi-Forma.'!E174</f>
        <v>100</v>
      </c>
      <c r="K67" s="12">
        <f>Compétitions!AI174</f>
        <v>0</v>
      </c>
      <c r="L67" s="18">
        <f>SUM(C67:K67)</f>
        <v>661.95121951219517</v>
      </c>
      <c r="M67" s="88"/>
    </row>
    <row r="68" spans="1:13" ht="12" thickBot="1">
      <c r="A68" s="122">
        <v>66</v>
      </c>
      <c r="B68" s="124" t="s">
        <v>233</v>
      </c>
      <c r="C68" s="40">
        <f>'Stats lic'!DL153</f>
        <v>67</v>
      </c>
      <c r="D68" s="18">
        <f>'Stats lic'!EP153</f>
        <v>185</v>
      </c>
      <c r="E68" s="12">
        <f>'Stats lic'!FO153</f>
        <v>76</v>
      </c>
      <c r="F68" s="12">
        <f>Equipes!AL153</f>
        <v>10</v>
      </c>
      <c r="G68" s="12">
        <f>'Emploi-Forma.'!J153</f>
        <v>0</v>
      </c>
      <c r="H68" s="18">
        <f>'Emploi-Forma.'!N153</f>
        <v>208.955223880597</v>
      </c>
      <c r="I68" s="12">
        <f>Détection!T153</f>
        <v>80</v>
      </c>
      <c r="J68" s="13">
        <f>'Emploi-Forma.'!E153</f>
        <v>0</v>
      </c>
      <c r="K68" s="12">
        <f>Compétitions!AI153</f>
        <v>10</v>
      </c>
      <c r="L68" s="18">
        <f>SUM(C68:K68)</f>
        <v>636.95522388059703</v>
      </c>
      <c r="M68" s="88"/>
    </row>
    <row r="69" spans="1:13" ht="12" thickBot="1">
      <c r="A69" s="122">
        <v>67</v>
      </c>
      <c r="B69" s="124" t="s">
        <v>148</v>
      </c>
      <c r="C69" s="40">
        <f>'Stats lic'!DL54</f>
        <v>91</v>
      </c>
      <c r="D69" s="18">
        <f>'Stats lic'!EP54</f>
        <v>222</v>
      </c>
      <c r="E69" s="12">
        <f>'Stats lic'!FO54</f>
        <v>20</v>
      </c>
      <c r="F69" s="12">
        <f>Equipes!AL54</f>
        <v>0</v>
      </c>
      <c r="G69" s="12">
        <f>'Emploi-Forma.'!J54</f>
        <v>0</v>
      </c>
      <c r="H69" s="18">
        <f>'Emploi-Forma.'!N54</f>
        <v>231.86813186813188</v>
      </c>
      <c r="I69" s="12">
        <f>Détection!T54</f>
        <v>70</v>
      </c>
      <c r="J69" s="13">
        <f>'Emploi-Forma.'!E54</f>
        <v>0</v>
      </c>
      <c r="K69" s="12">
        <f>Compétitions!AI54</f>
        <v>0</v>
      </c>
      <c r="L69" s="18">
        <f>SUM(C69:K69)</f>
        <v>634.86813186813185</v>
      </c>
      <c r="M69" s="88"/>
    </row>
    <row r="70" spans="1:13" ht="12" thickBot="1">
      <c r="A70" s="122">
        <v>68</v>
      </c>
      <c r="B70" s="124" t="s">
        <v>241</v>
      </c>
      <c r="C70" s="40">
        <f>'Stats lic'!DL163</f>
        <v>56</v>
      </c>
      <c r="D70" s="18">
        <f>'Stats lic'!EP163</f>
        <v>95</v>
      </c>
      <c r="E70" s="12">
        <f>'Stats lic'!FO163</f>
        <v>8</v>
      </c>
      <c r="F70" s="12">
        <f>Equipes!AL163</f>
        <v>10</v>
      </c>
      <c r="G70" s="12">
        <f>'Emploi-Forma.'!J163</f>
        <v>0</v>
      </c>
      <c r="H70" s="18">
        <f>'Emploi-Forma.'!N163</f>
        <v>53.571428571428569</v>
      </c>
      <c r="I70" s="12">
        <f>Détection!T163</f>
        <v>0</v>
      </c>
      <c r="J70" s="13">
        <f>'Emploi-Forma.'!E163</f>
        <v>0</v>
      </c>
      <c r="K70" s="12">
        <f>Compétitions!AI163</f>
        <v>395</v>
      </c>
      <c r="L70" s="18">
        <f>SUM(C70:K70)</f>
        <v>617.57142857142856</v>
      </c>
      <c r="M70" s="88"/>
    </row>
    <row r="71" spans="1:13" ht="12" thickBot="1">
      <c r="A71" s="122">
        <v>69</v>
      </c>
      <c r="B71" s="124" t="s">
        <v>261</v>
      </c>
      <c r="C71" s="40">
        <f>'Stats lic'!DL186</f>
        <v>68</v>
      </c>
      <c r="D71" s="18">
        <f>'Stats lic'!EP186</f>
        <v>158</v>
      </c>
      <c r="E71" s="12">
        <f>'Stats lic'!FO186</f>
        <v>32</v>
      </c>
      <c r="F71" s="12">
        <f>Equipes!AL186</f>
        <v>75</v>
      </c>
      <c r="G71" s="12">
        <f>'Emploi-Forma.'!J186</f>
        <v>0</v>
      </c>
      <c r="H71" s="18">
        <f>'Emploi-Forma.'!N186</f>
        <v>276.47058823529414</v>
      </c>
      <c r="I71" s="12">
        <f>Détection!T186</f>
        <v>0</v>
      </c>
      <c r="J71" s="13">
        <f>'Emploi-Forma.'!E186</f>
        <v>0</v>
      </c>
      <c r="K71" s="12">
        <f>Compétitions!AI186</f>
        <v>0</v>
      </c>
      <c r="L71" s="18">
        <f>SUM(C71:K71)</f>
        <v>609.47058823529414</v>
      </c>
      <c r="M71" s="88"/>
    </row>
    <row r="72" spans="1:13" ht="12" thickBot="1">
      <c r="A72" s="122">
        <v>70</v>
      </c>
      <c r="B72" s="124" t="s">
        <v>245</v>
      </c>
      <c r="C72" s="40">
        <f>'Stats lic'!DL168</f>
        <v>128</v>
      </c>
      <c r="D72" s="18">
        <f>'Stats lic'!EP168</f>
        <v>260</v>
      </c>
      <c r="E72" s="12">
        <f>'Stats lic'!FO168</f>
        <v>24</v>
      </c>
      <c r="F72" s="12">
        <f>Equipes!AL168</f>
        <v>0</v>
      </c>
      <c r="G72" s="12">
        <f>'Emploi-Forma.'!J168</f>
        <v>0</v>
      </c>
      <c r="H72" s="18">
        <f>'Emploi-Forma.'!N168</f>
        <v>156.25</v>
      </c>
      <c r="I72" s="12">
        <f>Détection!T168</f>
        <v>0</v>
      </c>
      <c r="J72" s="13">
        <f>'Emploi-Forma.'!E168</f>
        <v>0</v>
      </c>
      <c r="K72" s="12">
        <f>Compétitions!AI168</f>
        <v>40</v>
      </c>
      <c r="L72" s="18">
        <f>SUM(C72:K72)</f>
        <v>608.25</v>
      </c>
      <c r="M72" s="88"/>
    </row>
    <row r="73" spans="1:13" ht="12" thickBot="1">
      <c r="A73" s="122">
        <v>71</v>
      </c>
      <c r="B73" s="124" t="s">
        <v>231</v>
      </c>
      <c r="C73" s="40">
        <f>'Stats lic'!DL151</f>
        <v>44</v>
      </c>
      <c r="D73" s="18">
        <f>'Stats lic'!EP151</f>
        <v>106</v>
      </c>
      <c r="E73" s="12">
        <f>'Stats lic'!FO151</f>
        <v>52</v>
      </c>
      <c r="F73" s="12">
        <f>Equipes!AL151</f>
        <v>0</v>
      </c>
      <c r="G73" s="12">
        <f>'Emploi-Forma.'!J151</f>
        <v>0</v>
      </c>
      <c r="H73" s="18">
        <f>'Emploi-Forma.'!N151</f>
        <v>404.54545454545456</v>
      </c>
      <c r="I73" s="12">
        <f>Détection!T151</f>
        <v>0</v>
      </c>
      <c r="J73" s="13">
        <f>'Emploi-Forma.'!E151</f>
        <v>0</v>
      </c>
      <c r="K73" s="12">
        <f>Compétitions!AI151</f>
        <v>0</v>
      </c>
      <c r="L73" s="18">
        <f>SUM(C73:K73)</f>
        <v>606.5454545454545</v>
      </c>
      <c r="M73" s="88"/>
    </row>
    <row r="74" spans="1:13" ht="12" thickBot="1">
      <c r="A74" s="122">
        <v>72</v>
      </c>
      <c r="B74" s="124" t="s">
        <v>150</v>
      </c>
      <c r="C74" s="40">
        <f>'Stats lic'!DL56</f>
        <v>75</v>
      </c>
      <c r="D74" s="18">
        <f>'Stats lic'!EP56</f>
        <v>183</v>
      </c>
      <c r="E74" s="12">
        <f>'Stats lic'!FO56</f>
        <v>32</v>
      </c>
      <c r="F74" s="12">
        <f>Equipes!AL56</f>
        <v>20</v>
      </c>
      <c r="G74" s="12">
        <f>'Emploi-Forma.'!J56</f>
        <v>0</v>
      </c>
      <c r="H74" s="18">
        <f>'Emploi-Forma.'!N56</f>
        <v>273.33333333333337</v>
      </c>
      <c r="I74" s="12">
        <f>Détection!T56</f>
        <v>0</v>
      </c>
      <c r="J74" s="13">
        <f>'Emploi-Forma.'!E56</f>
        <v>0</v>
      </c>
      <c r="K74" s="12">
        <f>Compétitions!AI56</f>
        <v>20</v>
      </c>
      <c r="L74" s="18">
        <f>SUM(C74:K74)</f>
        <v>603.33333333333337</v>
      </c>
      <c r="M74" s="88"/>
    </row>
    <row r="75" spans="1:13" ht="12" thickBot="1">
      <c r="A75" s="122">
        <v>73</v>
      </c>
      <c r="B75" s="124" t="s">
        <v>191</v>
      </c>
      <c r="C75" s="40">
        <f>'Stats lic'!DL102</f>
        <v>44</v>
      </c>
      <c r="D75" s="18">
        <f>'Stats lic'!EP102</f>
        <v>120</v>
      </c>
      <c r="E75" s="12">
        <f>'Stats lic'!FO102</f>
        <v>8</v>
      </c>
      <c r="F75" s="12">
        <f>Equipes!AL102</f>
        <v>0</v>
      </c>
      <c r="G75" s="12">
        <f>'Emploi-Forma.'!J102</f>
        <v>0</v>
      </c>
      <c r="H75" s="18">
        <f>'Emploi-Forma.'!N102</f>
        <v>318.18181818181819</v>
      </c>
      <c r="I75" s="12">
        <f>Détection!T102</f>
        <v>0</v>
      </c>
      <c r="J75" s="13">
        <f>'Emploi-Forma.'!E102</f>
        <v>0</v>
      </c>
      <c r="K75" s="12">
        <f>Compétitions!AI102</f>
        <v>100</v>
      </c>
      <c r="L75" s="18">
        <f>SUM(C75:K75)</f>
        <v>590.18181818181824</v>
      </c>
      <c r="M75" s="88"/>
    </row>
    <row r="76" spans="1:13" ht="12" thickBot="1">
      <c r="A76" s="122">
        <v>74</v>
      </c>
      <c r="B76" s="124" t="s">
        <v>212</v>
      </c>
      <c r="C76" s="40">
        <f>'Stats lic'!DL127</f>
        <v>42</v>
      </c>
      <c r="D76" s="18">
        <f>'Stats lic'!EP127</f>
        <v>100</v>
      </c>
      <c r="E76" s="12">
        <f>'Stats lic'!FO127</f>
        <v>44</v>
      </c>
      <c r="F76" s="12">
        <f>Equipes!AL127</f>
        <v>20</v>
      </c>
      <c r="G76" s="12">
        <f>'Emploi-Forma.'!J127</f>
        <v>0</v>
      </c>
      <c r="H76" s="18">
        <f>'Emploi-Forma.'!N127</f>
        <v>119.04761904761904</v>
      </c>
      <c r="I76" s="12">
        <f>Détection!T127</f>
        <v>20</v>
      </c>
      <c r="J76" s="13">
        <f>'Emploi-Forma.'!E127</f>
        <v>50</v>
      </c>
      <c r="K76" s="12">
        <f>Compétitions!AI127</f>
        <v>195</v>
      </c>
      <c r="L76" s="18">
        <f>SUM(C76:K76)</f>
        <v>590.04761904761904</v>
      </c>
      <c r="M76" s="88"/>
    </row>
    <row r="77" spans="1:13" ht="12" thickBot="1">
      <c r="A77" s="122">
        <v>75</v>
      </c>
      <c r="B77" s="124" t="s">
        <v>192</v>
      </c>
      <c r="C77" s="40">
        <f>'Stats lic'!DL103</f>
        <v>45</v>
      </c>
      <c r="D77" s="18">
        <f>'Stats lic'!EP103</f>
        <v>98</v>
      </c>
      <c r="E77" s="12">
        <f>'Stats lic'!FO103</f>
        <v>16</v>
      </c>
      <c r="F77" s="12">
        <f>Equipes!AL103</f>
        <v>0</v>
      </c>
      <c r="G77" s="12">
        <f>'Emploi-Forma.'!J103</f>
        <v>0</v>
      </c>
      <c r="H77" s="18">
        <f>'Emploi-Forma.'!N103</f>
        <v>377.77777777777777</v>
      </c>
      <c r="I77" s="12">
        <f>Détection!T103</f>
        <v>50</v>
      </c>
      <c r="J77" s="13">
        <f>'Emploi-Forma.'!E103</f>
        <v>0</v>
      </c>
      <c r="K77" s="12">
        <f>Compétitions!AI103</f>
        <v>0</v>
      </c>
      <c r="L77" s="18">
        <f>SUM(C77:K77)</f>
        <v>586.77777777777783</v>
      </c>
      <c r="M77" s="88"/>
    </row>
    <row r="78" spans="1:13" ht="12" thickBot="1">
      <c r="A78" s="122">
        <v>76</v>
      </c>
      <c r="B78" s="124" t="s">
        <v>254</v>
      </c>
      <c r="C78" s="40">
        <f>'Stats lic'!DL178</f>
        <v>53</v>
      </c>
      <c r="D78" s="18">
        <f>'Stats lic'!EP178</f>
        <v>111</v>
      </c>
      <c r="E78" s="12">
        <f>'Stats lic'!FO178</f>
        <v>20</v>
      </c>
      <c r="F78" s="12">
        <f>Equipes!AL178</f>
        <v>50</v>
      </c>
      <c r="G78" s="12">
        <f>'Emploi-Forma.'!J178</f>
        <v>0</v>
      </c>
      <c r="H78" s="18">
        <f>'Emploi-Forma.'!N178</f>
        <v>350.94339622641508</v>
      </c>
      <c r="I78" s="12">
        <f>Détection!T178</f>
        <v>0</v>
      </c>
      <c r="J78" s="13">
        <f>'Emploi-Forma.'!E178</f>
        <v>0</v>
      </c>
      <c r="K78" s="12">
        <f>Compétitions!AI178</f>
        <v>0</v>
      </c>
      <c r="L78" s="18">
        <f>SUM(C78:K78)</f>
        <v>584.94339622641508</v>
      </c>
      <c r="M78" s="88"/>
    </row>
    <row r="79" spans="1:13" ht="12" thickBot="1">
      <c r="A79" s="122">
        <v>77</v>
      </c>
      <c r="B79" s="124" t="s">
        <v>123</v>
      </c>
      <c r="C79" s="40">
        <f>'Stats lic'!DL28</f>
        <v>77</v>
      </c>
      <c r="D79" s="18">
        <f>'Stats lic'!EP28</f>
        <v>169</v>
      </c>
      <c r="E79" s="12">
        <f>'Stats lic'!FO28</f>
        <v>40</v>
      </c>
      <c r="F79" s="12">
        <f>Equipes!AL28</f>
        <v>0</v>
      </c>
      <c r="G79" s="12">
        <f>'Emploi-Forma.'!J28</f>
        <v>0</v>
      </c>
      <c r="H79" s="18">
        <f>'Emploi-Forma.'!N28</f>
        <v>268.83116883116884</v>
      </c>
      <c r="I79" s="12">
        <f>Détection!T28</f>
        <v>20</v>
      </c>
      <c r="J79" s="13">
        <f>'Emploi-Forma.'!E28</f>
        <v>0</v>
      </c>
      <c r="K79" s="12">
        <f>Compétitions!AI28</f>
        <v>0</v>
      </c>
      <c r="L79" s="18">
        <f>SUM(C79:K79)</f>
        <v>574.83116883116884</v>
      </c>
      <c r="M79" s="88"/>
    </row>
    <row r="80" spans="1:13" ht="12" thickBot="1">
      <c r="A80" s="122">
        <v>78</v>
      </c>
      <c r="B80" s="124" t="s">
        <v>154</v>
      </c>
      <c r="C80" s="40">
        <f>'Stats lic'!DL60</f>
        <v>36</v>
      </c>
      <c r="D80" s="18">
        <f>'Stats lic'!EP60</f>
        <v>73</v>
      </c>
      <c r="E80" s="12">
        <f>'Stats lic'!FO60</f>
        <v>8</v>
      </c>
      <c r="F80" s="12">
        <f>Equipes!AL60</f>
        <v>0</v>
      </c>
      <c r="G80" s="12">
        <f>'Emploi-Forma.'!J60</f>
        <v>0</v>
      </c>
      <c r="H80" s="18">
        <f>'Emploi-Forma.'!N60</f>
        <v>238.88888888888889</v>
      </c>
      <c r="I80" s="12">
        <f>Détection!T60</f>
        <v>10</v>
      </c>
      <c r="J80" s="13">
        <f>'Emploi-Forma.'!E60</f>
        <v>200</v>
      </c>
      <c r="K80" s="12">
        <f>Compétitions!AI60</f>
        <v>5</v>
      </c>
      <c r="L80" s="18">
        <f>SUM(C80:K80)</f>
        <v>570.88888888888891</v>
      </c>
      <c r="M80" s="88"/>
    </row>
    <row r="81" spans="1:13" ht="12" thickBot="1">
      <c r="A81" s="122">
        <v>79</v>
      </c>
      <c r="B81" s="124" t="s">
        <v>143</v>
      </c>
      <c r="C81" s="40">
        <f>'Stats lic'!DL48</f>
        <v>23</v>
      </c>
      <c r="D81" s="18">
        <f>'Stats lic'!EP48</f>
        <v>60</v>
      </c>
      <c r="E81" s="12">
        <f>'Stats lic'!FO48</f>
        <v>16</v>
      </c>
      <c r="F81" s="12">
        <f>Equipes!AL48</f>
        <v>0</v>
      </c>
      <c r="G81" s="12">
        <f>'Emploi-Forma.'!J48</f>
        <v>0</v>
      </c>
      <c r="H81" s="18">
        <f>'Emploi-Forma.'!N48</f>
        <v>460.86956521739131</v>
      </c>
      <c r="I81" s="12">
        <f>Détection!T48</f>
        <v>0</v>
      </c>
      <c r="J81" s="13">
        <f>'Emploi-Forma.'!E48</f>
        <v>0</v>
      </c>
      <c r="K81" s="12">
        <f>Compétitions!AI48</f>
        <v>0</v>
      </c>
      <c r="L81" s="18">
        <f>SUM(C81:K81)</f>
        <v>559.86956521739125</v>
      </c>
      <c r="M81" s="88"/>
    </row>
    <row r="82" spans="1:13" ht="12" thickBot="1">
      <c r="A82" s="122">
        <v>80</v>
      </c>
      <c r="B82" s="124" t="s">
        <v>262</v>
      </c>
      <c r="C82" s="40">
        <f>'Stats lic'!DL187</f>
        <v>83</v>
      </c>
      <c r="D82" s="18">
        <f>'Stats lic'!EP187</f>
        <v>182</v>
      </c>
      <c r="E82" s="12">
        <f>'Stats lic'!FO187</f>
        <v>8</v>
      </c>
      <c r="F82" s="12">
        <f>Equipes!AL187</f>
        <v>80</v>
      </c>
      <c r="G82" s="12">
        <f>'Emploi-Forma.'!J187</f>
        <v>0</v>
      </c>
      <c r="H82" s="18">
        <f>'Emploi-Forma.'!N187</f>
        <v>84.337349397590359</v>
      </c>
      <c r="I82" s="12">
        <f>Détection!T187</f>
        <v>20</v>
      </c>
      <c r="J82" s="13">
        <f>'Emploi-Forma.'!E187</f>
        <v>0</v>
      </c>
      <c r="K82" s="12">
        <f>Compétitions!AI187</f>
        <v>95</v>
      </c>
      <c r="L82" s="18">
        <f>SUM(C82:K82)</f>
        <v>552.33734939759029</v>
      </c>
      <c r="M82" s="88"/>
    </row>
    <row r="83" spans="1:13" ht="12" thickBot="1">
      <c r="A83" s="122">
        <v>81</v>
      </c>
      <c r="B83" s="124" t="s">
        <v>253</v>
      </c>
      <c r="C83" s="40">
        <f>'Stats lic'!DL177</f>
        <v>37</v>
      </c>
      <c r="D83" s="18">
        <f>'Stats lic'!EP177</f>
        <v>84</v>
      </c>
      <c r="E83" s="12">
        <f>'Stats lic'!FO177</f>
        <v>12</v>
      </c>
      <c r="F83" s="12">
        <f>Equipes!AL177</f>
        <v>30</v>
      </c>
      <c r="G83" s="12">
        <f>'Emploi-Forma.'!J177</f>
        <v>150</v>
      </c>
      <c r="H83" s="18">
        <f>'Emploi-Forma.'!N177</f>
        <v>108.1081081081081</v>
      </c>
      <c r="I83" s="12">
        <f>Détection!T177</f>
        <v>30</v>
      </c>
      <c r="J83" s="13">
        <f>'Emploi-Forma.'!E177</f>
        <v>100</v>
      </c>
      <c r="K83" s="12">
        <f>Compétitions!AI177</f>
        <v>0</v>
      </c>
      <c r="L83" s="18">
        <f>SUM(C83:K83)</f>
        <v>551.10810810810813</v>
      </c>
      <c r="M83" s="88"/>
    </row>
    <row r="84" spans="1:13" ht="12" thickBot="1">
      <c r="A84" s="122">
        <v>82</v>
      </c>
      <c r="B84" s="124" t="s">
        <v>222</v>
      </c>
      <c r="C84" s="40">
        <f>'Stats lic'!DL140</f>
        <v>47</v>
      </c>
      <c r="D84" s="18">
        <f>'Stats lic'!EP140</f>
        <v>161</v>
      </c>
      <c r="E84" s="12">
        <f>'Stats lic'!FO140</f>
        <v>48</v>
      </c>
      <c r="F84" s="12">
        <f>Equipes!AL140</f>
        <v>20</v>
      </c>
      <c r="G84" s="12">
        <f>'Emploi-Forma.'!J140</f>
        <v>0</v>
      </c>
      <c r="H84" s="18">
        <f>'Emploi-Forma.'!N140</f>
        <v>234.04255319148939</v>
      </c>
      <c r="I84" s="12">
        <f>Détection!T140</f>
        <v>30</v>
      </c>
      <c r="J84" s="13">
        <f>'Emploi-Forma.'!E140</f>
        <v>0</v>
      </c>
      <c r="K84" s="12">
        <f>Compétitions!AI140</f>
        <v>0</v>
      </c>
      <c r="L84" s="18">
        <f>SUM(C84:K84)</f>
        <v>540.04255319148933</v>
      </c>
      <c r="M84" s="88"/>
    </row>
    <row r="85" spans="1:13" ht="12" thickBot="1">
      <c r="A85" s="122">
        <v>83</v>
      </c>
      <c r="B85" s="124" t="s">
        <v>194</v>
      </c>
      <c r="C85" s="40">
        <f>'Stats lic'!DL105</f>
        <v>78</v>
      </c>
      <c r="D85" s="18">
        <f>'Stats lic'!EP105</f>
        <v>177</v>
      </c>
      <c r="E85" s="12">
        <f>'Stats lic'!FO105</f>
        <v>60</v>
      </c>
      <c r="F85" s="12">
        <f>Equipes!AL105</f>
        <v>0</v>
      </c>
      <c r="G85" s="12">
        <f>'Emploi-Forma.'!J105</f>
        <v>0</v>
      </c>
      <c r="H85" s="18">
        <f>'Emploi-Forma.'!N105</f>
        <v>164.10256410256409</v>
      </c>
      <c r="I85" s="12">
        <f>Détection!T105</f>
        <v>0</v>
      </c>
      <c r="J85" s="13">
        <f>'Emploi-Forma.'!E105</f>
        <v>0</v>
      </c>
      <c r="K85" s="12">
        <f>Compétitions!AI105</f>
        <v>50</v>
      </c>
      <c r="L85" s="18">
        <f>SUM(C85:K85)</f>
        <v>529.10256410256409</v>
      </c>
      <c r="M85" s="88"/>
    </row>
    <row r="86" spans="1:13" ht="12" thickBot="1">
      <c r="A86" s="122">
        <v>84</v>
      </c>
      <c r="B86" s="124" t="s">
        <v>135</v>
      </c>
      <c r="C86" s="40">
        <f>'Stats lic'!DL40</f>
        <v>63</v>
      </c>
      <c r="D86" s="18">
        <f>'Stats lic'!EP40</f>
        <v>130</v>
      </c>
      <c r="E86" s="12">
        <f>'Stats lic'!FO40</f>
        <v>48</v>
      </c>
      <c r="F86" s="12">
        <f>Equipes!AL40</f>
        <v>40</v>
      </c>
      <c r="G86" s="12">
        <f>'Emploi-Forma.'!J40</f>
        <v>0</v>
      </c>
      <c r="H86" s="18">
        <f>'Emploi-Forma.'!N40</f>
        <v>126.98412698412697</v>
      </c>
      <c r="I86" s="12">
        <f>Détection!T40</f>
        <v>0</v>
      </c>
      <c r="J86" s="13">
        <f>'Emploi-Forma.'!E40</f>
        <v>100</v>
      </c>
      <c r="K86" s="12">
        <f>Compétitions!AI40</f>
        <v>10</v>
      </c>
      <c r="L86" s="18">
        <f>SUM(C86:K86)</f>
        <v>517.98412698412699</v>
      </c>
      <c r="M86" s="88"/>
    </row>
    <row r="87" spans="1:13" ht="12" thickBot="1">
      <c r="A87" s="122">
        <v>85</v>
      </c>
      <c r="B87" s="124" t="s">
        <v>168</v>
      </c>
      <c r="C87" s="40">
        <f>'Stats lic'!DL78</f>
        <v>36</v>
      </c>
      <c r="D87" s="18">
        <f>'Stats lic'!EP78</f>
        <v>89</v>
      </c>
      <c r="E87" s="12">
        <f>'Stats lic'!FO78</f>
        <v>32</v>
      </c>
      <c r="F87" s="12">
        <f>Equipes!AL78</f>
        <v>0</v>
      </c>
      <c r="G87" s="12">
        <f>'Emploi-Forma.'!J78</f>
        <v>0</v>
      </c>
      <c r="H87" s="18">
        <f>'Emploi-Forma.'!N78</f>
        <v>322.22222222222223</v>
      </c>
      <c r="I87" s="12">
        <f>Détection!T78</f>
        <v>30</v>
      </c>
      <c r="J87" s="13">
        <f>'Emploi-Forma.'!E78</f>
        <v>0</v>
      </c>
      <c r="K87" s="12">
        <f>Compétitions!AI78</f>
        <v>0</v>
      </c>
      <c r="L87" s="18">
        <f>SUM(C87:K87)</f>
        <v>509.22222222222223</v>
      </c>
      <c r="M87" s="88"/>
    </row>
    <row r="88" spans="1:13" ht="12" thickBot="1">
      <c r="A88" s="122">
        <v>86</v>
      </c>
      <c r="B88" s="124" t="s">
        <v>203</v>
      </c>
      <c r="C88" s="40">
        <f>'Stats lic'!DL116</f>
        <v>62</v>
      </c>
      <c r="D88" s="18">
        <f>'Stats lic'!EP116</f>
        <v>120</v>
      </c>
      <c r="E88" s="12">
        <f>'Stats lic'!FO116</f>
        <v>20</v>
      </c>
      <c r="F88" s="12">
        <f>Equipes!AL116</f>
        <v>15</v>
      </c>
      <c r="G88" s="12">
        <f>'Emploi-Forma.'!J116</f>
        <v>110</v>
      </c>
      <c r="H88" s="18">
        <f>'Emploi-Forma.'!N116</f>
        <v>180.64516129032256</v>
      </c>
      <c r="I88" s="12">
        <f>Détection!T116</f>
        <v>0</v>
      </c>
      <c r="J88" s="13">
        <f>'Emploi-Forma.'!E116</f>
        <v>0</v>
      </c>
      <c r="K88" s="12">
        <f>Compétitions!AI116</f>
        <v>0</v>
      </c>
      <c r="L88" s="18">
        <f>SUM(C88:K88)</f>
        <v>507.64516129032256</v>
      </c>
      <c r="M88" s="88"/>
    </row>
    <row r="89" spans="1:13" ht="12" thickBot="1">
      <c r="A89" s="122">
        <v>87</v>
      </c>
      <c r="B89" s="124" t="s">
        <v>317</v>
      </c>
      <c r="C89" s="40">
        <f>'Stats lic'!DL72</f>
        <v>29</v>
      </c>
      <c r="D89" s="18">
        <f>'Stats lic'!EP72</f>
        <v>76</v>
      </c>
      <c r="E89" s="12">
        <f>'Stats lic'!FO72</f>
        <v>20</v>
      </c>
      <c r="F89" s="12">
        <f>Equipes!AL72</f>
        <v>0</v>
      </c>
      <c r="G89" s="12">
        <f>'Emploi-Forma.'!J72</f>
        <v>0</v>
      </c>
      <c r="H89" s="18">
        <f>'Emploi-Forma.'!N72</f>
        <v>372.41379310344826</v>
      </c>
      <c r="I89" s="12">
        <f>Détection!T72</f>
        <v>0</v>
      </c>
      <c r="J89" s="13">
        <f>'Emploi-Forma.'!E72</f>
        <v>0</v>
      </c>
      <c r="K89" s="12">
        <f>Compétitions!AI72</f>
        <v>0</v>
      </c>
      <c r="L89" s="18">
        <f>SUM(C89:K89)</f>
        <v>497.41379310344826</v>
      </c>
      <c r="M89" s="88"/>
    </row>
    <row r="90" spans="1:13" ht="12" thickBot="1">
      <c r="A90" s="122">
        <v>88</v>
      </c>
      <c r="B90" s="124" t="s">
        <v>177</v>
      </c>
      <c r="C90" s="40">
        <f>'Stats lic'!DL87</f>
        <v>96</v>
      </c>
      <c r="D90" s="18">
        <f>'Stats lic'!EP87</f>
        <v>180</v>
      </c>
      <c r="E90" s="12">
        <f>'Stats lic'!FO87</f>
        <v>52</v>
      </c>
      <c r="F90" s="12">
        <f>Equipes!AL87</f>
        <v>0</v>
      </c>
      <c r="G90" s="12">
        <f>'Emploi-Forma.'!J87</f>
        <v>0</v>
      </c>
      <c r="H90" s="18">
        <f>'Emploi-Forma.'!N87</f>
        <v>104.16666666666669</v>
      </c>
      <c r="I90" s="12">
        <f>Détection!T87</f>
        <v>30</v>
      </c>
      <c r="J90" s="13">
        <f>'Emploi-Forma.'!E87</f>
        <v>0</v>
      </c>
      <c r="K90" s="12">
        <f>Compétitions!AI87</f>
        <v>30</v>
      </c>
      <c r="L90" s="18">
        <f>SUM(C90:K90)</f>
        <v>492.16666666666669</v>
      </c>
      <c r="M90" s="88"/>
    </row>
    <row r="91" spans="1:13" ht="12" thickBot="1">
      <c r="A91" s="122">
        <v>89</v>
      </c>
      <c r="B91" s="124" t="s">
        <v>126</v>
      </c>
      <c r="C91" s="40">
        <f>'Stats lic'!DL31</f>
        <v>57</v>
      </c>
      <c r="D91" s="18">
        <f>'Stats lic'!EP31</f>
        <v>123</v>
      </c>
      <c r="E91" s="12">
        <f>'Stats lic'!FO31</f>
        <v>12</v>
      </c>
      <c r="F91" s="12">
        <f>Equipes!AL31</f>
        <v>0</v>
      </c>
      <c r="G91" s="12">
        <f>'Emploi-Forma.'!J31</f>
        <v>0</v>
      </c>
      <c r="H91" s="18">
        <f>'Emploi-Forma.'!N31</f>
        <v>292.98245614035085</v>
      </c>
      <c r="I91" s="12">
        <f>Détection!T31</f>
        <v>0</v>
      </c>
      <c r="J91" s="13">
        <f>'Emploi-Forma.'!E31</f>
        <v>0</v>
      </c>
      <c r="K91" s="12">
        <f>Compétitions!AI31</f>
        <v>0</v>
      </c>
      <c r="L91" s="18">
        <f>SUM(C91:K91)</f>
        <v>484.98245614035085</v>
      </c>
      <c r="M91" s="88"/>
    </row>
    <row r="92" spans="1:13" ht="12" thickBot="1">
      <c r="A92" s="122">
        <v>90</v>
      </c>
      <c r="B92" s="124" t="s">
        <v>175</v>
      </c>
      <c r="C92" s="40">
        <f>'Stats lic'!DL85</f>
        <v>87</v>
      </c>
      <c r="D92" s="18">
        <f>'Stats lic'!EP85</f>
        <v>177</v>
      </c>
      <c r="E92" s="12">
        <f>'Stats lic'!FO85</f>
        <v>40</v>
      </c>
      <c r="F92" s="12">
        <f>Equipes!AL85</f>
        <v>30</v>
      </c>
      <c r="G92" s="12">
        <f>'Emploi-Forma.'!J85</f>
        <v>0</v>
      </c>
      <c r="H92" s="18">
        <f>'Emploi-Forma.'!N85</f>
        <v>68.965517241379303</v>
      </c>
      <c r="I92" s="12">
        <f>Détection!T85</f>
        <v>0</v>
      </c>
      <c r="J92" s="13">
        <f>'Emploi-Forma.'!E85</f>
        <v>0</v>
      </c>
      <c r="K92" s="12">
        <f>Compétitions!AI85</f>
        <v>80</v>
      </c>
      <c r="L92" s="18">
        <f>SUM(C92:K92)</f>
        <v>482.9655172413793</v>
      </c>
      <c r="M92" s="88"/>
    </row>
    <row r="93" spans="1:13" ht="12" thickBot="1">
      <c r="A93" s="122">
        <v>91</v>
      </c>
      <c r="B93" s="124" t="s">
        <v>176</v>
      </c>
      <c r="C93" s="40">
        <f>'Stats lic'!DL86</f>
        <v>72</v>
      </c>
      <c r="D93" s="18">
        <f>'Stats lic'!EP86</f>
        <v>130</v>
      </c>
      <c r="E93" s="12">
        <f>'Stats lic'!FO86</f>
        <v>16</v>
      </c>
      <c r="F93" s="12">
        <f>Equipes!AL86</f>
        <v>10</v>
      </c>
      <c r="G93" s="12">
        <f>'Emploi-Forma.'!J86</f>
        <v>0</v>
      </c>
      <c r="H93" s="18">
        <f>'Emploi-Forma.'!N86</f>
        <v>83.333333333333314</v>
      </c>
      <c r="I93" s="12">
        <f>Détection!T86</f>
        <v>0</v>
      </c>
      <c r="J93" s="13">
        <f>'Emploi-Forma.'!E86</f>
        <v>50</v>
      </c>
      <c r="K93" s="12">
        <f>Compétitions!AI86</f>
        <v>110</v>
      </c>
      <c r="L93" s="18">
        <f>SUM(C93:K93)</f>
        <v>471.33333333333331</v>
      </c>
      <c r="M93" s="88"/>
    </row>
    <row r="94" spans="1:13" ht="12" thickBot="1">
      <c r="A94" s="122">
        <v>92</v>
      </c>
      <c r="B94" s="124" t="s">
        <v>284</v>
      </c>
      <c r="C94" s="40">
        <f>'Stats lic'!DL106</f>
        <v>53</v>
      </c>
      <c r="D94" s="18">
        <f>'Stats lic'!EP106</f>
        <v>130</v>
      </c>
      <c r="E94" s="12">
        <f>'Stats lic'!FO106</f>
        <v>4</v>
      </c>
      <c r="F94" s="12">
        <f>Equipes!AL106</f>
        <v>0</v>
      </c>
      <c r="G94" s="12">
        <f>'Emploi-Forma.'!J106</f>
        <v>0</v>
      </c>
      <c r="H94" s="18">
        <f>'Emploi-Forma.'!N106</f>
        <v>226.41509433962267</v>
      </c>
      <c r="I94" s="12">
        <f>Détection!T106</f>
        <v>0</v>
      </c>
      <c r="J94" s="13">
        <f>'Emploi-Forma.'!E106</f>
        <v>50</v>
      </c>
      <c r="K94" s="12">
        <f>Compétitions!AI106</f>
        <v>0</v>
      </c>
      <c r="L94" s="18">
        <f>SUM(C94:K94)</f>
        <v>463.41509433962267</v>
      </c>
      <c r="M94" s="88"/>
    </row>
    <row r="95" spans="1:13" ht="12" thickBot="1">
      <c r="A95" s="122">
        <v>93</v>
      </c>
      <c r="B95" s="124" t="s">
        <v>198</v>
      </c>
      <c r="C95" s="40">
        <f>'Stats lic'!DL111</f>
        <v>49</v>
      </c>
      <c r="D95" s="18">
        <f>'Stats lic'!EP111</f>
        <v>108</v>
      </c>
      <c r="E95" s="12">
        <f>'Stats lic'!FO111</f>
        <v>0</v>
      </c>
      <c r="F95" s="12">
        <f>Equipes!AL111</f>
        <v>0</v>
      </c>
      <c r="G95" s="12">
        <f>'Emploi-Forma.'!J111</f>
        <v>0</v>
      </c>
      <c r="H95" s="18">
        <f>'Emploi-Forma.'!N111</f>
        <v>304.08163265306121</v>
      </c>
      <c r="I95" s="12">
        <f>Détection!T111</f>
        <v>0</v>
      </c>
      <c r="J95" s="13">
        <f>'Emploi-Forma.'!E111</f>
        <v>0</v>
      </c>
      <c r="K95" s="12">
        <f>Compétitions!AI111</f>
        <v>0</v>
      </c>
      <c r="L95" s="18">
        <f>SUM(C95:K95)</f>
        <v>461.08163265306121</v>
      </c>
      <c r="M95" s="88"/>
    </row>
    <row r="96" spans="1:13" ht="12" thickBot="1">
      <c r="A96" s="122">
        <v>94</v>
      </c>
      <c r="B96" s="124" t="s">
        <v>208</v>
      </c>
      <c r="C96" s="40">
        <f>'Stats lic'!DL122</f>
        <v>14</v>
      </c>
      <c r="D96" s="18">
        <f>'Stats lic'!EP122</f>
        <v>38</v>
      </c>
      <c r="E96" s="12">
        <f>'Stats lic'!FO122</f>
        <v>0</v>
      </c>
      <c r="F96" s="12">
        <f>Equipes!AL122</f>
        <v>0</v>
      </c>
      <c r="G96" s="12">
        <f>'Emploi-Forma.'!J122</f>
        <v>0</v>
      </c>
      <c r="H96" s="18">
        <f>'Emploi-Forma.'!N122</f>
        <v>385.71428571428567</v>
      </c>
      <c r="I96" s="12">
        <f>Détection!T122</f>
        <v>10</v>
      </c>
      <c r="J96" s="13">
        <f>'Emploi-Forma.'!E122</f>
        <v>0</v>
      </c>
      <c r="K96" s="12">
        <f>Compétitions!AI122</f>
        <v>0</v>
      </c>
      <c r="L96" s="18">
        <f>SUM(C96:K96)</f>
        <v>447.71428571428567</v>
      </c>
      <c r="M96" s="88"/>
    </row>
    <row r="97" spans="1:13" ht="12" thickBot="1">
      <c r="A97" s="122">
        <v>95</v>
      </c>
      <c r="B97" s="124" t="s">
        <v>218</v>
      </c>
      <c r="C97" s="40">
        <f>'Stats lic'!DL136</f>
        <v>3</v>
      </c>
      <c r="D97" s="18">
        <f>'Stats lic'!EP136</f>
        <v>10</v>
      </c>
      <c r="E97" s="12">
        <f>'Stats lic'!FO136</f>
        <v>0</v>
      </c>
      <c r="F97" s="12">
        <f>Equipes!AL136</f>
        <v>0</v>
      </c>
      <c r="G97" s="12">
        <f>'Emploi-Forma.'!J136</f>
        <v>0</v>
      </c>
      <c r="H97" s="18">
        <f>'Emploi-Forma.'!N136</f>
        <v>433.33333333333326</v>
      </c>
      <c r="I97" s="12">
        <f>Détection!T136</f>
        <v>0</v>
      </c>
      <c r="J97" s="13">
        <f>'Emploi-Forma.'!E136</f>
        <v>0</v>
      </c>
      <c r="K97" s="12">
        <f>Compétitions!AI136</f>
        <v>0</v>
      </c>
      <c r="L97" s="18">
        <f>SUM(C97:K97)</f>
        <v>446.33333333333326</v>
      </c>
      <c r="M97" s="88"/>
    </row>
    <row r="98" spans="1:13" ht="12" thickBot="1">
      <c r="A98" s="122">
        <v>96</v>
      </c>
      <c r="B98" s="124" t="s">
        <v>259</v>
      </c>
      <c r="C98" s="40">
        <f>'Stats lic'!DL184</f>
        <v>54</v>
      </c>
      <c r="D98" s="18">
        <f>'Stats lic'!EP184</f>
        <v>124</v>
      </c>
      <c r="E98" s="12">
        <f>'Stats lic'!FO184</f>
        <v>16</v>
      </c>
      <c r="F98" s="12">
        <f>Equipes!AL184</f>
        <v>32.5</v>
      </c>
      <c r="G98" s="12">
        <f>'Emploi-Forma.'!J184</f>
        <v>0</v>
      </c>
      <c r="H98" s="18">
        <f>'Emploi-Forma.'!N184</f>
        <v>92.592592592592595</v>
      </c>
      <c r="I98" s="12">
        <f>Détection!T184</f>
        <v>0</v>
      </c>
      <c r="J98" s="13">
        <f>'Emploi-Forma.'!E184</f>
        <v>100</v>
      </c>
      <c r="K98" s="12">
        <f>Compétitions!AI184</f>
        <v>20</v>
      </c>
      <c r="L98" s="18">
        <f>SUM(C98:K98)</f>
        <v>439.09259259259261</v>
      </c>
      <c r="M98" s="88"/>
    </row>
    <row r="99" spans="1:13" ht="12" thickBot="1">
      <c r="A99" s="122">
        <v>97</v>
      </c>
      <c r="B99" s="124" t="s">
        <v>257</v>
      </c>
      <c r="C99" s="40">
        <f>'Stats lic'!DL182</f>
        <v>61</v>
      </c>
      <c r="D99" s="18">
        <f>'Stats lic'!EP182</f>
        <v>133</v>
      </c>
      <c r="E99" s="12">
        <f>'Stats lic'!FO182</f>
        <v>12</v>
      </c>
      <c r="F99" s="12">
        <f>Equipes!AL182</f>
        <v>50</v>
      </c>
      <c r="G99" s="12">
        <f>'Emploi-Forma.'!J182</f>
        <v>0</v>
      </c>
      <c r="H99" s="18">
        <f>'Emploi-Forma.'!N182</f>
        <v>131.14754098360658</v>
      </c>
      <c r="I99" s="12">
        <f>Détection!T182</f>
        <v>0</v>
      </c>
      <c r="J99" s="13">
        <f>'Emploi-Forma.'!E182</f>
        <v>50</v>
      </c>
      <c r="K99" s="12">
        <f>Compétitions!AI182</f>
        <v>0</v>
      </c>
      <c r="L99" s="18">
        <f>SUM(C99:K99)</f>
        <v>437.14754098360658</v>
      </c>
      <c r="M99" s="88"/>
    </row>
    <row r="100" spans="1:13" ht="12" thickBot="1">
      <c r="A100" s="122">
        <v>98</v>
      </c>
      <c r="B100" s="124" t="s">
        <v>313</v>
      </c>
      <c r="C100" s="40">
        <f>'Stats lic'!DL181</f>
        <v>66</v>
      </c>
      <c r="D100" s="18">
        <f>'Stats lic'!EP181</f>
        <v>130</v>
      </c>
      <c r="E100" s="12">
        <f>'Stats lic'!FO181</f>
        <v>0</v>
      </c>
      <c r="F100" s="12">
        <f>Equipes!AL181</f>
        <v>0</v>
      </c>
      <c r="G100" s="12">
        <f>'Emploi-Forma.'!J181</f>
        <v>0</v>
      </c>
      <c r="H100" s="18">
        <f>'Emploi-Forma.'!N181</f>
        <v>221.21212121212122</v>
      </c>
      <c r="I100" s="12">
        <f>Détection!T181</f>
        <v>10</v>
      </c>
      <c r="J100" s="13">
        <f>'Emploi-Forma.'!E181</f>
        <v>0</v>
      </c>
      <c r="K100" s="12">
        <f>Compétitions!AI181</f>
        <v>0</v>
      </c>
      <c r="L100" s="18">
        <f>SUM(C100:K100)</f>
        <v>427.21212121212125</v>
      </c>
      <c r="M100" s="88"/>
    </row>
    <row r="101" spans="1:13" ht="12" thickBot="1">
      <c r="A101" s="122">
        <v>99</v>
      </c>
      <c r="B101" s="124" t="s">
        <v>109</v>
      </c>
      <c r="C101" s="40">
        <f>'Stats lic'!DL11</f>
        <v>47</v>
      </c>
      <c r="D101" s="18">
        <f>'Stats lic'!EP11</f>
        <v>94</v>
      </c>
      <c r="E101" s="12">
        <f>'Stats lic'!FO11</f>
        <v>8</v>
      </c>
      <c r="F101" s="12">
        <f>Equipes!AL11</f>
        <v>0</v>
      </c>
      <c r="G101" s="12">
        <f>'Emploi-Forma.'!J11</f>
        <v>0</v>
      </c>
      <c r="H101" s="18">
        <f>'Emploi-Forma.'!N11</f>
        <v>127.65957446808511</v>
      </c>
      <c r="I101" s="12">
        <f>Détection!T11</f>
        <v>50</v>
      </c>
      <c r="J101" s="13">
        <f>'Emploi-Forma.'!E11</f>
        <v>100</v>
      </c>
      <c r="K101" s="12">
        <f>Compétitions!AI11</f>
        <v>0</v>
      </c>
      <c r="L101" s="18">
        <f>SUM(C101:K101)</f>
        <v>426.65957446808511</v>
      </c>
      <c r="M101" s="88"/>
    </row>
    <row r="102" spans="1:13" ht="12" thickBot="1">
      <c r="A102" s="122">
        <v>100</v>
      </c>
      <c r="B102" s="124" t="s">
        <v>134</v>
      </c>
      <c r="C102" s="40">
        <f>'Stats lic'!DL39</f>
        <v>32</v>
      </c>
      <c r="D102" s="18">
        <f>'Stats lic'!EP39</f>
        <v>81</v>
      </c>
      <c r="E102" s="12">
        <f>'Stats lic'!FO39</f>
        <v>28</v>
      </c>
      <c r="F102" s="12">
        <f>Equipes!AL39</f>
        <v>55</v>
      </c>
      <c r="G102" s="12">
        <f>'Emploi-Forma.'!J39</f>
        <v>0</v>
      </c>
      <c r="H102" s="18">
        <f>'Emploi-Forma.'!N39</f>
        <v>156.25</v>
      </c>
      <c r="I102" s="12">
        <f>Détection!T39</f>
        <v>0</v>
      </c>
      <c r="J102" s="13">
        <f>'Emploi-Forma.'!E39</f>
        <v>50</v>
      </c>
      <c r="K102" s="12">
        <f>Compétitions!AI39</f>
        <v>20</v>
      </c>
      <c r="L102" s="18">
        <f>SUM(C102:K102)</f>
        <v>422.25</v>
      </c>
      <c r="M102" s="88"/>
    </row>
    <row r="103" spans="1:13" ht="12" thickBot="1">
      <c r="A103" s="122">
        <v>101</v>
      </c>
      <c r="B103" s="124" t="s">
        <v>201</v>
      </c>
      <c r="C103" s="40">
        <f>'Stats lic'!DL114</f>
        <v>28</v>
      </c>
      <c r="D103" s="18">
        <f>'Stats lic'!EP114</f>
        <v>72</v>
      </c>
      <c r="E103" s="12">
        <f>'Stats lic'!FO114</f>
        <v>4</v>
      </c>
      <c r="F103" s="12">
        <f>Equipes!AL114</f>
        <v>40</v>
      </c>
      <c r="G103" s="12">
        <f>'Emploi-Forma.'!J114</f>
        <v>0</v>
      </c>
      <c r="H103" s="18">
        <f>'Emploi-Forma.'!N114</f>
        <v>207.14285714285714</v>
      </c>
      <c r="I103" s="12">
        <f>Détection!T114</f>
        <v>10</v>
      </c>
      <c r="J103" s="13">
        <f>'Emploi-Forma.'!E114</f>
        <v>0</v>
      </c>
      <c r="K103" s="12">
        <f>Compétitions!AI114</f>
        <v>60</v>
      </c>
      <c r="L103" s="18">
        <f>SUM(C103:K103)</f>
        <v>421.14285714285711</v>
      </c>
      <c r="M103" s="88"/>
    </row>
    <row r="104" spans="1:13" ht="12" thickBot="1">
      <c r="A104" s="122">
        <v>102</v>
      </c>
      <c r="B104" s="124" t="s">
        <v>211</v>
      </c>
      <c r="C104" s="40">
        <f>'Stats lic'!DL125</f>
        <v>28</v>
      </c>
      <c r="D104" s="18">
        <f>'Stats lic'!EP125</f>
        <v>67</v>
      </c>
      <c r="E104" s="12">
        <f>'Stats lic'!FO125</f>
        <v>8</v>
      </c>
      <c r="F104" s="12">
        <f>Equipes!AL125</f>
        <v>0</v>
      </c>
      <c r="G104" s="12">
        <f>'Emploi-Forma.'!J125</f>
        <v>0</v>
      </c>
      <c r="H104" s="18">
        <f>'Emploi-Forma.'!N125</f>
        <v>314.28571428571428</v>
      </c>
      <c r="I104" s="12">
        <f>Détection!T125</f>
        <v>0</v>
      </c>
      <c r="J104" s="13">
        <f>'Emploi-Forma.'!E125</f>
        <v>0</v>
      </c>
      <c r="K104" s="12">
        <f>Compétitions!AI125</f>
        <v>0</v>
      </c>
      <c r="L104" s="18">
        <f>SUM(C104:K104)</f>
        <v>417.28571428571428</v>
      </c>
      <c r="M104" s="88"/>
    </row>
    <row r="105" spans="1:13" ht="12" thickBot="1">
      <c r="A105" s="122">
        <v>103</v>
      </c>
      <c r="B105" s="124" t="s">
        <v>157</v>
      </c>
      <c r="C105" s="40">
        <f>'Stats lic'!DL63</f>
        <v>25</v>
      </c>
      <c r="D105" s="18">
        <f>'Stats lic'!EP63</f>
        <v>58</v>
      </c>
      <c r="E105" s="12">
        <f>'Stats lic'!FO63</f>
        <v>16</v>
      </c>
      <c r="F105" s="12">
        <f>Equipes!AL63</f>
        <v>15</v>
      </c>
      <c r="G105" s="12">
        <f>'Emploi-Forma.'!J63</f>
        <v>0</v>
      </c>
      <c r="H105" s="18">
        <f>'Emploi-Forma.'!N63</f>
        <v>220</v>
      </c>
      <c r="I105" s="12">
        <f>Détection!T63</f>
        <v>0</v>
      </c>
      <c r="J105" s="13">
        <f>'Emploi-Forma.'!E63</f>
        <v>0</v>
      </c>
      <c r="K105" s="12">
        <f>Compétitions!AI63</f>
        <v>80</v>
      </c>
      <c r="L105" s="18">
        <f>SUM(C105:K105)</f>
        <v>414</v>
      </c>
      <c r="M105" s="88"/>
    </row>
    <row r="106" spans="1:13" ht="12" thickBot="1">
      <c r="A106" s="122">
        <v>104</v>
      </c>
      <c r="B106" s="124" t="s">
        <v>162</v>
      </c>
      <c r="C106" s="40">
        <f>'Stats lic'!DL70</f>
        <v>25</v>
      </c>
      <c r="D106" s="18">
        <f>'Stats lic'!EP70</f>
        <v>74</v>
      </c>
      <c r="E106" s="12">
        <f>'Stats lic'!FO70</f>
        <v>4</v>
      </c>
      <c r="F106" s="12">
        <f>Equipes!AL70</f>
        <v>0</v>
      </c>
      <c r="G106" s="12">
        <f>'Emploi-Forma.'!J70</f>
        <v>0</v>
      </c>
      <c r="H106" s="18">
        <f>'Emploi-Forma.'!N70</f>
        <v>240</v>
      </c>
      <c r="I106" s="12">
        <f>Détection!T70</f>
        <v>70</v>
      </c>
      <c r="J106" s="13">
        <f>'Emploi-Forma.'!E70</f>
        <v>0</v>
      </c>
      <c r="K106" s="12">
        <f>Compétitions!AI70</f>
        <v>0</v>
      </c>
      <c r="L106" s="18">
        <f>SUM(C106:K106)</f>
        <v>413</v>
      </c>
      <c r="M106" s="88"/>
    </row>
    <row r="107" spans="1:13" ht="12" thickBot="1">
      <c r="A107" s="122">
        <v>105</v>
      </c>
      <c r="B107" s="124" t="s">
        <v>130</v>
      </c>
      <c r="C107" s="40">
        <f>'Stats lic'!DL35</f>
        <v>56</v>
      </c>
      <c r="D107" s="18">
        <f>'Stats lic'!EP35</f>
        <v>127</v>
      </c>
      <c r="E107" s="12">
        <f>'Stats lic'!FO35</f>
        <v>48</v>
      </c>
      <c r="F107" s="12">
        <f>Equipes!AL35</f>
        <v>0</v>
      </c>
      <c r="G107" s="12">
        <f>'Emploi-Forma.'!J35</f>
        <v>0</v>
      </c>
      <c r="H107" s="18">
        <f>'Emploi-Forma.'!N35</f>
        <v>178.57142857142858</v>
      </c>
      <c r="I107" s="12">
        <f>Détection!T35</f>
        <v>0</v>
      </c>
      <c r="J107" s="13">
        <f>'Emploi-Forma.'!E35</f>
        <v>0</v>
      </c>
      <c r="K107" s="12">
        <f>Compétitions!AI35</f>
        <v>0</v>
      </c>
      <c r="L107" s="18">
        <f>SUM(C107:K107)</f>
        <v>409.57142857142856</v>
      </c>
      <c r="M107" s="88"/>
    </row>
    <row r="108" spans="1:13" ht="12" thickBot="1">
      <c r="A108" s="122">
        <v>106</v>
      </c>
      <c r="B108" s="124" t="s">
        <v>287</v>
      </c>
      <c r="C108" s="40">
        <f>'Stats lic'!DL205</f>
        <v>16</v>
      </c>
      <c r="D108" s="18">
        <f>'Stats lic'!EP205</f>
        <v>36</v>
      </c>
      <c r="E108" s="12">
        <f>'Stats lic'!FO205</f>
        <v>0</v>
      </c>
      <c r="F108" s="12">
        <f>Equipes!AL205</f>
        <v>0</v>
      </c>
      <c r="G108" s="12">
        <f>'Emploi-Forma.'!J205</f>
        <v>0</v>
      </c>
      <c r="H108" s="18">
        <f>'Emploi-Forma.'!N205</f>
        <v>125</v>
      </c>
      <c r="I108" s="12">
        <f>Détection!T205</f>
        <v>0</v>
      </c>
      <c r="J108" s="13">
        <f>'Emploi-Forma.'!E205</f>
        <v>0</v>
      </c>
      <c r="K108" s="12">
        <f>Compétitions!AI205</f>
        <v>230</v>
      </c>
      <c r="L108" s="18">
        <f>SUM(C108:K108)</f>
        <v>407</v>
      </c>
      <c r="M108" s="88"/>
    </row>
    <row r="109" spans="1:13" ht="12" thickBot="1">
      <c r="A109" s="122">
        <v>107</v>
      </c>
      <c r="B109" s="124" t="s">
        <v>164</v>
      </c>
      <c r="C109" s="40">
        <f>'Stats lic'!DL73</f>
        <v>29</v>
      </c>
      <c r="D109" s="18">
        <f>'Stats lic'!EP73</f>
        <v>85</v>
      </c>
      <c r="E109" s="12">
        <f>'Stats lic'!FO73</f>
        <v>32</v>
      </c>
      <c r="F109" s="12">
        <f>Equipes!AL73</f>
        <v>0</v>
      </c>
      <c r="G109" s="12">
        <f>'Emploi-Forma.'!J73</f>
        <v>0</v>
      </c>
      <c r="H109" s="18">
        <f>'Emploi-Forma.'!N73</f>
        <v>203.44827586206895</v>
      </c>
      <c r="I109" s="12">
        <f>Détection!T73</f>
        <v>50</v>
      </c>
      <c r="J109" s="13">
        <f>'Emploi-Forma.'!E73</f>
        <v>0</v>
      </c>
      <c r="K109" s="12">
        <f>Compétitions!AI73</f>
        <v>5</v>
      </c>
      <c r="L109" s="18">
        <f>SUM(C109:K109)</f>
        <v>404.44827586206895</v>
      </c>
      <c r="M109" s="88"/>
    </row>
    <row r="110" spans="1:13" ht="12" thickBot="1">
      <c r="A110" s="122">
        <v>108</v>
      </c>
      <c r="B110" s="124" t="s">
        <v>141</v>
      </c>
      <c r="C110" s="40">
        <f>'Stats lic'!DL46</f>
        <v>67</v>
      </c>
      <c r="D110" s="18">
        <f>'Stats lic'!EP46</f>
        <v>135</v>
      </c>
      <c r="E110" s="12">
        <f>'Stats lic'!FO46</f>
        <v>0</v>
      </c>
      <c r="F110" s="12">
        <f>Equipes!AL46</f>
        <v>0</v>
      </c>
      <c r="G110" s="12">
        <f>'Emploi-Forma.'!J46</f>
        <v>0</v>
      </c>
      <c r="H110" s="18">
        <f>'Emploi-Forma.'!N46</f>
        <v>149.25373134328356</v>
      </c>
      <c r="I110" s="12">
        <f>Détection!T46</f>
        <v>0</v>
      </c>
      <c r="J110" s="13">
        <f>'Emploi-Forma.'!E46</f>
        <v>50</v>
      </c>
      <c r="K110" s="12">
        <f>Compétitions!AI46</f>
        <v>0</v>
      </c>
      <c r="L110" s="18">
        <f>SUM(C110:K110)</f>
        <v>401.25373134328356</v>
      </c>
      <c r="M110" s="88"/>
    </row>
    <row r="111" spans="1:13" ht="12" thickBot="1">
      <c r="A111" s="122">
        <v>109</v>
      </c>
      <c r="B111" s="124" t="s">
        <v>309</v>
      </c>
      <c r="C111" s="40">
        <f>'Stats lic'!DL133</f>
        <v>45</v>
      </c>
      <c r="D111" s="18">
        <f>'Stats lic'!EP133</f>
        <v>92</v>
      </c>
      <c r="E111" s="12">
        <f>'Stats lic'!FO133</f>
        <v>8</v>
      </c>
      <c r="F111" s="12">
        <f>Equipes!AL133</f>
        <v>0</v>
      </c>
      <c r="G111" s="12">
        <f>'Emploi-Forma.'!J133</f>
        <v>0</v>
      </c>
      <c r="H111" s="18">
        <f>'Emploi-Forma.'!N133</f>
        <v>255.55555555555554</v>
      </c>
      <c r="I111" s="12">
        <f>Détection!T133</f>
        <v>0</v>
      </c>
      <c r="J111" s="13">
        <f>'Emploi-Forma.'!E133</f>
        <v>0</v>
      </c>
      <c r="K111" s="12">
        <f>Compétitions!AI133</f>
        <v>0</v>
      </c>
      <c r="L111" s="18">
        <f>SUM(C111:K111)</f>
        <v>400.55555555555554</v>
      </c>
      <c r="M111" s="88"/>
    </row>
    <row r="112" spans="1:13" ht="12" thickBot="1">
      <c r="A112" s="122">
        <v>110</v>
      </c>
      <c r="B112" s="124" t="s">
        <v>193</v>
      </c>
      <c r="C112" s="40">
        <f>'Stats lic'!DL104</f>
        <v>34</v>
      </c>
      <c r="D112" s="18">
        <f>'Stats lic'!EP104</f>
        <v>128</v>
      </c>
      <c r="E112" s="12">
        <f>'Stats lic'!FO104</f>
        <v>20</v>
      </c>
      <c r="F112" s="12">
        <f>Equipes!AL104</f>
        <v>20</v>
      </c>
      <c r="G112" s="12">
        <f>'Emploi-Forma.'!J104</f>
        <v>0</v>
      </c>
      <c r="H112" s="18">
        <f>'Emploi-Forma.'!N104</f>
        <v>117.64705882352941</v>
      </c>
      <c r="I112" s="12">
        <f>Détection!T104</f>
        <v>80</v>
      </c>
      <c r="J112" s="13">
        <f>'Emploi-Forma.'!E104</f>
        <v>0</v>
      </c>
      <c r="K112" s="12">
        <f>Compétitions!AI104</f>
        <v>0</v>
      </c>
      <c r="L112" s="18">
        <f>SUM(C112:K112)</f>
        <v>399.64705882352939</v>
      </c>
      <c r="M112" s="88"/>
    </row>
    <row r="113" spans="1:13" ht="12" thickBot="1">
      <c r="A113" s="122">
        <v>111</v>
      </c>
      <c r="B113" s="124" t="s">
        <v>258</v>
      </c>
      <c r="C113" s="40">
        <f>'Stats lic'!DL183</f>
        <v>59</v>
      </c>
      <c r="D113" s="18">
        <f>'Stats lic'!EP183</f>
        <v>125</v>
      </c>
      <c r="E113" s="12">
        <f>'Stats lic'!FO183</f>
        <v>20</v>
      </c>
      <c r="F113" s="12">
        <f>Equipes!AL183</f>
        <v>0</v>
      </c>
      <c r="G113" s="12">
        <f>'Emploi-Forma.'!J183</f>
        <v>0</v>
      </c>
      <c r="H113" s="18">
        <f>'Emploi-Forma.'!N183</f>
        <v>152.54237288135593</v>
      </c>
      <c r="I113" s="12">
        <f>Détection!T183</f>
        <v>20</v>
      </c>
      <c r="J113" s="13">
        <f>'Emploi-Forma.'!E183</f>
        <v>0</v>
      </c>
      <c r="K113" s="12">
        <f>Compétitions!AI183</f>
        <v>20</v>
      </c>
      <c r="L113" s="18">
        <f>SUM(C113:K113)</f>
        <v>396.54237288135596</v>
      </c>
      <c r="M113" s="88"/>
    </row>
    <row r="114" spans="1:13" ht="12" thickBot="1">
      <c r="A114" s="122">
        <v>112</v>
      </c>
      <c r="B114" s="124" t="s">
        <v>107</v>
      </c>
      <c r="C114" s="40">
        <f>'Stats lic'!DL9</f>
        <v>39</v>
      </c>
      <c r="D114" s="18">
        <f>'Stats lic'!EP9</f>
        <v>83</v>
      </c>
      <c r="E114" s="12">
        <f>'Stats lic'!FO9</f>
        <v>36</v>
      </c>
      <c r="F114" s="12">
        <f>Equipes!AL9</f>
        <v>10</v>
      </c>
      <c r="G114" s="12">
        <f>'Emploi-Forma.'!J9</f>
        <v>0</v>
      </c>
      <c r="H114" s="18">
        <f>'Emploi-Forma.'!N9</f>
        <v>228.2051282051282</v>
      </c>
      <c r="I114" s="12">
        <f>Détection!T9</f>
        <v>0</v>
      </c>
      <c r="J114" s="13">
        <f>'Emploi-Forma.'!E9</f>
        <v>0</v>
      </c>
      <c r="K114" s="12">
        <f>Compétitions!AI9</f>
        <v>0</v>
      </c>
      <c r="L114" s="18">
        <f>SUM(C114:K114)</f>
        <v>396.20512820512818</v>
      </c>
      <c r="M114" s="88"/>
    </row>
    <row r="115" spans="1:13" ht="12" thickBot="1">
      <c r="A115" s="122">
        <v>113</v>
      </c>
      <c r="B115" s="124" t="s">
        <v>138</v>
      </c>
      <c r="C115" s="40">
        <f>'Stats lic'!DL43</f>
        <v>21</v>
      </c>
      <c r="D115" s="18">
        <f>'Stats lic'!EP43</f>
        <v>42</v>
      </c>
      <c r="E115" s="12">
        <f>'Stats lic'!FO43</f>
        <v>20</v>
      </c>
      <c r="F115" s="12">
        <f>Equipes!AL43</f>
        <v>0</v>
      </c>
      <c r="G115" s="12">
        <f>'Emploi-Forma.'!J43</f>
        <v>0</v>
      </c>
      <c r="H115" s="18">
        <f>'Emploi-Forma.'!N43</f>
        <v>242.85714285714283</v>
      </c>
      <c r="I115" s="12">
        <f>Détection!T43</f>
        <v>0</v>
      </c>
      <c r="J115" s="13">
        <f>'Emploi-Forma.'!E43</f>
        <v>0</v>
      </c>
      <c r="K115" s="12">
        <f>Compétitions!AI43</f>
        <v>65</v>
      </c>
      <c r="L115" s="18">
        <f>SUM(C115:K115)</f>
        <v>390.85714285714283</v>
      </c>
      <c r="M115" s="88"/>
    </row>
    <row r="116" spans="1:13" ht="12" thickBot="1">
      <c r="A116" s="122">
        <v>114</v>
      </c>
      <c r="B116" s="124" t="s">
        <v>264</v>
      </c>
      <c r="C116" s="40">
        <f>'Stats lic'!DL190</f>
        <v>14</v>
      </c>
      <c r="D116" s="18">
        <f>'Stats lic'!EP190</f>
        <v>31</v>
      </c>
      <c r="E116" s="12">
        <f>'Stats lic'!FO190</f>
        <v>0</v>
      </c>
      <c r="F116" s="12">
        <f>Equipes!AL190</f>
        <v>0</v>
      </c>
      <c r="G116" s="12">
        <f>'Emploi-Forma.'!J190</f>
        <v>0</v>
      </c>
      <c r="H116" s="18">
        <f>'Emploi-Forma.'!N190</f>
        <v>342.85714285714283</v>
      </c>
      <c r="I116" s="12">
        <f>Détection!T190</f>
        <v>0</v>
      </c>
      <c r="J116" s="13">
        <f>'Emploi-Forma.'!E190</f>
        <v>0</v>
      </c>
      <c r="K116" s="12">
        <f>Compétitions!AI190</f>
        <v>0</v>
      </c>
      <c r="L116" s="18">
        <f>SUM(C116:K116)</f>
        <v>387.85714285714283</v>
      </c>
      <c r="M116" s="88"/>
    </row>
    <row r="117" spans="1:13" ht="12" thickBot="1">
      <c r="A117" s="122">
        <v>115</v>
      </c>
      <c r="B117" s="124" t="s">
        <v>319</v>
      </c>
      <c r="C117" s="40">
        <f>'Stats lic'!DL145</f>
        <v>57</v>
      </c>
      <c r="D117" s="18">
        <f>'Stats lic'!EP145</f>
        <v>116</v>
      </c>
      <c r="E117" s="12">
        <f>'Stats lic'!FO145</f>
        <v>4</v>
      </c>
      <c r="F117" s="12">
        <f>Equipes!AL145</f>
        <v>50</v>
      </c>
      <c r="G117" s="12">
        <f>'Emploi-Forma.'!J145</f>
        <v>0</v>
      </c>
      <c r="H117" s="18">
        <f>'Emploi-Forma.'!N145</f>
        <v>105.26315789473684</v>
      </c>
      <c r="I117" s="12">
        <f>Détection!T145</f>
        <v>0</v>
      </c>
      <c r="J117" s="13">
        <f>'Emploi-Forma.'!E145</f>
        <v>50</v>
      </c>
      <c r="K117" s="12">
        <f>Compétitions!AI145</f>
        <v>0</v>
      </c>
      <c r="L117" s="18">
        <f>SUM(C117:K117)</f>
        <v>382.26315789473682</v>
      </c>
      <c r="M117" s="88"/>
    </row>
    <row r="118" spans="1:13" ht="12" thickBot="1">
      <c r="A118" s="122">
        <v>116</v>
      </c>
      <c r="B118" s="124" t="s">
        <v>246</v>
      </c>
      <c r="C118" s="40">
        <f>'Stats lic'!DL169</f>
        <v>56</v>
      </c>
      <c r="D118" s="18">
        <f>'Stats lic'!EP169</f>
        <v>143</v>
      </c>
      <c r="E118" s="12">
        <f>'Stats lic'!FO169</f>
        <v>48</v>
      </c>
      <c r="F118" s="12">
        <f>Equipes!AL169</f>
        <v>0</v>
      </c>
      <c r="G118" s="12">
        <f>'Emploi-Forma.'!J169</f>
        <v>0</v>
      </c>
      <c r="H118" s="18">
        <f>'Emploi-Forma.'!N169</f>
        <v>125</v>
      </c>
      <c r="I118" s="12">
        <f>Détection!T169</f>
        <v>10</v>
      </c>
      <c r="J118" s="13">
        <f>'Emploi-Forma.'!E169</f>
        <v>0</v>
      </c>
      <c r="K118" s="12">
        <f>Compétitions!AI169</f>
        <v>0</v>
      </c>
      <c r="L118" s="18">
        <f>SUM(C118:K118)</f>
        <v>382</v>
      </c>
      <c r="M118" s="88"/>
    </row>
    <row r="119" spans="1:13" ht="12" thickBot="1">
      <c r="A119" s="122">
        <v>117</v>
      </c>
      <c r="B119" s="124" t="s">
        <v>152</v>
      </c>
      <c r="C119" s="40">
        <f>'Stats lic'!DL58</f>
        <v>41</v>
      </c>
      <c r="D119" s="18">
        <f>'Stats lic'!EP58</f>
        <v>101</v>
      </c>
      <c r="E119" s="12">
        <f>'Stats lic'!FO58</f>
        <v>28</v>
      </c>
      <c r="F119" s="12">
        <f>Equipes!AL58</f>
        <v>0</v>
      </c>
      <c r="G119" s="12">
        <f>'Emploi-Forma.'!J58</f>
        <v>0</v>
      </c>
      <c r="H119" s="18">
        <f>'Emploi-Forma.'!N58</f>
        <v>121.95121951219512</v>
      </c>
      <c r="I119" s="12">
        <f>Détection!T58</f>
        <v>0</v>
      </c>
      <c r="J119" s="13">
        <f>'Emploi-Forma.'!E58</f>
        <v>0</v>
      </c>
      <c r="K119" s="12">
        <f>Compétitions!AI58</f>
        <v>85</v>
      </c>
      <c r="L119" s="18">
        <f>SUM(C119:K119)</f>
        <v>376.95121951219511</v>
      </c>
      <c r="M119" s="88"/>
    </row>
    <row r="120" spans="1:13" ht="12" thickBot="1">
      <c r="A120" s="122">
        <v>118</v>
      </c>
      <c r="B120" s="124" t="s">
        <v>111</v>
      </c>
      <c r="C120" s="40">
        <f>'Stats lic'!DL13</f>
        <v>39</v>
      </c>
      <c r="D120" s="18">
        <f>'Stats lic'!EP13</f>
        <v>91</v>
      </c>
      <c r="E120" s="12">
        <f>'Stats lic'!FO13</f>
        <v>16</v>
      </c>
      <c r="F120" s="12">
        <f>Equipes!AL13</f>
        <v>0</v>
      </c>
      <c r="G120" s="12">
        <f>'Emploi-Forma.'!J13</f>
        <v>0</v>
      </c>
      <c r="H120" s="18">
        <f>'Emploi-Forma.'!N13</f>
        <v>228.2051282051282</v>
      </c>
      <c r="I120" s="12">
        <f>Détection!T13</f>
        <v>0</v>
      </c>
      <c r="J120" s="13">
        <f>'Emploi-Forma.'!E13</f>
        <v>0</v>
      </c>
      <c r="K120" s="12">
        <f>Compétitions!AI13</f>
        <v>0</v>
      </c>
      <c r="L120" s="18">
        <f>SUM(C120:K120)</f>
        <v>374.20512820512818</v>
      </c>
      <c r="M120" s="88"/>
    </row>
    <row r="121" spans="1:13" ht="12" thickBot="1">
      <c r="A121" s="122">
        <v>119</v>
      </c>
      <c r="B121" s="124" t="s">
        <v>119</v>
      </c>
      <c r="C121" s="40">
        <f>'Stats lic'!DL23</f>
        <v>29</v>
      </c>
      <c r="D121" s="18">
        <f>'Stats lic'!EP23</f>
        <v>61</v>
      </c>
      <c r="E121" s="12">
        <f>'Stats lic'!FO23</f>
        <v>20</v>
      </c>
      <c r="F121" s="12">
        <f>Equipes!AL23</f>
        <v>0</v>
      </c>
      <c r="G121" s="12">
        <f>'Emploi-Forma.'!J23</f>
        <v>0</v>
      </c>
      <c r="H121" s="18">
        <f>'Emploi-Forma.'!N23</f>
        <v>172.41379310344828</v>
      </c>
      <c r="I121" s="12">
        <f>Détection!T23</f>
        <v>0</v>
      </c>
      <c r="J121" s="13">
        <f>'Emploi-Forma.'!E23</f>
        <v>50</v>
      </c>
      <c r="K121" s="12">
        <f>Compétitions!AI23</f>
        <v>40</v>
      </c>
      <c r="L121" s="18">
        <f>SUM(C121:K121)</f>
        <v>372.41379310344826</v>
      </c>
      <c r="M121" s="88"/>
    </row>
    <row r="122" spans="1:13" ht="12" thickBot="1">
      <c r="A122" s="122">
        <v>120</v>
      </c>
      <c r="B122" s="124" t="s">
        <v>170</v>
      </c>
      <c r="C122" s="40">
        <f>'Stats lic'!DL80</f>
        <v>51</v>
      </c>
      <c r="D122" s="18">
        <f>'Stats lic'!EP80</f>
        <v>107</v>
      </c>
      <c r="E122" s="12">
        <f>'Stats lic'!FO80</f>
        <v>44</v>
      </c>
      <c r="F122" s="12">
        <f>Equipes!AL80</f>
        <v>0</v>
      </c>
      <c r="G122" s="12">
        <f>'Emploi-Forma.'!J80</f>
        <v>0</v>
      </c>
      <c r="H122" s="18">
        <f>'Emploi-Forma.'!N80</f>
        <v>137.25490196078431</v>
      </c>
      <c r="I122" s="12">
        <f>Détection!T80</f>
        <v>0</v>
      </c>
      <c r="J122" s="13">
        <f>'Emploi-Forma.'!E80</f>
        <v>0</v>
      </c>
      <c r="K122" s="12">
        <f>Compétitions!AI80</f>
        <v>30</v>
      </c>
      <c r="L122" s="18">
        <f>SUM(C122:K122)</f>
        <v>369.25490196078431</v>
      </c>
      <c r="M122" s="88"/>
    </row>
    <row r="123" spans="1:13" ht="12" thickBot="1">
      <c r="A123" s="122">
        <v>121</v>
      </c>
      <c r="B123" s="124" t="s">
        <v>227</v>
      </c>
      <c r="C123" s="40">
        <f>'Stats lic'!DL146</f>
        <v>7</v>
      </c>
      <c r="D123" s="18">
        <f>'Stats lic'!EP146</f>
        <v>12</v>
      </c>
      <c r="E123" s="12">
        <f>'Stats lic'!FO146</f>
        <v>0</v>
      </c>
      <c r="F123" s="12">
        <f>Equipes!AL146</f>
        <v>0</v>
      </c>
      <c r="G123" s="12">
        <f>'Emploi-Forma.'!J146</f>
        <v>0</v>
      </c>
      <c r="H123" s="18">
        <f>'Emploi-Forma.'!N146</f>
        <v>100</v>
      </c>
      <c r="I123" s="12">
        <f>Détection!T146</f>
        <v>0</v>
      </c>
      <c r="J123" s="13">
        <f>'Emploi-Forma.'!E146</f>
        <v>0</v>
      </c>
      <c r="K123" s="12">
        <f>Compétitions!AI146</f>
        <v>250</v>
      </c>
      <c r="L123" s="18">
        <f>SUM(C123:K123)</f>
        <v>369</v>
      </c>
      <c r="M123" s="88"/>
    </row>
    <row r="124" spans="1:13" ht="12" thickBot="1">
      <c r="A124" s="122">
        <v>122</v>
      </c>
      <c r="B124" s="124" t="s">
        <v>268</v>
      </c>
      <c r="C124" s="40">
        <f>'Stats lic'!DL194</f>
        <v>55</v>
      </c>
      <c r="D124" s="18">
        <f>'Stats lic'!EP194</f>
        <v>112</v>
      </c>
      <c r="E124" s="12">
        <f>'Stats lic'!FO194</f>
        <v>0</v>
      </c>
      <c r="F124" s="12">
        <f>Equipes!AL194</f>
        <v>10</v>
      </c>
      <c r="G124" s="12">
        <f>'Emploi-Forma.'!J194</f>
        <v>0</v>
      </c>
      <c r="H124" s="18">
        <f>'Emploi-Forma.'!N194</f>
        <v>190.90909090909093</v>
      </c>
      <c r="I124" s="12">
        <f>Détection!T194</f>
        <v>0</v>
      </c>
      <c r="J124" s="13">
        <f>'Emploi-Forma.'!E194</f>
        <v>0</v>
      </c>
      <c r="K124" s="12">
        <f>Compétitions!AI194</f>
        <v>0</v>
      </c>
      <c r="L124" s="18">
        <f>SUM(C124:K124)</f>
        <v>367.90909090909093</v>
      </c>
      <c r="M124" s="88"/>
    </row>
    <row r="125" spans="1:13" ht="12" thickBot="1">
      <c r="A125" s="122">
        <v>123</v>
      </c>
      <c r="B125" s="124" t="s">
        <v>214</v>
      </c>
      <c r="C125" s="40">
        <f>'Stats lic'!DL129</f>
        <v>59</v>
      </c>
      <c r="D125" s="18">
        <f>'Stats lic'!EP129</f>
        <v>118</v>
      </c>
      <c r="E125" s="12">
        <f>'Stats lic'!FO129</f>
        <v>12</v>
      </c>
      <c r="F125" s="12">
        <f>Equipes!AL129</f>
        <v>0</v>
      </c>
      <c r="G125" s="12">
        <f>'Emploi-Forma.'!J129</f>
        <v>0</v>
      </c>
      <c r="H125" s="18">
        <f>'Emploi-Forma.'!N129</f>
        <v>152.54237288135593</v>
      </c>
      <c r="I125" s="12">
        <f>Détection!T129</f>
        <v>0</v>
      </c>
      <c r="J125" s="13">
        <f>'Emploi-Forma.'!E129</f>
        <v>0</v>
      </c>
      <c r="K125" s="12">
        <f>Compétitions!AI129</f>
        <v>20</v>
      </c>
      <c r="L125" s="18">
        <f>SUM(C125:K125)</f>
        <v>361.54237288135596</v>
      </c>
      <c r="M125" s="88"/>
    </row>
    <row r="126" spans="1:13" ht="12" thickBot="1">
      <c r="A126" s="122">
        <v>124</v>
      </c>
      <c r="B126" s="124" t="s">
        <v>171</v>
      </c>
      <c r="C126" s="40">
        <f>'Stats lic'!DL81</f>
        <v>33</v>
      </c>
      <c r="D126" s="18">
        <f>'Stats lic'!EP81</f>
        <v>68</v>
      </c>
      <c r="E126" s="12">
        <f>'Stats lic'!FO81</f>
        <v>8</v>
      </c>
      <c r="F126" s="12">
        <f>Equipes!AL81</f>
        <v>0</v>
      </c>
      <c r="G126" s="12">
        <f>'Emploi-Forma.'!J81</f>
        <v>0</v>
      </c>
      <c r="H126" s="18">
        <f>'Emploi-Forma.'!N81</f>
        <v>251.51515151515153</v>
      </c>
      <c r="I126" s="12">
        <f>Détection!T81</f>
        <v>0</v>
      </c>
      <c r="J126" s="13">
        <f>'Emploi-Forma.'!E81</f>
        <v>0</v>
      </c>
      <c r="K126" s="12">
        <f>Compétitions!AI81</f>
        <v>0</v>
      </c>
      <c r="L126" s="18">
        <f>SUM(C126:K126)</f>
        <v>360.5151515151515</v>
      </c>
      <c r="M126" s="88"/>
    </row>
    <row r="127" spans="1:13" ht="12" thickBot="1">
      <c r="A127" s="122">
        <v>125</v>
      </c>
      <c r="B127" s="124" t="s">
        <v>118</v>
      </c>
      <c r="C127" s="40">
        <f>'Stats lic'!DL22</f>
        <v>14</v>
      </c>
      <c r="D127" s="18">
        <f>'Stats lic'!EP22</f>
        <v>29</v>
      </c>
      <c r="E127" s="12">
        <f>'Stats lic'!FO22</f>
        <v>0</v>
      </c>
      <c r="F127" s="12">
        <f>Equipes!AL22</f>
        <v>0</v>
      </c>
      <c r="G127" s="12">
        <f>'Emploi-Forma.'!J22</f>
        <v>0</v>
      </c>
      <c r="H127" s="18">
        <f>'Emploi-Forma.'!N22</f>
        <v>314.28571428571428</v>
      </c>
      <c r="I127" s="12">
        <f>Détection!T22</f>
        <v>0</v>
      </c>
      <c r="J127" s="13">
        <f>'Emploi-Forma.'!E22</f>
        <v>0</v>
      </c>
      <c r="K127" s="12">
        <f>Compétitions!AI22</f>
        <v>0</v>
      </c>
      <c r="L127" s="18">
        <f>SUM(C127:K127)</f>
        <v>357.28571428571428</v>
      </c>
      <c r="M127" s="88"/>
    </row>
    <row r="128" spans="1:13" ht="12" thickBot="1">
      <c r="A128" s="122">
        <v>126</v>
      </c>
      <c r="B128" s="124" t="s">
        <v>169</v>
      </c>
      <c r="C128" s="40">
        <f>'Stats lic'!DL79</f>
        <v>62</v>
      </c>
      <c r="D128" s="18">
        <f>'Stats lic'!EP79</f>
        <v>107</v>
      </c>
      <c r="E128" s="12">
        <f>'Stats lic'!FO79</f>
        <v>28</v>
      </c>
      <c r="F128" s="12">
        <f>Equipes!AL79</f>
        <v>0</v>
      </c>
      <c r="G128" s="12">
        <f>'Emploi-Forma.'!J79</f>
        <v>110</v>
      </c>
      <c r="H128" s="18">
        <f>'Emploi-Forma.'!N79</f>
        <v>48.387096774193552</v>
      </c>
      <c r="I128" s="12">
        <f>Détection!T79</f>
        <v>0</v>
      </c>
      <c r="J128" s="13">
        <f>'Emploi-Forma.'!E79</f>
        <v>0</v>
      </c>
      <c r="K128" s="12">
        <f>Compétitions!AI79</f>
        <v>0</v>
      </c>
      <c r="L128" s="18">
        <f>SUM(C128:K128)</f>
        <v>355.38709677419354</v>
      </c>
      <c r="M128" s="88"/>
    </row>
    <row r="129" spans="1:13" ht="12" thickBot="1">
      <c r="A129" s="122">
        <v>127</v>
      </c>
      <c r="B129" s="124" t="s">
        <v>311</v>
      </c>
      <c r="C129" s="40">
        <f>'Stats lic'!DL135</f>
        <v>42</v>
      </c>
      <c r="D129" s="18">
        <f>'Stats lic'!EP135</f>
        <v>68</v>
      </c>
      <c r="E129" s="12">
        <f>'Stats lic'!FO135</f>
        <v>28</v>
      </c>
      <c r="F129" s="12">
        <f>Equipes!AL135</f>
        <v>0</v>
      </c>
      <c r="G129" s="12">
        <f>'Emploi-Forma.'!J135</f>
        <v>0</v>
      </c>
      <c r="H129" s="18">
        <f>'Emploi-Forma.'!N135</f>
        <v>83.80952380952381</v>
      </c>
      <c r="I129" s="12">
        <f>Détection!T135</f>
        <v>10</v>
      </c>
      <c r="J129" s="13">
        <f>'Emploi-Forma.'!E135</f>
        <v>110</v>
      </c>
      <c r="K129" s="12">
        <f>Compétitions!AI135</f>
        <v>0</v>
      </c>
      <c r="L129" s="18">
        <f>SUM(C129:K129)</f>
        <v>341.8095238095238</v>
      </c>
      <c r="M129" s="88"/>
    </row>
    <row r="130" spans="1:13" ht="12" thickBot="1">
      <c r="A130" s="122">
        <v>128</v>
      </c>
      <c r="B130" s="124" t="s">
        <v>276</v>
      </c>
      <c r="C130" s="40">
        <f>'Stats lic'!DL203</f>
        <v>49</v>
      </c>
      <c r="D130" s="18">
        <f>'Stats lic'!EP203</f>
        <v>90</v>
      </c>
      <c r="E130" s="12">
        <f>'Stats lic'!FO203</f>
        <v>0</v>
      </c>
      <c r="F130" s="12">
        <f>Equipes!AL203</f>
        <v>0</v>
      </c>
      <c r="G130" s="12">
        <f>'Emploi-Forma.'!J203</f>
        <v>0</v>
      </c>
      <c r="H130" s="18">
        <f>'Emploi-Forma.'!N203</f>
        <v>202.0408163265306</v>
      </c>
      <c r="I130" s="12">
        <f>Détection!T203</f>
        <v>0</v>
      </c>
      <c r="J130" s="13">
        <f>'Emploi-Forma.'!E203</f>
        <v>0</v>
      </c>
      <c r="K130" s="12">
        <f>Compétitions!AI203</f>
        <v>0</v>
      </c>
      <c r="L130" s="18">
        <f>SUM(C130:K130)</f>
        <v>341.0408163265306</v>
      </c>
      <c r="M130" s="88"/>
    </row>
    <row r="131" spans="1:13" ht="12" thickBot="1">
      <c r="A131" s="122">
        <v>129</v>
      </c>
      <c r="B131" s="124" t="s">
        <v>195</v>
      </c>
      <c r="C131" s="40">
        <f>'Stats lic'!DL107</f>
        <v>29</v>
      </c>
      <c r="D131" s="18">
        <f>'Stats lic'!EP107</f>
        <v>69</v>
      </c>
      <c r="E131" s="12">
        <f>'Stats lic'!FO107</f>
        <v>0</v>
      </c>
      <c r="F131" s="12">
        <f>Equipes!AL107</f>
        <v>0</v>
      </c>
      <c r="G131" s="12">
        <f>'Emploi-Forma.'!J107</f>
        <v>0</v>
      </c>
      <c r="H131" s="18">
        <f>'Emploi-Forma.'!N107</f>
        <v>241.37931034482759</v>
      </c>
      <c r="I131" s="12">
        <f>Détection!T107</f>
        <v>0</v>
      </c>
      <c r="J131" s="13">
        <f>'Emploi-Forma.'!E107</f>
        <v>0</v>
      </c>
      <c r="K131" s="12">
        <f>Compétitions!AI107</f>
        <v>0</v>
      </c>
      <c r="L131" s="18">
        <f>SUM(C131:K131)</f>
        <v>339.37931034482756</v>
      </c>
      <c r="M131" s="88"/>
    </row>
    <row r="132" spans="1:13" ht="12" thickBot="1">
      <c r="A132" s="122">
        <v>130</v>
      </c>
      <c r="B132" s="124" t="s">
        <v>182</v>
      </c>
      <c r="C132" s="40">
        <f>'Stats lic'!DL92</f>
        <v>54</v>
      </c>
      <c r="D132" s="18">
        <f>'Stats lic'!EP92</f>
        <v>110</v>
      </c>
      <c r="E132" s="12">
        <f>'Stats lic'!FO92</f>
        <v>4</v>
      </c>
      <c r="F132" s="12">
        <f>Equipes!AL92</f>
        <v>0</v>
      </c>
      <c r="G132" s="12">
        <f>'Emploi-Forma.'!J92</f>
        <v>0</v>
      </c>
      <c r="H132" s="18">
        <f>'Emploi-Forma.'!N92</f>
        <v>166.66666666666663</v>
      </c>
      <c r="I132" s="12">
        <f>Détection!T92</f>
        <v>0</v>
      </c>
      <c r="J132" s="13">
        <f>'Emploi-Forma.'!E92</f>
        <v>0</v>
      </c>
      <c r="K132" s="12">
        <f>Compétitions!AI92</f>
        <v>0</v>
      </c>
      <c r="L132" s="18">
        <f>SUM(C132:K132)</f>
        <v>334.66666666666663</v>
      </c>
      <c r="M132" s="88"/>
    </row>
    <row r="133" spans="1:13" ht="12" thickBot="1">
      <c r="A133" s="122">
        <v>131</v>
      </c>
      <c r="B133" s="124" t="s">
        <v>255</v>
      </c>
      <c r="C133" s="40">
        <f>'Stats lic'!DL179</f>
        <v>29</v>
      </c>
      <c r="D133" s="18">
        <f>'Stats lic'!EP179</f>
        <v>52</v>
      </c>
      <c r="E133" s="12">
        <f>'Stats lic'!FO179</f>
        <v>0</v>
      </c>
      <c r="F133" s="12">
        <f>Equipes!AL179</f>
        <v>0</v>
      </c>
      <c r="G133" s="12">
        <f>'Emploi-Forma.'!J179</f>
        <v>0</v>
      </c>
      <c r="H133" s="18">
        <f>'Emploi-Forma.'!N179</f>
        <v>203.44827586206895</v>
      </c>
      <c r="I133" s="12">
        <f>Détection!T179</f>
        <v>0</v>
      </c>
      <c r="J133" s="13">
        <f>'Emploi-Forma.'!E179</f>
        <v>50</v>
      </c>
      <c r="K133" s="12">
        <f>Compétitions!AI179</f>
        <v>0</v>
      </c>
      <c r="L133" s="18">
        <f>SUM(C133:K133)</f>
        <v>334.44827586206895</v>
      </c>
      <c r="M133" s="88"/>
    </row>
    <row r="134" spans="1:13" ht="12" thickBot="1">
      <c r="A134" s="122">
        <v>132</v>
      </c>
      <c r="B134" s="124" t="s">
        <v>183</v>
      </c>
      <c r="C134" s="40">
        <f>'Stats lic'!DL93</f>
        <v>49</v>
      </c>
      <c r="D134" s="18">
        <f>'Stats lic'!EP93</f>
        <v>122</v>
      </c>
      <c r="E134" s="12">
        <f>'Stats lic'!FO93</f>
        <v>28</v>
      </c>
      <c r="F134" s="12">
        <f>Equipes!AL93</f>
        <v>0</v>
      </c>
      <c r="G134" s="12">
        <f>'Emploi-Forma.'!J93</f>
        <v>0</v>
      </c>
      <c r="H134" s="18">
        <f>'Emploi-Forma.'!N93</f>
        <v>81.632653061224488</v>
      </c>
      <c r="I134" s="12">
        <f>Détection!T93</f>
        <v>40</v>
      </c>
      <c r="J134" s="13">
        <f>'Emploi-Forma.'!E93</f>
        <v>0</v>
      </c>
      <c r="K134" s="12">
        <f>Compétitions!AI93</f>
        <v>10</v>
      </c>
      <c r="L134" s="18">
        <f>SUM(C134:K134)</f>
        <v>330.63265306122446</v>
      </c>
      <c r="M134" s="88"/>
    </row>
    <row r="135" spans="1:13" ht="12" thickBot="1">
      <c r="A135" s="122">
        <v>133</v>
      </c>
      <c r="B135" s="124" t="s">
        <v>260</v>
      </c>
      <c r="C135" s="40">
        <f>'Stats lic'!DL185</f>
        <v>59</v>
      </c>
      <c r="D135" s="18">
        <f>'Stats lic'!EP185</f>
        <v>143</v>
      </c>
      <c r="E135" s="12">
        <f>'Stats lic'!FO185</f>
        <v>16</v>
      </c>
      <c r="F135" s="12">
        <f>Equipes!AL185</f>
        <v>12.5</v>
      </c>
      <c r="G135" s="12">
        <f>'Emploi-Forma.'!J185</f>
        <v>0</v>
      </c>
      <c r="H135" s="18">
        <f>'Emploi-Forma.'!N185</f>
        <v>84.745762711864387</v>
      </c>
      <c r="I135" s="12">
        <f>Détection!T185</f>
        <v>0</v>
      </c>
      <c r="J135" s="13">
        <f>'Emploi-Forma.'!E185</f>
        <v>0</v>
      </c>
      <c r="K135" s="12">
        <f>Compétitions!AI185</f>
        <v>0</v>
      </c>
      <c r="L135" s="18">
        <f>SUM(C135:K135)</f>
        <v>315.24576271186436</v>
      </c>
      <c r="M135" s="88"/>
    </row>
    <row r="136" spans="1:13" ht="12" thickBot="1">
      <c r="A136" s="122">
        <v>134</v>
      </c>
      <c r="B136" s="124" t="s">
        <v>249</v>
      </c>
      <c r="C136" s="40">
        <f>'Stats lic'!DL172</f>
        <v>37</v>
      </c>
      <c r="D136" s="18">
        <f>'Stats lic'!EP172</f>
        <v>78</v>
      </c>
      <c r="E136" s="12">
        <f>'Stats lic'!FO172</f>
        <v>16</v>
      </c>
      <c r="F136" s="12">
        <f>Equipes!AL172</f>
        <v>0</v>
      </c>
      <c r="G136" s="12">
        <f>'Emploi-Forma.'!J172</f>
        <v>0</v>
      </c>
      <c r="H136" s="18">
        <f>'Emploi-Forma.'!N172</f>
        <v>181.08108108108109</v>
      </c>
      <c r="I136" s="12">
        <f>Détection!T172</f>
        <v>0</v>
      </c>
      <c r="J136" s="13">
        <f>'Emploi-Forma.'!E172</f>
        <v>0</v>
      </c>
      <c r="K136" s="12">
        <f>Compétitions!AI172</f>
        <v>0</v>
      </c>
      <c r="L136" s="18">
        <f>SUM(C136:K136)</f>
        <v>312.08108108108109</v>
      </c>
      <c r="M136" s="88"/>
    </row>
    <row r="137" spans="1:13" ht="12" thickBot="1">
      <c r="A137" s="122">
        <v>135</v>
      </c>
      <c r="B137" s="124" t="s">
        <v>318</v>
      </c>
      <c r="C137" s="40">
        <f>'Stats lic'!DL126</f>
        <v>46</v>
      </c>
      <c r="D137" s="18">
        <f>'Stats lic'!EP126</f>
        <v>87</v>
      </c>
      <c r="E137" s="12">
        <f>'Stats lic'!FO126</f>
        <v>0</v>
      </c>
      <c r="F137" s="12">
        <f>Equipes!AL126</f>
        <v>0</v>
      </c>
      <c r="G137" s="12">
        <f>'Emploi-Forma.'!J126</f>
        <v>0</v>
      </c>
      <c r="H137" s="18">
        <f>'Emploi-Forma.'!N126</f>
        <v>173.91304347826087</v>
      </c>
      <c r="I137" s="12">
        <f>Détection!T126</f>
        <v>0</v>
      </c>
      <c r="J137" s="13">
        <f>'Emploi-Forma.'!E126</f>
        <v>0</v>
      </c>
      <c r="K137" s="12">
        <f>Compétitions!AI126</f>
        <v>0</v>
      </c>
      <c r="L137" s="18">
        <f>SUM(C137:K137)</f>
        <v>306.91304347826087</v>
      </c>
      <c r="M137" s="88"/>
    </row>
    <row r="138" spans="1:13" ht="12" thickBot="1">
      <c r="A138" s="122">
        <v>136</v>
      </c>
      <c r="B138" s="124" t="s">
        <v>116</v>
      </c>
      <c r="C138" s="40">
        <f>'Stats lic'!DL20</f>
        <v>26</v>
      </c>
      <c r="D138" s="18">
        <f>'Stats lic'!EP20</f>
        <v>62</v>
      </c>
      <c r="E138" s="12">
        <f>'Stats lic'!FO20</f>
        <v>16</v>
      </c>
      <c r="F138" s="12">
        <f>Equipes!AL20</f>
        <v>0</v>
      </c>
      <c r="G138" s="12">
        <f>'Emploi-Forma.'!J20</f>
        <v>0</v>
      </c>
      <c r="H138" s="18">
        <f>'Emploi-Forma.'!N20</f>
        <v>192.30769230769232</v>
      </c>
      <c r="I138" s="12">
        <f>Détection!T20</f>
        <v>10</v>
      </c>
      <c r="J138" s="13">
        <f>'Emploi-Forma.'!E20</f>
        <v>0</v>
      </c>
      <c r="K138" s="12">
        <f>Compétitions!AI20</f>
        <v>0</v>
      </c>
      <c r="L138" s="18">
        <f>SUM(C138:K138)</f>
        <v>306.30769230769232</v>
      </c>
      <c r="M138" s="88"/>
    </row>
    <row r="139" spans="1:13" ht="12" thickBot="1">
      <c r="A139" s="122">
        <v>137</v>
      </c>
      <c r="B139" s="124" t="s">
        <v>146</v>
      </c>
      <c r="C139" s="40">
        <f>'Stats lic'!DL52</f>
        <v>18</v>
      </c>
      <c r="D139" s="18">
        <f>'Stats lic'!EP52</f>
        <v>60</v>
      </c>
      <c r="E139" s="12">
        <f>'Stats lic'!FO52</f>
        <v>16</v>
      </c>
      <c r="F139" s="12">
        <f>Equipes!AL52</f>
        <v>0</v>
      </c>
      <c r="G139" s="12">
        <f>'Emploi-Forma.'!J52</f>
        <v>0</v>
      </c>
      <c r="H139" s="18">
        <f>'Emploi-Forma.'!N52</f>
        <v>166.66666666666663</v>
      </c>
      <c r="I139" s="12">
        <f>Détection!T52</f>
        <v>40</v>
      </c>
      <c r="J139" s="13">
        <f>'Emploi-Forma.'!E52</f>
        <v>0</v>
      </c>
      <c r="K139" s="12">
        <f>Compétitions!AI52</f>
        <v>0</v>
      </c>
      <c r="L139" s="18">
        <f>SUM(C139:K139)</f>
        <v>300.66666666666663</v>
      </c>
      <c r="M139" s="88"/>
    </row>
    <row r="140" spans="1:13" ht="12" thickBot="1">
      <c r="A140" s="122">
        <v>138</v>
      </c>
      <c r="B140" s="124" t="s">
        <v>102</v>
      </c>
      <c r="C140" s="40">
        <f>'Stats lic'!DL4</f>
        <v>65</v>
      </c>
      <c r="D140" s="18">
        <f>'Stats lic'!EP4</f>
        <v>117</v>
      </c>
      <c r="E140" s="12">
        <f>'Stats lic'!FO4</f>
        <v>16</v>
      </c>
      <c r="F140" s="12">
        <f>Equipes!AL4</f>
        <v>20</v>
      </c>
      <c r="G140" s="12">
        <f>'Emploi-Forma.'!J4</f>
        <v>0</v>
      </c>
      <c r="H140" s="18">
        <f>'Emploi-Forma.'!N4</f>
        <v>76.92307692307692</v>
      </c>
      <c r="I140" s="12">
        <f>Détection!T4</f>
        <v>0</v>
      </c>
      <c r="J140" s="13">
        <f>'Emploi-Forma.'!E4</f>
        <v>0</v>
      </c>
      <c r="K140" s="12">
        <f>Compétitions!AI4</f>
        <v>0</v>
      </c>
      <c r="L140" s="18">
        <f>SUM(C140:K140)</f>
        <v>294.92307692307691</v>
      </c>
      <c r="M140" s="88"/>
    </row>
    <row r="141" spans="1:13" ht="12" thickBot="1">
      <c r="A141" s="122">
        <v>139</v>
      </c>
      <c r="B141" s="124" t="s">
        <v>184</v>
      </c>
      <c r="C141" s="40">
        <f>'Stats lic'!DL94</f>
        <v>61</v>
      </c>
      <c r="D141" s="18">
        <f>'Stats lic'!EP94</f>
        <v>115</v>
      </c>
      <c r="E141" s="12">
        <f>'Stats lic'!FO94</f>
        <v>28</v>
      </c>
      <c r="F141" s="12">
        <f>Equipes!AL94</f>
        <v>0</v>
      </c>
      <c r="G141" s="12">
        <f>'Emploi-Forma.'!J94</f>
        <v>0</v>
      </c>
      <c r="H141" s="18">
        <f>'Emploi-Forma.'!N94</f>
        <v>81.967213114754088</v>
      </c>
      <c r="I141" s="12">
        <f>Détection!T94</f>
        <v>0</v>
      </c>
      <c r="J141" s="13">
        <f>'Emploi-Forma.'!E94</f>
        <v>0</v>
      </c>
      <c r="K141" s="12">
        <f>Compétitions!AI94</f>
        <v>0</v>
      </c>
      <c r="L141" s="18">
        <f>SUM(C141:K141)</f>
        <v>285.96721311475409</v>
      </c>
      <c r="M141" s="88"/>
    </row>
    <row r="142" spans="1:13" ht="12" thickBot="1">
      <c r="A142" s="122">
        <v>140</v>
      </c>
      <c r="B142" s="124" t="s">
        <v>158</v>
      </c>
      <c r="C142" s="40">
        <f>'Stats lic'!DL65</f>
        <v>28</v>
      </c>
      <c r="D142" s="18">
        <f>'Stats lic'!EP65</f>
        <v>57</v>
      </c>
      <c r="E142" s="12">
        <f>'Stats lic'!FO65</f>
        <v>44</v>
      </c>
      <c r="F142" s="12">
        <f>Equipes!AL65</f>
        <v>20</v>
      </c>
      <c r="G142" s="12">
        <f>'Emploi-Forma.'!J65</f>
        <v>0</v>
      </c>
      <c r="H142" s="18">
        <f>'Emploi-Forma.'!N65</f>
        <v>35.714285714285708</v>
      </c>
      <c r="I142" s="12">
        <f>Détection!T65</f>
        <v>0</v>
      </c>
      <c r="J142" s="13">
        <f>'Emploi-Forma.'!E65</f>
        <v>100</v>
      </c>
      <c r="K142" s="12">
        <f>Compétitions!AI65</f>
        <v>0</v>
      </c>
      <c r="L142" s="18">
        <f>SUM(C142:K142)</f>
        <v>284.71428571428572</v>
      </c>
      <c r="M142" s="88"/>
    </row>
    <row r="143" spans="1:13" ht="12" thickBot="1">
      <c r="A143" s="122">
        <v>141</v>
      </c>
      <c r="B143" s="124" t="s">
        <v>224</v>
      </c>
      <c r="C143" s="40">
        <f>'Stats lic'!DL142</f>
        <v>23</v>
      </c>
      <c r="D143" s="18">
        <f>'Stats lic'!EP142</f>
        <v>63</v>
      </c>
      <c r="E143" s="12">
        <f>'Stats lic'!FO142</f>
        <v>8</v>
      </c>
      <c r="F143" s="12">
        <f>Equipes!AL142</f>
        <v>0</v>
      </c>
      <c r="G143" s="12">
        <f>'Emploi-Forma.'!J142</f>
        <v>0</v>
      </c>
      <c r="H143" s="18">
        <f>'Emploi-Forma.'!N142</f>
        <v>186.95652173913044</v>
      </c>
      <c r="I143" s="12">
        <f>Détection!T142</f>
        <v>0</v>
      </c>
      <c r="J143" s="13">
        <f>'Emploi-Forma.'!E142</f>
        <v>0</v>
      </c>
      <c r="K143" s="12">
        <f>Compétitions!AI142</f>
        <v>0</v>
      </c>
      <c r="L143" s="18">
        <f>SUM(C143:K143)</f>
        <v>280.95652173913044</v>
      </c>
      <c r="M143" s="88"/>
    </row>
    <row r="144" spans="1:13" ht="12" thickBot="1">
      <c r="A144" s="122">
        <v>142</v>
      </c>
      <c r="B144" s="124" t="s">
        <v>202</v>
      </c>
      <c r="C144" s="40">
        <f>'Stats lic'!DL115</f>
        <v>58</v>
      </c>
      <c r="D144" s="18">
        <f>'Stats lic'!EP115</f>
        <v>119</v>
      </c>
      <c r="E144" s="12">
        <f>'Stats lic'!FO115</f>
        <v>16</v>
      </c>
      <c r="F144" s="12">
        <f>Equipes!AL115</f>
        <v>0</v>
      </c>
      <c r="G144" s="12">
        <f>'Emploi-Forma.'!J115</f>
        <v>0</v>
      </c>
      <c r="H144" s="18">
        <f>'Emploi-Forma.'!N115</f>
        <v>86.206896551724142</v>
      </c>
      <c r="I144" s="12">
        <f>Détection!T115</f>
        <v>0</v>
      </c>
      <c r="J144" s="13">
        <f>'Emploi-Forma.'!E115</f>
        <v>0</v>
      </c>
      <c r="K144" s="12">
        <f>Compétitions!AI115</f>
        <v>0</v>
      </c>
      <c r="L144" s="18">
        <f>SUM(C144:K144)</f>
        <v>279.20689655172413</v>
      </c>
      <c r="M144" s="88"/>
    </row>
    <row r="145" spans="1:13" ht="12" thickBot="1">
      <c r="A145" s="122">
        <v>143</v>
      </c>
      <c r="B145" s="124" t="s">
        <v>237</v>
      </c>
      <c r="C145" s="40">
        <f>'Stats lic'!DL159</f>
        <v>8</v>
      </c>
      <c r="D145" s="18">
        <f>'Stats lic'!EP159</f>
        <v>20</v>
      </c>
      <c r="E145" s="12">
        <f>'Stats lic'!FO159</f>
        <v>0</v>
      </c>
      <c r="F145" s="12">
        <f>Equipes!AL159</f>
        <v>0</v>
      </c>
      <c r="G145" s="12">
        <f>'Emploi-Forma.'!J159</f>
        <v>0</v>
      </c>
      <c r="H145" s="18">
        <f>'Emploi-Forma.'!N159</f>
        <v>250</v>
      </c>
      <c r="I145" s="12">
        <f>Détection!T159</f>
        <v>0</v>
      </c>
      <c r="J145" s="13">
        <f>'Emploi-Forma.'!E159</f>
        <v>0</v>
      </c>
      <c r="K145" s="12">
        <f>Compétitions!AI159</f>
        <v>0</v>
      </c>
      <c r="L145" s="18">
        <f>SUM(C145:K145)</f>
        <v>278</v>
      </c>
      <c r="M145" s="88"/>
    </row>
    <row r="146" spans="1:13" ht="12" thickBot="1">
      <c r="A146" s="122">
        <v>144</v>
      </c>
      <c r="B146" s="124" t="s">
        <v>151</v>
      </c>
      <c r="C146" s="40">
        <f>'Stats lic'!DL57</f>
        <v>24</v>
      </c>
      <c r="D146" s="18">
        <f>'Stats lic'!EP57</f>
        <v>60</v>
      </c>
      <c r="E146" s="12">
        <f>'Stats lic'!FO57</f>
        <v>4</v>
      </c>
      <c r="F146" s="12">
        <f>Equipes!AL57</f>
        <v>0</v>
      </c>
      <c r="G146" s="12">
        <f>'Emploi-Forma.'!J57</f>
        <v>0</v>
      </c>
      <c r="H146" s="18">
        <f>'Emploi-Forma.'!N57</f>
        <v>166.66666666666663</v>
      </c>
      <c r="I146" s="12">
        <f>Détection!T57</f>
        <v>0</v>
      </c>
      <c r="J146" s="13">
        <f>'Emploi-Forma.'!E57</f>
        <v>0</v>
      </c>
      <c r="K146" s="12">
        <f>Compétitions!AI57</f>
        <v>20</v>
      </c>
      <c r="L146" s="18">
        <f>SUM(C146:K146)</f>
        <v>274.66666666666663</v>
      </c>
      <c r="M146" s="88"/>
    </row>
    <row r="147" spans="1:13" ht="12" thickBot="1">
      <c r="A147" s="122">
        <v>145</v>
      </c>
      <c r="B147" s="124" t="s">
        <v>225</v>
      </c>
      <c r="C147" s="40">
        <f>'Stats lic'!DL143</f>
        <v>19</v>
      </c>
      <c r="D147" s="18">
        <f>'Stats lic'!EP143</f>
        <v>49</v>
      </c>
      <c r="E147" s="12">
        <f>'Stats lic'!FO143</f>
        <v>0</v>
      </c>
      <c r="F147" s="12">
        <f>Equipes!AL143</f>
        <v>0</v>
      </c>
      <c r="G147" s="12">
        <f>'Emploi-Forma.'!J143</f>
        <v>0</v>
      </c>
      <c r="H147" s="18">
        <f>'Emploi-Forma.'!N143</f>
        <v>205.26315789473682</v>
      </c>
      <c r="I147" s="12">
        <f>Détection!T143</f>
        <v>0</v>
      </c>
      <c r="J147" s="13">
        <f>'Emploi-Forma.'!E143</f>
        <v>0</v>
      </c>
      <c r="K147" s="12">
        <f>Compétitions!AI143</f>
        <v>0</v>
      </c>
      <c r="L147" s="18">
        <f>SUM(C147:K147)</f>
        <v>273.26315789473682</v>
      </c>
      <c r="M147" s="88"/>
    </row>
    <row r="148" spans="1:13" ht="12" thickBot="1">
      <c r="A148" s="122">
        <v>146</v>
      </c>
      <c r="B148" s="124" t="s">
        <v>204</v>
      </c>
      <c r="C148" s="40">
        <f>'Stats lic'!DL117</f>
        <v>39</v>
      </c>
      <c r="D148" s="18">
        <f>'Stats lic'!EP117</f>
        <v>79</v>
      </c>
      <c r="E148" s="12">
        <f>'Stats lic'!FO117</f>
        <v>24</v>
      </c>
      <c r="F148" s="12">
        <f>Equipes!AL117</f>
        <v>0</v>
      </c>
      <c r="G148" s="12">
        <f>'Emploi-Forma.'!J117</f>
        <v>0</v>
      </c>
      <c r="H148" s="18">
        <f>'Emploi-Forma.'!N117</f>
        <v>128.2051282051282</v>
      </c>
      <c r="I148" s="12">
        <f>Détection!T117</f>
        <v>0</v>
      </c>
      <c r="J148" s="13">
        <f>'Emploi-Forma.'!E117</f>
        <v>0</v>
      </c>
      <c r="K148" s="12">
        <f>Compétitions!AI117</f>
        <v>0</v>
      </c>
      <c r="L148" s="18">
        <f>SUM(C148:K148)</f>
        <v>270.20512820512818</v>
      </c>
      <c r="M148" s="88"/>
    </row>
    <row r="149" spans="1:13" ht="12" thickBot="1">
      <c r="A149" s="122">
        <v>147</v>
      </c>
      <c r="B149" s="124" t="s">
        <v>200</v>
      </c>
      <c r="C149" s="40">
        <f>'Stats lic'!DL113</f>
        <v>37</v>
      </c>
      <c r="D149" s="18">
        <f>'Stats lic'!EP113</f>
        <v>78</v>
      </c>
      <c r="E149" s="12">
        <f>'Stats lic'!FO113</f>
        <v>20</v>
      </c>
      <c r="F149" s="12">
        <f>Equipes!AL113</f>
        <v>0</v>
      </c>
      <c r="G149" s="12">
        <f>'Emploi-Forma.'!J113</f>
        <v>0</v>
      </c>
      <c r="H149" s="18">
        <f>'Emploi-Forma.'!N113</f>
        <v>135.13513513513513</v>
      </c>
      <c r="I149" s="12">
        <f>Détection!T113</f>
        <v>0</v>
      </c>
      <c r="J149" s="13">
        <f>'Emploi-Forma.'!E113</f>
        <v>0</v>
      </c>
      <c r="K149" s="12">
        <f>Compétitions!AI113</f>
        <v>0</v>
      </c>
      <c r="L149" s="18">
        <f>SUM(C149:K149)</f>
        <v>270.1351351351351</v>
      </c>
      <c r="M149" s="88"/>
    </row>
    <row r="150" spans="1:13" ht="12" thickBot="1">
      <c r="A150" s="122">
        <v>148</v>
      </c>
      <c r="B150" s="124" t="s">
        <v>240</v>
      </c>
      <c r="C150" s="40">
        <f>'Stats lic'!DL162</f>
        <v>51</v>
      </c>
      <c r="D150" s="18">
        <f>'Stats lic'!EP162</f>
        <v>89</v>
      </c>
      <c r="E150" s="12">
        <f>'Stats lic'!FO162</f>
        <v>16</v>
      </c>
      <c r="F150" s="12">
        <f>Equipes!AL162</f>
        <v>10</v>
      </c>
      <c r="G150" s="12">
        <f>'Emploi-Forma.'!J162</f>
        <v>0</v>
      </c>
      <c r="H150" s="18">
        <f>'Emploi-Forma.'!N162</f>
        <v>78.431372549019599</v>
      </c>
      <c r="I150" s="12">
        <f>Détection!T162</f>
        <v>0</v>
      </c>
      <c r="J150" s="13">
        <f>'Emploi-Forma.'!E162</f>
        <v>0</v>
      </c>
      <c r="K150" s="12">
        <f>Compétitions!AI162</f>
        <v>20</v>
      </c>
      <c r="L150" s="18">
        <f>SUM(C150:K150)</f>
        <v>264.43137254901961</v>
      </c>
      <c r="M150" s="88"/>
    </row>
    <row r="151" spans="1:13" ht="12" thickBot="1">
      <c r="A151" s="122">
        <v>149</v>
      </c>
      <c r="B151" s="124" t="s">
        <v>165</v>
      </c>
      <c r="C151" s="40">
        <f>'Stats lic'!DL74</f>
        <v>13</v>
      </c>
      <c r="D151" s="18">
        <f>'Stats lic'!EP74</f>
        <v>29</v>
      </c>
      <c r="E151" s="12">
        <f>'Stats lic'!FO74</f>
        <v>24</v>
      </c>
      <c r="F151" s="12">
        <f>Equipes!AL74</f>
        <v>0</v>
      </c>
      <c r="G151" s="12">
        <f>'Emploi-Forma.'!J74</f>
        <v>0</v>
      </c>
      <c r="H151" s="18">
        <f>'Emploi-Forma.'!N74</f>
        <v>136.92307692307691</v>
      </c>
      <c r="I151" s="12">
        <f>Détection!T74</f>
        <v>0</v>
      </c>
      <c r="J151" s="13">
        <f>'Emploi-Forma.'!E74</f>
        <v>60</v>
      </c>
      <c r="K151" s="12">
        <f>Compétitions!AI74</f>
        <v>0</v>
      </c>
      <c r="L151" s="18">
        <f>SUM(C151:K151)</f>
        <v>262.92307692307691</v>
      </c>
      <c r="M151" s="88"/>
    </row>
    <row r="152" spans="1:13" ht="12" thickBot="1">
      <c r="A152" s="122">
        <v>150</v>
      </c>
      <c r="B152" s="124" t="s">
        <v>306</v>
      </c>
      <c r="C152" s="40">
        <f>'Stats lic'!DL75</f>
        <v>16</v>
      </c>
      <c r="D152" s="18">
        <f>'Stats lic'!EP75</f>
        <v>31</v>
      </c>
      <c r="E152" s="12">
        <f>'Stats lic'!FO75</f>
        <v>0</v>
      </c>
      <c r="F152" s="12">
        <f>Equipes!AL75</f>
        <v>0</v>
      </c>
      <c r="G152" s="12">
        <f>'Emploi-Forma.'!J75</f>
        <v>0</v>
      </c>
      <c r="H152" s="18">
        <f>'Emploi-Forma.'!N75</f>
        <v>162.5</v>
      </c>
      <c r="I152" s="12">
        <f>Détection!T75</f>
        <v>0</v>
      </c>
      <c r="J152" s="13">
        <f>'Emploi-Forma.'!E75</f>
        <v>50</v>
      </c>
      <c r="K152" s="12">
        <f>Compétitions!AI75</f>
        <v>0</v>
      </c>
      <c r="L152" s="18">
        <f>SUM(C152:K152)</f>
        <v>259.5</v>
      </c>
      <c r="M152" s="88"/>
    </row>
    <row r="153" spans="1:13" ht="12" thickBot="1">
      <c r="A153" s="122">
        <v>151</v>
      </c>
      <c r="B153" s="124" t="s">
        <v>156</v>
      </c>
      <c r="C153" s="40">
        <f>'Stats lic'!DL62</f>
        <v>24</v>
      </c>
      <c r="D153" s="18">
        <f>'Stats lic'!EP62</f>
        <v>81</v>
      </c>
      <c r="E153" s="12">
        <f>'Stats lic'!FO62</f>
        <v>20</v>
      </c>
      <c r="F153" s="12">
        <f>Equipes!AL62</f>
        <v>0</v>
      </c>
      <c r="G153" s="12">
        <f>'Emploi-Forma.'!J62</f>
        <v>0</v>
      </c>
      <c r="H153" s="18">
        <f>'Emploi-Forma.'!N62</f>
        <v>83.333333333333314</v>
      </c>
      <c r="I153" s="12">
        <f>Détection!T62</f>
        <v>0</v>
      </c>
      <c r="J153" s="13">
        <f>'Emploi-Forma.'!E62</f>
        <v>50</v>
      </c>
      <c r="K153" s="12">
        <f>Compétitions!AI62</f>
        <v>0</v>
      </c>
      <c r="L153" s="18">
        <f>SUM(C153:K153)</f>
        <v>258.33333333333331</v>
      </c>
      <c r="M153" s="88"/>
    </row>
    <row r="154" spans="1:13" ht="12" thickBot="1">
      <c r="A154" s="122">
        <v>152</v>
      </c>
      <c r="B154" s="124" t="s">
        <v>163</v>
      </c>
      <c r="C154" s="40">
        <f>'Stats lic'!DL71</f>
        <v>32</v>
      </c>
      <c r="D154" s="18">
        <f>'Stats lic'!EP71</f>
        <v>72</v>
      </c>
      <c r="E154" s="12">
        <f>'Stats lic'!FO71</f>
        <v>28</v>
      </c>
      <c r="F154" s="12">
        <f>Equipes!AL71</f>
        <v>0</v>
      </c>
      <c r="G154" s="12">
        <f>'Emploi-Forma.'!J71</f>
        <v>0</v>
      </c>
      <c r="H154" s="18">
        <f>'Emploi-Forma.'!N71</f>
        <v>125</v>
      </c>
      <c r="I154" s="12">
        <f>Détection!T71</f>
        <v>0</v>
      </c>
      <c r="J154" s="13">
        <f>'Emploi-Forma.'!E71</f>
        <v>0</v>
      </c>
      <c r="K154" s="12">
        <f>Compétitions!AI71</f>
        <v>0</v>
      </c>
      <c r="L154" s="18">
        <f>SUM(C154:K154)</f>
        <v>257</v>
      </c>
      <c r="M154" s="88"/>
    </row>
    <row r="155" spans="1:13" ht="12" thickBot="1">
      <c r="A155" s="122">
        <v>153</v>
      </c>
      <c r="B155" s="124" t="s">
        <v>310</v>
      </c>
      <c r="C155" s="40">
        <f>'Stats lic'!DL134</f>
        <v>26</v>
      </c>
      <c r="D155" s="18">
        <f>'Stats lic'!EP134</f>
        <v>50</v>
      </c>
      <c r="E155" s="12">
        <f>'Stats lic'!FO134</f>
        <v>16</v>
      </c>
      <c r="F155" s="12">
        <f>Equipes!AL134</f>
        <v>0</v>
      </c>
      <c r="G155" s="12">
        <f>'Emploi-Forma.'!J134</f>
        <v>0</v>
      </c>
      <c r="H155" s="18">
        <f>'Emploi-Forma.'!N134</f>
        <v>153.84615384615384</v>
      </c>
      <c r="I155" s="12">
        <f>Détection!T134</f>
        <v>0</v>
      </c>
      <c r="J155" s="13">
        <f>'Emploi-Forma.'!E134</f>
        <v>0</v>
      </c>
      <c r="K155" s="12">
        <f>Compétitions!AI134</f>
        <v>0</v>
      </c>
      <c r="L155" s="18">
        <f>SUM(C155:K155)</f>
        <v>245.84615384615384</v>
      </c>
      <c r="M155" s="88"/>
    </row>
    <row r="156" spans="1:13" ht="12" thickBot="1">
      <c r="A156" s="122">
        <v>154</v>
      </c>
      <c r="B156" s="124" t="s">
        <v>320</v>
      </c>
      <c r="C156" s="40">
        <f>'Stats lic'!DL154</f>
        <v>34</v>
      </c>
      <c r="D156" s="18">
        <f>'Stats lic'!EP154</f>
        <v>74</v>
      </c>
      <c r="E156" s="12">
        <f>'Stats lic'!FO154</f>
        <v>28</v>
      </c>
      <c r="F156" s="12">
        <f>Equipes!AL154</f>
        <v>0</v>
      </c>
      <c r="G156" s="12">
        <f>'Emploi-Forma.'!J154</f>
        <v>0</v>
      </c>
      <c r="H156" s="18">
        <f>'Emploi-Forma.'!N154</f>
        <v>88.235294117647072</v>
      </c>
      <c r="I156" s="12">
        <f>Détection!T154</f>
        <v>20</v>
      </c>
      <c r="J156" s="13">
        <f>'Emploi-Forma.'!E154</f>
        <v>0</v>
      </c>
      <c r="K156" s="12">
        <f>Compétitions!AI154</f>
        <v>0</v>
      </c>
      <c r="L156" s="18">
        <f>SUM(C156:K156)</f>
        <v>244.23529411764707</v>
      </c>
      <c r="M156" s="88"/>
    </row>
    <row r="157" spans="1:13" ht="12" thickBot="1">
      <c r="A157" s="122">
        <v>155</v>
      </c>
      <c r="B157" s="124" t="s">
        <v>251</v>
      </c>
      <c r="C157" s="40">
        <f>'Stats lic'!DL175</f>
        <v>24</v>
      </c>
      <c r="D157" s="18">
        <f>'Stats lic'!EP175</f>
        <v>58</v>
      </c>
      <c r="E157" s="12">
        <f>'Stats lic'!FO175</f>
        <v>16</v>
      </c>
      <c r="F157" s="12">
        <f>Equipes!AL175</f>
        <v>20</v>
      </c>
      <c r="G157" s="12">
        <f>'Emploi-Forma.'!J175</f>
        <v>0</v>
      </c>
      <c r="H157" s="18">
        <f>'Emploi-Forma.'!N175</f>
        <v>125</v>
      </c>
      <c r="I157" s="12">
        <f>Détection!T175</f>
        <v>0</v>
      </c>
      <c r="J157" s="13">
        <f>'Emploi-Forma.'!E175</f>
        <v>0</v>
      </c>
      <c r="K157" s="12">
        <f>Compétitions!AI175</f>
        <v>0</v>
      </c>
      <c r="L157" s="18">
        <f>SUM(C157:K157)</f>
        <v>243</v>
      </c>
      <c r="M157" s="88"/>
    </row>
    <row r="158" spans="1:13" ht="12" thickBot="1">
      <c r="A158" s="122">
        <v>156</v>
      </c>
      <c r="B158" s="124" t="s">
        <v>189</v>
      </c>
      <c r="C158" s="40">
        <f>'Stats lic'!DL100</f>
        <v>50</v>
      </c>
      <c r="D158" s="18">
        <f>'Stats lic'!EP100</f>
        <v>92</v>
      </c>
      <c r="E158" s="12">
        <f>'Stats lic'!FO100</f>
        <v>40</v>
      </c>
      <c r="F158" s="12">
        <f>Equipes!AL100</f>
        <v>0</v>
      </c>
      <c r="G158" s="12">
        <f>'Emploi-Forma.'!J100</f>
        <v>0</v>
      </c>
      <c r="H158" s="18">
        <f>'Emploi-Forma.'!N100</f>
        <v>60</v>
      </c>
      <c r="I158" s="12">
        <f>Détection!T100</f>
        <v>0</v>
      </c>
      <c r="J158" s="13">
        <f>'Emploi-Forma.'!E100</f>
        <v>0</v>
      </c>
      <c r="K158" s="12">
        <f>Compétitions!AI100</f>
        <v>0</v>
      </c>
      <c r="L158" s="18">
        <f>SUM(C158:K158)</f>
        <v>242</v>
      </c>
      <c r="M158" s="88"/>
    </row>
    <row r="159" spans="1:13" ht="12" thickBot="1">
      <c r="A159" s="122">
        <v>157</v>
      </c>
      <c r="B159" s="124" t="s">
        <v>114</v>
      </c>
      <c r="C159" s="40">
        <f>'Stats lic'!DL18</f>
        <v>11</v>
      </c>
      <c r="D159" s="18">
        <f>'Stats lic'!EP18</f>
        <v>35</v>
      </c>
      <c r="E159" s="12">
        <f>'Stats lic'!FO18</f>
        <v>0</v>
      </c>
      <c r="F159" s="12">
        <f>Equipes!AL18</f>
        <v>10</v>
      </c>
      <c r="G159" s="12">
        <f>'Emploi-Forma.'!J18</f>
        <v>0</v>
      </c>
      <c r="H159" s="18">
        <f>'Emploi-Forma.'!N18</f>
        <v>181.81818181818184</v>
      </c>
      <c r="I159" s="12">
        <f>Détection!T18</f>
        <v>0</v>
      </c>
      <c r="J159" s="13">
        <f>'Emploi-Forma.'!E18</f>
        <v>0</v>
      </c>
      <c r="K159" s="12">
        <f>Compétitions!AI18</f>
        <v>0</v>
      </c>
      <c r="L159" s="18">
        <f>SUM(C159:K159)</f>
        <v>237.81818181818184</v>
      </c>
      <c r="M159" s="88"/>
    </row>
    <row r="160" spans="1:13" ht="12" thickBot="1">
      <c r="A160" s="122">
        <v>158</v>
      </c>
      <c r="B160" s="124" t="s">
        <v>228</v>
      </c>
      <c r="C160" s="40">
        <f>'Stats lic'!DL148</f>
        <v>26</v>
      </c>
      <c r="D160" s="18">
        <f>'Stats lic'!EP148</f>
        <v>56</v>
      </c>
      <c r="E160" s="12">
        <f>'Stats lic'!FO148</f>
        <v>0</v>
      </c>
      <c r="F160" s="12">
        <f>Equipes!AL148</f>
        <v>0</v>
      </c>
      <c r="G160" s="12">
        <f>'Emploi-Forma.'!J148</f>
        <v>0</v>
      </c>
      <c r="H160" s="18">
        <f>'Emploi-Forma.'!N148</f>
        <v>153.84615384615384</v>
      </c>
      <c r="I160" s="12">
        <f>Détection!T148</f>
        <v>0</v>
      </c>
      <c r="J160" s="13">
        <f>'Emploi-Forma.'!E148</f>
        <v>0</v>
      </c>
      <c r="K160" s="12">
        <f>Compétitions!AI148</f>
        <v>0</v>
      </c>
      <c r="L160" s="18">
        <f>SUM(C160:K160)</f>
        <v>235.84615384615384</v>
      </c>
      <c r="M160" s="88"/>
    </row>
    <row r="161" spans="1:13" ht="12" thickBot="1">
      <c r="A161" s="122">
        <v>159</v>
      </c>
      <c r="B161" s="124" t="s">
        <v>103</v>
      </c>
      <c r="C161" s="40">
        <f>'Stats lic'!DL5</f>
        <v>24</v>
      </c>
      <c r="D161" s="18">
        <f>'Stats lic'!EP5</f>
        <v>55</v>
      </c>
      <c r="E161" s="12">
        <f>'Stats lic'!FO5</f>
        <v>20</v>
      </c>
      <c r="F161" s="12">
        <f>Equipes!AL5</f>
        <v>0</v>
      </c>
      <c r="G161" s="12">
        <f>'Emploi-Forma.'!J5</f>
        <v>0</v>
      </c>
      <c r="H161" s="18">
        <f>'Emploi-Forma.'!N5</f>
        <v>125</v>
      </c>
      <c r="I161" s="12">
        <f>Détection!T5</f>
        <v>0</v>
      </c>
      <c r="J161" s="13">
        <f>'Emploi-Forma.'!E5</f>
        <v>0</v>
      </c>
      <c r="K161" s="12">
        <f>Compétitions!AI5</f>
        <v>0</v>
      </c>
      <c r="L161" s="18">
        <f>SUM(C161:K161)</f>
        <v>224</v>
      </c>
      <c r="M161" s="88"/>
    </row>
    <row r="162" spans="1:13" ht="12" thickBot="1">
      <c r="A162" s="122">
        <v>160</v>
      </c>
      <c r="B162" s="124" t="s">
        <v>282</v>
      </c>
      <c r="C162" s="40">
        <f>'Stats lic'!DL64</f>
        <v>18</v>
      </c>
      <c r="D162" s="18">
        <f>'Stats lic'!EP64</f>
        <v>39</v>
      </c>
      <c r="E162" s="12">
        <f>'Stats lic'!FO64</f>
        <v>0</v>
      </c>
      <c r="F162" s="12">
        <f>Equipes!AL64</f>
        <v>0</v>
      </c>
      <c r="G162" s="12">
        <f>'Emploi-Forma.'!J64</f>
        <v>0</v>
      </c>
      <c r="H162" s="18">
        <f>'Emploi-Forma.'!N64</f>
        <v>166.66666666666663</v>
      </c>
      <c r="I162" s="12">
        <f>Détection!T64</f>
        <v>0</v>
      </c>
      <c r="J162" s="13">
        <f>'Emploi-Forma.'!E64</f>
        <v>0</v>
      </c>
      <c r="K162" s="12">
        <f>Compétitions!AI64</f>
        <v>0</v>
      </c>
      <c r="L162" s="18">
        <f>SUM(C162:K162)</f>
        <v>223.66666666666663</v>
      </c>
      <c r="M162" s="88"/>
    </row>
    <row r="163" spans="1:13" ht="12" thickBot="1">
      <c r="A163" s="122">
        <v>161</v>
      </c>
      <c r="B163" s="124" t="s">
        <v>159</v>
      </c>
      <c r="C163" s="40">
        <f>'Stats lic'!DL66</f>
        <v>29</v>
      </c>
      <c r="D163" s="18">
        <f>'Stats lic'!EP66</f>
        <v>59</v>
      </c>
      <c r="E163" s="12">
        <f>'Stats lic'!FO66</f>
        <v>32</v>
      </c>
      <c r="F163" s="12">
        <f>Equipes!AL66</f>
        <v>0</v>
      </c>
      <c r="G163" s="12">
        <f>'Emploi-Forma.'!J66</f>
        <v>0</v>
      </c>
      <c r="H163" s="18">
        <f>'Emploi-Forma.'!N66</f>
        <v>103.44827586206897</v>
      </c>
      <c r="I163" s="12">
        <f>Détection!T66</f>
        <v>0</v>
      </c>
      <c r="J163" s="13">
        <f>'Emploi-Forma.'!E66</f>
        <v>0</v>
      </c>
      <c r="K163" s="12">
        <f>Compétitions!AI66</f>
        <v>0</v>
      </c>
      <c r="L163" s="18">
        <f>SUM(C163:K163)</f>
        <v>223.44827586206895</v>
      </c>
      <c r="M163" s="88"/>
    </row>
    <row r="164" spans="1:13" ht="12" thickBot="1">
      <c r="A164" s="122">
        <v>162</v>
      </c>
      <c r="B164" s="124" t="s">
        <v>307</v>
      </c>
      <c r="C164" s="40">
        <f>'Stats lic'!DL109</f>
        <v>30</v>
      </c>
      <c r="D164" s="18">
        <f>'Stats lic'!EP109</f>
        <v>60</v>
      </c>
      <c r="E164" s="12">
        <f>'Stats lic'!FO109</f>
        <v>0</v>
      </c>
      <c r="F164" s="12">
        <f>Equipes!AL109</f>
        <v>0</v>
      </c>
      <c r="G164" s="12">
        <f>'Emploi-Forma.'!J109</f>
        <v>0</v>
      </c>
      <c r="H164" s="18">
        <f>'Emploi-Forma.'!N109</f>
        <v>133.33333333333334</v>
      </c>
      <c r="I164" s="12">
        <f>Détection!T109</f>
        <v>0</v>
      </c>
      <c r="J164" s="13">
        <f>'Emploi-Forma.'!E109</f>
        <v>0</v>
      </c>
      <c r="K164" s="12">
        <f>Compétitions!AI109</f>
        <v>0</v>
      </c>
      <c r="L164" s="18">
        <f>SUM(C164:K164)</f>
        <v>223.33333333333334</v>
      </c>
      <c r="M164" s="88"/>
    </row>
    <row r="165" spans="1:13" ht="12" thickBot="1">
      <c r="A165" s="122">
        <v>163</v>
      </c>
      <c r="B165" s="124" t="s">
        <v>232</v>
      </c>
      <c r="C165" s="40">
        <f>'Stats lic'!DL152</f>
        <v>13</v>
      </c>
      <c r="D165" s="18">
        <f>'Stats lic'!EP152</f>
        <v>15</v>
      </c>
      <c r="E165" s="12">
        <f>'Stats lic'!FO152</f>
        <v>0</v>
      </c>
      <c r="F165" s="12">
        <f>Equipes!AL152</f>
        <v>0</v>
      </c>
      <c r="G165" s="12">
        <f>'Emploi-Forma.'!J152</f>
        <v>0</v>
      </c>
      <c r="H165" s="18">
        <f>'Emploi-Forma.'!N152</f>
        <v>0</v>
      </c>
      <c r="I165" s="12">
        <f>Détection!T152</f>
        <v>0</v>
      </c>
      <c r="J165" s="13">
        <f>'Emploi-Forma.'!E152</f>
        <v>0</v>
      </c>
      <c r="K165" s="12">
        <f>Compétitions!AI152</f>
        <v>190</v>
      </c>
      <c r="L165" s="18">
        <f>SUM(C165:K165)</f>
        <v>218</v>
      </c>
      <c r="M165" s="88"/>
    </row>
    <row r="166" spans="1:13" ht="12" thickBot="1">
      <c r="A166" s="122">
        <v>164</v>
      </c>
      <c r="B166" s="124" t="s">
        <v>209</v>
      </c>
      <c r="C166" s="40">
        <f>'Stats lic'!DL123</f>
        <v>34</v>
      </c>
      <c r="D166" s="18">
        <f>'Stats lic'!EP123</f>
        <v>64</v>
      </c>
      <c r="E166" s="12">
        <f>'Stats lic'!FO123</f>
        <v>0</v>
      </c>
      <c r="F166" s="12">
        <f>Equipes!AL123</f>
        <v>0</v>
      </c>
      <c r="G166" s="12">
        <f>'Emploi-Forma.'!J123</f>
        <v>0</v>
      </c>
      <c r="H166" s="18">
        <f>'Emploi-Forma.'!N123</f>
        <v>117.64705882352941</v>
      </c>
      <c r="I166" s="12">
        <f>Détection!T123</f>
        <v>0</v>
      </c>
      <c r="J166" s="13">
        <f>'Emploi-Forma.'!E123</f>
        <v>0</v>
      </c>
      <c r="K166" s="12">
        <f>Compétitions!AI123</f>
        <v>0</v>
      </c>
      <c r="L166" s="18">
        <f>SUM(C166:K166)</f>
        <v>215.64705882352939</v>
      </c>
      <c r="M166" s="88"/>
    </row>
    <row r="167" spans="1:13" ht="12" thickBot="1">
      <c r="A167" s="122">
        <v>165</v>
      </c>
      <c r="B167" s="124" t="s">
        <v>265</v>
      </c>
      <c r="C167" s="40">
        <f>'Stats lic'!DL191</f>
        <v>43</v>
      </c>
      <c r="D167" s="18">
        <f>'Stats lic'!EP191</f>
        <v>71</v>
      </c>
      <c r="E167" s="12">
        <f>'Stats lic'!FO191</f>
        <v>0</v>
      </c>
      <c r="F167" s="12">
        <f>Equipes!AL191</f>
        <v>0</v>
      </c>
      <c r="G167" s="12">
        <f>'Emploi-Forma.'!J191</f>
        <v>0</v>
      </c>
      <c r="H167" s="18">
        <f>'Emploi-Forma.'!N191</f>
        <v>46.511627906976749</v>
      </c>
      <c r="I167" s="12">
        <f>Détection!T191</f>
        <v>0</v>
      </c>
      <c r="J167" s="13">
        <f>'Emploi-Forma.'!E191</f>
        <v>50</v>
      </c>
      <c r="K167" s="12">
        <f>Compétitions!AI191</f>
        <v>0</v>
      </c>
      <c r="L167" s="18">
        <f>SUM(C167:K167)</f>
        <v>210.51162790697674</v>
      </c>
      <c r="M167" s="88"/>
    </row>
    <row r="168" spans="1:13" ht="12" thickBot="1">
      <c r="A168" s="122">
        <v>166</v>
      </c>
      <c r="B168" s="124" t="s">
        <v>127</v>
      </c>
      <c r="C168" s="40">
        <f>'Stats lic'!DL32</f>
        <v>23</v>
      </c>
      <c r="D168" s="18">
        <f>'Stats lic'!EP32</f>
        <v>51</v>
      </c>
      <c r="E168" s="12">
        <f>'Stats lic'!FO32</f>
        <v>0</v>
      </c>
      <c r="F168" s="12">
        <f>Equipes!AL32</f>
        <v>0</v>
      </c>
      <c r="G168" s="12">
        <f>'Emploi-Forma.'!J32</f>
        <v>0</v>
      </c>
      <c r="H168" s="18">
        <f>'Emploi-Forma.'!N32</f>
        <v>130.43478260869566</v>
      </c>
      <c r="I168" s="12">
        <f>Détection!T32</f>
        <v>0</v>
      </c>
      <c r="J168" s="13">
        <f>'Emploi-Forma.'!E32</f>
        <v>0</v>
      </c>
      <c r="K168" s="12">
        <f>Compétitions!AI32</f>
        <v>0</v>
      </c>
      <c r="L168" s="18">
        <f>SUM(C168:K168)</f>
        <v>204.43478260869566</v>
      </c>
      <c r="M168" s="88"/>
    </row>
    <row r="169" spans="1:13" ht="12" thickBot="1">
      <c r="A169" s="122">
        <v>167</v>
      </c>
      <c r="B169" s="124" t="s">
        <v>321</v>
      </c>
      <c r="C169" s="40">
        <f>'Stats lic'!DL155</f>
        <v>6</v>
      </c>
      <c r="D169" s="18">
        <f>'Stats lic'!EP155</f>
        <v>20</v>
      </c>
      <c r="E169" s="12">
        <f>'Stats lic'!FO155</f>
        <v>8</v>
      </c>
      <c r="F169" s="12">
        <f>Equipes!AL155</f>
        <v>0</v>
      </c>
      <c r="G169" s="12">
        <f>'Emploi-Forma.'!J155</f>
        <v>0</v>
      </c>
      <c r="H169" s="18">
        <f>'Emploi-Forma.'!N155</f>
        <v>166.66666666666663</v>
      </c>
      <c r="I169" s="12">
        <f>Détection!T155</f>
        <v>0</v>
      </c>
      <c r="J169" s="13">
        <f>'Emploi-Forma.'!E155</f>
        <v>0</v>
      </c>
      <c r="K169" s="12">
        <f>Compétitions!AI155</f>
        <v>0</v>
      </c>
      <c r="L169" s="18">
        <f>SUM(C169:K169)</f>
        <v>200.66666666666663</v>
      </c>
      <c r="M169" s="88"/>
    </row>
    <row r="170" spans="1:13" ht="12" thickBot="1">
      <c r="A170" s="122">
        <v>168</v>
      </c>
      <c r="B170" s="124" t="s">
        <v>106</v>
      </c>
      <c r="C170" s="40">
        <f>'Stats lic'!DL8</f>
        <v>43</v>
      </c>
      <c r="D170" s="18">
        <f>'Stats lic'!EP8</f>
        <v>85</v>
      </c>
      <c r="E170" s="12">
        <f>'Stats lic'!FO8</f>
        <v>24</v>
      </c>
      <c r="F170" s="12">
        <f>Equipes!AL8</f>
        <v>0</v>
      </c>
      <c r="G170" s="12">
        <f>'Emploi-Forma.'!J8</f>
        <v>0</v>
      </c>
      <c r="H170" s="18">
        <f>'Emploi-Forma.'!N8</f>
        <v>46.511627906976749</v>
      </c>
      <c r="I170" s="12">
        <f>Détection!T8</f>
        <v>0</v>
      </c>
      <c r="J170" s="13">
        <f>'Emploi-Forma.'!E8</f>
        <v>0</v>
      </c>
      <c r="K170" s="12">
        <f>Compétitions!AI8</f>
        <v>0</v>
      </c>
      <c r="L170" s="18">
        <f>SUM(C170:K170)</f>
        <v>198.51162790697674</v>
      </c>
      <c r="M170" s="88"/>
    </row>
    <row r="171" spans="1:13" ht="12" thickBot="1">
      <c r="A171" s="122">
        <v>169</v>
      </c>
      <c r="B171" s="124" t="s">
        <v>117</v>
      </c>
      <c r="C171" s="40">
        <f>'Stats lic'!DL21</f>
        <v>29</v>
      </c>
      <c r="D171" s="18">
        <f>'Stats lic'!EP21</f>
        <v>57</v>
      </c>
      <c r="E171" s="12">
        <f>'Stats lic'!FO21</f>
        <v>8</v>
      </c>
      <c r="F171" s="12">
        <f>Equipes!AL21</f>
        <v>0</v>
      </c>
      <c r="G171" s="12">
        <f>'Emploi-Forma.'!J21</f>
        <v>0</v>
      </c>
      <c r="H171" s="18">
        <f>'Emploi-Forma.'!N21</f>
        <v>103.44827586206897</v>
      </c>
      <c r="I171" s="12">
        <f>Détection!T21</f>
        <v>0</v>
      </c>
      <c r="J171" s="13">
        <f>'Emploi-Forma.'!E21</f>
        <v>0</v>
      </c>
      <c r="K171" s="12">
        <f>Compétitions!AI21</f>
        <v>0</v>
      </c>
      <c r="L171" s="18">
        <f>SUM(C171:K171)</f>
        <v>197.44827586206895</v>
      </c>
      <c r="M171" s="88"/>
    </row>
    <row r="172" spans="1:13" ht="12" thickBot="1">
      <c r="A172" s="122">
        <v>170</v>
      </c>
      <c r="B172" s="124" t="s">
        <v>115</v>
      </c>
      <c r="C172" s="40">
        <f>'Stats lic'!DL19</f>
        <v>35</v>
      </c>
      <c r="D172" s="18">
        <f>'Stats lic'!EP19</f>
        <v>78</v>
      </c>
      <c r="E172" s="12">
        <f>'Stats lic'!FO19</f>
        <v>16</v>
      </c>
      <c r="F172" s="12">
        <f>Equipes!AL19</f>
        <v>10</v>
      </c>
      <c r="G172" s="12">
        <f>'Emploi-Forma.'!J19</f>
        <v>0</v>
      </c>
      <c r="H172" s="18">
        <f>'Emploi-Forma.'!N19</f>
        <v>57.142857142857146</v>
      </c>
      <c r="I172" s="12">
        <f>Détection!T19</f>
        <v>0</v>
      </c>
      <c r="J172" s="13">
        <f>'Emploi-Forma.'!E19</f>
        <v>0</v>
      </c>
      <c r="K172" s="12">
        <f>Compétitions!AI19</f>
        <v>0</v>
      </c>
      <c r="L172" s="18">
        <f>SUM(C172:K172)</f>
        <v>196.14285714285714</v>
      </c>
      <c r="M172" s="88"/>
    </row>
    <row r="173" spans="1:13" ht="12" thickBot="1">
      <c r="A173" s="122">
        <v>171</v>
      </c>
      <c r="B173" s="124" t="s">
        <v>263</v>
      </c>
      <c r="C173" s="40">
        <f>'Stats lic'!DL189</f>
        <v>30</v>
      </c>
      <c r="D173" s="18">
        <f>'Stats lic'!EP189</f>
        <v>59</v>
      </c>
      <c r="E173" s="12">
        <f>'Stats lic'!FO189</f>
        <v>0</v>
      </c>
      <c r="F173" s="12">
        <f>Equipes!AL189</f>
        <v>0</v>
      </c>
      <c r="G173" s="12">
        <f>'Emploi-Forma.'!J189</f>
        <v>0</v>
      </c>
      <c r="H173" s="18">
        <f>'Emploi-Forma.'!N189</f>
        <v>100</v>
      </c>
      <c r="I173" s="12">
        <f>Détection!T189</f>
        <v>0</v>
      </c>
      <c r="J173" s="13">
        <f>'Emploi-Forma.'!E189</f>
        <v>0</v>
      </c>
      <c r="K173" s="12">
        <f>Compétitions!AI189</f>
        <v>0</v>
      </c>
      <c r="L173" s="18">
        <f>SUM(C173:K173)</f>
        <v>189</v>
      </c>
      <c r="M173" s="88"/>
    </row>
    <row r="174" spans="1:13" ht="12" thickBot="1">
      <c r="A174" s="122">
        <v>172</v>
      </c>
      <c r="B174" s="124" t="s">
        <v>187</v>
      </c>
      <c r="C174" s="40">
        <f>'Stats lic'!DL98</f>
        <v>51</v>
      </c>
      <c r="D174" s="18">
        <f>'Stats lic'!EP98</f>
        <v>77</v>
      </c>
      <c r="E174" s="12">
        <f>'Stats lic'!FO98</f>
        <v>4</v>
      </c>
      <c r="F174" s="12">
        <f>Equipes!AL98</f>
        <v>0</v>
      </c>
      <c r="G174" s="12">
        <f>'Emploi-Forma.'!J98</f>
        <v>0</v>
      </c>
      <c r="H174" s="18">
        <f>'Emploi-Forma.'!N98</f>
        <v>39.2156862745098</v>
      </c>
      <c r="I174" s="12">
        <f>Détection!T98</f>
        <v>10</v>
      </c>
      <c r="J174" s="13">
        <f>'Emploi-Forma.'!E98</f>
        <v>0</v>
      </c>
      <c r="K174" s="12">
        <f>Compétitions!AI98</f>
        <v>0</v>
      </c>
      <c r="L174" s="18">
        <f>SUM(C174:K174)</f>
        <v>181.21568627450981</v>
      </c>
      <c r="M174" s="88"/>
    </row>
    <row r="175" spans="1:13" ht="12" thickBot="1">
      <c r="A175" s="122">
        <v>173</v>
      </c>
      <c r="B175" s="124" t="s">
        <v>205</v>
      </c>
      <c r="C175" s="40">
        <f>'Stats lic'!DL118</f>
        <v>37</v>
      </c>
      <c r="D175" s="18">
        <f>'Stats lic'!EP118</f>
        <v>70</v>
      </c>
      <c r="E175" s="12">
        <f>'Stats lic'!FO118</f>
        <v>16</v>
      </c>
      <c r="F175" s="12">
        <f>Equipes!AL118</f>
        <v>0</v>
      </c>
      <c r="G175" s="12">
        <f>'Emploi-Forma.'!J118</f>
        <v>0</v>
      </c>
      <c r="H175" s="18">
        <f>'Emploi-Forma.'!N118</f>
        <v>54.054054054054049</v>
      </c>
      <c r="I175" s="12">
        <f>Détection!T118</f>
        <v>0</v>
      </c>
      <c r="J175" s="13">
        <f>'Emploi-Forma.'!E118</f>
        <v>0</v>
      </c>
      <c r="K175" s="12">
        <f>Compétitions!AI118</f>
        <v>0</v>
      </c>
      <c r="L175" s="18">
        <f>SUM(C175:K175)</f>
        <v>177.05405405405406</v>
      </c>
      <c r="M175" s="88"/>
    </row>
    <row r="176" spans="1:13" ht="12" thickBot="1">
      <c r="A176" s="122">
        <v>174</v>
      </c>
      <c r="B176" s="124" t="s">
        <v>137</v>
      </c>
      <c r="C176" s="40">
        <f>'Stats lic'!DL42</f>
        <v>43</v>
      </c>
      <c r="D176" s="18">
        <f>'Stats lic'!EP42</f>
        <v>73</v>
      </c>
      <c r="E176" s="12">
        <f>'Stats lic'!FO42</f>
        <v>24</v>
      </c>
      <c r="F176" s="12">
        <f>Equipes!AL42</f>
        <v>10</v>
      </c>
      <c r="G176" s="12">
        <f>'Emploi-Forma.'!J42</f>
        <v>0</v>
      </c>
      <c r="H176" s="18">
        <f>'Emploi-Forma.'!N42</f>
        <v>23.255813953488374</v>
      </c>
      <c r="I176" s="12">
        <f>Détection!T42</f>
        <v>0</v>
      </c>
      <c r="J176" s="13">
        <f>'Emploi-Forma.'!E42</f>
        <v>0</v>
      </c>
      <c r="K176" s="12">
        <f>Compétitions!AI42</f>
        <v>0</v>
      </c>
      <c r="L176" s="18">
        <f>SUM(C176:K176)</f>
        <v>173.25581395348837</v>
      </c>
      <c r="M176" s="88"/>
    </row>
    <row r="177" spans="1:13" ht="12" thickBot="1">
      <c r="A177" s="122">
        <v>175</v>
      </c>
      <c r="B177" s="124" t="s">
        <v>105</v>
      </c>
      <c r="C177" s="40">
        <f>'Stats lic'!DL7</f>
        <v>19</v>
      </c>
      <c r="D177" s="18">
        <f>'Stats lic'!EP7</f>
        <v>38</v>
      </c>
      <c r="E177" s="12">
        <f>'Stats lic'!FO7</f>
        <v>0</v>
      </c>
      <c r="F177" s="12">
        <f>Equipes!AL7</f>
        <v>0</v>
      </c>
      <c r="G177" s="12">
        <f>'Emploi-Forma.'!J7</f>
        <v>0</v>
      </c>
      <c r="H177" s="18">
        <f>'Emploi-Forma.'!N7</f>
        <v>0</v>
      </c>
      <c r="I177" s="12">
        <f>Détection!T7</f>
        <v>0</v>
      </c>
      <c r="J177" s="13">
        <f>'Emploi-Forma.'!E7</f>
        <v>0</v>
      </c>
      <c r="K177" s="12">
        <f>Compétitions!AI7</f>
        <v>110</v>
      </c>
      <c r="L177" s="18">
        <f>SUM(C177:K177)</f>
        <v>167</v>
      </c>
      <c r="M177" s="88"/>
    </row>
    <row r="178" spans="1:13" ht="12" thickBot="1">
      <c r="A178" s="122">
        <v>176</v>
      </c>
      <c r="B178" s="124" t="s">
        <v>316</v>
      </c>
      <c r="C178" s="40">
        <f>'Stats lic'!DL69</f>
        <v>20</v>
      </c>
      <c r="D178" s="18">
        <f>'Stats lic'!EP69</f>
        <v>41</v>
      </c>
      <c r="E178" s="12">
        <f>'Stats lic'!FO69</f>
        <v>4</v>
      </c>
      <c r="F178" s="12">
        <f>Equipes!AL69</f>
        <v>0</v>
      </c>
      <c r="G178" s="12">
        <f>'Emploi-Forma.'!J69</f>
        <v>0</v>
      </c>
      <c r="H178" s="18">
        <f>'Emploi-Forma.'!N69</f>
        <v>100</v>
      </c>
      <c r="I178" s="12">
        <f>Détection!T69</f>
        <v>0</v>
      </c>
      <c r="J178" s="13">
        <f>'Emploi-Forma.'!E69</f>
        <v>0</v>
      </c>
      <c r="K178" s="12">
        <f>Compétitions!AI69</f>
        <v>0</v>
      </c>
      <c r="L178" s="18">
        <f>SUM(C178:K178)</f>
        <v>165</v>
      </c>
      <c r="M178" s="88"/>
    </row>
    <row r="179" spans="1:13" ht="12" thickBot="1">
      <c r="A179" s="122">
        <v>177</v>
      </c>
      <c r="B179" s="124" t="s">
        <v>272</v>
      </c>
      <c r="C179" s="40">
        <f>'Stats lic'!DL199</f>
        <v>41</v>
      </c>
      <c r="D179" s="18">
        <f>'Stats lic'!EP199</f>
        <v>70</v>
      </c>
      <c r="E179" s="12">
        <f>'Stats lic'!FO199</f>
        <v>4</v>
      </c>
      <c r="F179" s="12">
        <f>Equipes!AL199</f>
        <v>0</v>
      </c>
      <c r="G179" s="12">
        <f>'Emploi-Forma.'!J199</f>
        <v>0</v>
      </c>
      <c r="H179" s="18">
        <f>'Emploi-Forma.'!N199</f>
        <v>48.780487804878049</v>
      </c>
      <c r="I179" s="12">
        <f>Détection!T199</f>
        <v>0</v>
      </c>
      <c r="J179" s="13">
        <f>'Emploi-Forma.'!E199</f>
        <v>0</v>
      </c>
      <c r="K179" s="12">
        <f>Compétitions!AI199</f>
        <v>0</v>
      </c>
      <c r="L179" s="18">
        <f>SUM(C179:K179)</f>
        <v>163.78048780487805</v>
      </c>
      <c r="M179" s="88"/>
    </row>
    <row r="180" spans="1:13" ht="12" thickBot="1">
      <c r="A180" s="122">
        <v>178</v>
      </c>
      <c r="B180" s="124" t="s">
        <v>220</v>
      </c>
      <c r="C180" s="40">
        <f>'Stats lic'!DL138</f>
        <v>22</v>
      </c>
      <c r="D180" s="18">
        <f>'Stats lic'!EP138</f>
        <v>40</v>
      </c>
      <c r="E180" s="12">
        <f>'Stats lic'!FO138</f>
        <v>0</v>
      </c>
      <c r="F180" s="12">
        <f>Equipes!AL138</f>
        <v>10</v>
      </c>
      <c r="G180" s="12">
        <f>'Emploi-Forma.'!J138</f>
        <v>0</v>
      </c>
      <c r="H180" s="18">
        <f>'Emploi-Forma.'!N138</f>
        <v>90.909090909090921</v>
      </c>
      <c r="I180" s="12">
        <f>Détection!T138</f>
        <v>0</v>
      </c>
      <c r="J180" s="13">
        <f>'Emploi-Forma.'!E138</f>
        <v>0</v>
      </c>
      <c r="K180" s="12">
        <f>Compétitions!AI138</f>
        <v>0</v>
      </c>
      <c r="L180" s="18">
        <f>SUM(C180:K180)</f>
        <v>162.90909090909093</v>
      </c>
      <c r="M180" s="88"/>
    </row>
    <row r="181" spans="1:13" ht="12" thickBot="1">
      <c r="A181" s="122">
        <v>179</v>
      </c>
      <c r="B181" s="124" t="s">
        <v>273</v>
      </c>
      <c r="C181" s="40">
        <f>'Stats lic'!DL200</f>
        <v>32</v>
      </c>
      <c r="D181" s="18">
        <f>'Stats lic'!EP200</f>
        <v>62</v>
      </c>
      <c r="E181" s="12">
        <f>'Stats lic'!FO200</f>
        <v>16</v>
      </c>
      <c r="F181" s="12">
        <f>Equipes!AL200</f>
        <v>0</v>
      </c>
      <c r="G181" s="12">
        <f>'Emploi-Forma.'!J200</f>
        <v>0</v>
      </c>
      <c r="H181" s="18">
        <f>'Emploi-Forma.'!N200</f>
        <v>31.25</v>
      </c>
      <c r="I181" s="12">
        <f>Détection!T200</f>
        <v>0</v>
      </c>
      <c r="J181" s="13">
        <f>'Emploi-Forma.'!E200</f>
        <v>0</v>
      </c>
      <c r="K181" s="12">
        <f>Compétitions!AI200</f>
        <v>20</v>
      </c>
      <c r="L181" s="18">
        <f>SUM(C181:K181)</f>
        <v>161.25</v>
      </c>
      <c r="M181" s="88"/>
    </row>
    <row r="182" spans="1:13" ht="12" thickBot="1">
      <c r="A182" s="122">
        <v>180</v>
      </c>
      <c r="B182" s="124" t="s">
        <v>207</v>
      </c>
      <c r="C182" s="40">
        <f>'Stats lic'!DL121</f>
        <v>25</v>
      </c>
      <c r="D182" s="18">
        <f>'Stats lic'!EP121</f>
        <v>43</v>
      </c>
      <c r="E182" s="12">
        <f>'Stats lic'!FO121</f>
        <v>0</v>
      </c>
      <c r="F182" s="12">
        <f>Equipes!AL121</f>
        <v>0</v>
      </c>
      <c r="G182" s="12">
        <f>'Emploi-Forma.'!J121</f>
        <v>0</v>
      </c>
      <c r="H182" s="18">
        <f>'Emploi-Forma.'!N121</f>
        <v>80</v>
      </c>
      <c r="I182" s="12">
        <f>Détection!T121</f>
        <v>0</v>
      </c>
      <c r="J182" s="13">
        <f>'Emploi-Forma.'!E121</f>
        <v>0</v>
      </c>
      <c r="K182" s="12">
        <f>Compétitions!AI121</f>
        <v>0</v>
      </c>
      <c r="L182" s="18">
        <f>SUM(C182:K182)</f>
        <v>148</v>
      </c>
      <c r="M182" s="88"/>
    </row>
    <row r="183" spans="1:13" ht="12" thickBot="1">
      <c r="A183" s="122">
        <v>181</v>
      </c>
      <c r="B183" s="124" t="s">
        <v>140</v>
      </c>
      <c r="C183" s="40">
        <f>'Stats lic'!DL45</f>
        <v>25</v>
      </c>
      <c r="D183" s="18">
        <f>'Stats lic'!EP45</f>
        <v>41</v>
      </c>
      <c r="E183" s="12">
        <f>'Stats lic'!FO45</f>
        <v>0</v>
      </c>
      <c r="F183" s="12">
        <f>Equipes!AL45</f>
        <v>0</v>
      </c>
      <c r="G183" s="12">
        <f>'Emploi-Forma.'!J45</f>
        <v>0</v>
      </c>
      <c r="H183" s="18">
        <f>'Emploi-Forma.'!N45</f>
        <v>80</v>
      </c>
      <c r="I183" s="12">
        <f>Détection!T45</f>
        <v>0</v>
      </c>
      <c r="J183" s="13">
        <f>'Emploi-Forma.'!E45</f>
        <v>0</v>
      </c>
      <c r="K183" s="12">
        <f>Compétitions!AI45</f>
        <v>0</v>
      </c>
      <c r="L183" s="18">
        <f>SUM(C183:K183)</f>
        <v>146</v>
      </c>
      <c r="M183" s="88"/>
    </row>
    <row r="184" spans="1:13" ht="12" thickBot="1">
      <c r="A184" s="122">
        <v>182</v>
      </c>
      <c r="B184" s="124" t="s">
        <v>243</v>
      </c>
      <c r="C184" s="40">
        <f>'Stats lic'!DL166</f>
        <v>36</v>
      </c>
      <c r="D184" s="18">
        <f>'Stats lic'!EP166</f>
        <v>62</v>
      </c>
      <c r="E184" s="12">
        <f>'Stats lic'!FO166</f>
        <v>4</v>
      </c>
      <c r="F184" s="12">
        <f>Equipes!AL166</f>
        <v>10</v>
      </c>
      <c r="G184" s="12">
        <f>'Emploi-Forma.'!J166</f>
        <v>0</v>
      </c>
      <c r="H184" s="18">
        <f>'Emploi-Forma.'!N166</f>
        <v>27.777777777777779</v>
      </c>
      <c r="I184" s="12">
        <f>Détection!T166</f>
        <v>0</v>
      </c>
      <c r="J184" s="13">
        <f>'Emploi-Forma.'!E166</f>
        <v>0</v>
      </c>
      <c r="K184" s="12">
        <f>Compétitions!AI166</f>
        <v>0</v>
      </c>
      <c r="L184" s="18">
        <f>SUM(C184:K184)</f>
        <v>139.77777777777777</v>
      </c>
      <c r="M184" s="88"/>
    </row>
    <row r="185" spans="1:13" ht="12" thickBot="1">
      <c r="A185" s="122">
        <v>183</v>
      </c>
      <c r="B185" s="124" t="s">
        <v>136</v>
      </c>
      <c r="C185" s="40">
        <f>'Stats lic'!DL41</f>
        <v>22</v>
      </c>
      <c r="D185" s="18">
        <f>'Stats lic'!EP41</f>
        <v>45</v>
      </c>
      <c r="E185" s="12">
        <f>'Stats lic'!FO41</f>
        <v>20</v>
      </c>
      <c r="F185" s="12">
        <f>Equipes!AL41</f>
        <v>0</v>
      </c>
      <c r="G185" s="12">
        <f>'Emploi-Forma.'!J41</f>
        <v>0</v>
      </c>
      <c r="H185" s="18">
        <f>'Emploi-Forma.'!N41</f>
        <v>45.45454545454546</v>
      </c>
      <c r="I185" s="12">
        <f>Détection!T41</f>
        <v>0</v>
      </c>
      <c r="J185" s="13">
        <f>'Emploi-Forma.'!E41</f>
        <v>0</v>
      </c>
      <c r="K185" s="12">
        <f>Compétitions!AI41</f>
        <v>0</v>
      </c>
      <c r="L185" s="18">
        <f>SUM(C185:K185)</f>
        <v>132.45454545454547</v>
      </c>
      <c r="M185" s="88"/>
    </row>
    <row r="186" spans="1:13" ht="12" thickBot="1">
      <c r="A186" s="122">
        <v>184</v>
      </c>
      <c r="B186" s="124" t="s">
        <v>185</v>
      </c>
      <c r="C186" s="40">
        <f>'Stats lic'!DL95</f>
        <v>26</v>
      </c>
      <c r="D186" s="18">
        <f>'Stats lic'!EP95</f>
        <v>56</v>
      </c>
      <c r="E186" s="12">
        <f>'Stats lic'!FO95</f>
        <v>8</v>
      </c>
      <c r="F186" s="12">
        <f>Equipes!AL95</f>
        <v>0</v>
      </c>
      <c r="G186" s="12">
        <f>'Emploi-Forma.'!J95</f>
        <v>0</v>
      </c>
      <c r="H186" s="18">
        <f>'Emploi-Forma.'!N95</f>
        <v>38.46153846153846</v>
      </c>
      <c r="I186" s="12">
        <f>Détection!T95</f>
        <v>0</v>
      </c>
      <c r="J186" s="13">
        <f>'Emploi-Forma.'!E95</f>
        <v>0</v>
      </c>
      <c r="K186" s="12">
        <f>Compétitions!AI95</f>
        <v>0</v>
      </c>
      <c r="L186" s="18">
        <f>SUM(C186:K186)</f>
        <v>128.46153846153845</v>
      </c>
      <c r="M186" s="88"/>
    </row>
    <row r="187" spans="1:13" ht="12" thickBot="1">
      <c r="A187" s="122">
        <v>185</v>
      </c>
      <c r="B187" s="124" t="s">
        <v>322</v>
      </c>
      <c r="C187" s="40">
        <f>'Stats lic'!DL188</f>
        <v>14</v>
      </c>
      <c r="D187" s="18">
        <f>'Stats lic'!EP188</f>
        <v>32</v>
      </c>
      <c r="E187" s="12">
        <f>'Stats lic'!FO188</f>
        <v>0</v>
      </c>
      <c r="F187" s="12">
        <f>Equipes!AL188</f>
        <v>0</v>
      </c>
      <c r="G187" s="12">
        <f>'Emploi-Forma.'!J188</f>
        <v>0</v>
      </c>
      <c r="H187" s="18">
        <f>'Emploi-Forma.'!N188</f>
        <v>71.428571428571416</v>
      </c>
      <c r="I187" s="12">
        <f>Détection!T188</f>
        <v>0</v>
      </c>
      <c r="J187" s="13">
        <f>'Emploi-Forma.'!E188</f>
        <v>0</v>
      </c>
      <c r="K187" s="12">
        <f>Compétitions!AI188</f>
        <v>0</v>
      </c>
      <c r="L187" s="18">
        <f>SUM(C187:K187)</f>
        <v>117.42857142857142</v>
      </c>
      <c r="M187" s="88"/>
    </row>
    <row r="188" spans="1:13" ht="12" thickBot="1">
      <c r="A188" s="122">
        <v>186</v>
      </c>
      <c r="B188" s="124" t="s">
        <v>210</v>
      </c>
      <c r="C188" s="40">
        <f>'Stats lic'!DL124</f>
        <v>13</v>
      </c>
      <c r="D188" s="18">
        <f>'Stats lic'!EP124</f>
        <v>25</v>
      </c>
      <c r="E188" s="12">
        <f>'Stats lic'!FO124</f>
        <v>0</v>
      </c>
      <c r="F188" s="12">
        <f>Equipes!AL124</f>
        <v>0</v>
      </c>
      <c r="G188" s="12">
        <f>'Emploi-Forma.'!J124</f>
        <v>0</v>
      </c>
      <c r="H188" s="18">
        <f>'Emploi-Forma.'!N124</f>
        <v>76.92307692307692</v>
      </c>
      <c r="I188" s="12">
        <f>Détection!T124</f>
        <v>0</v>
      </c>
      <c r="J188" s="13">
        <f>'Emploi-Forma.'!E124</f>
        <v>0</v>
      </c>
      <c r="K188" s="12">
        <f>Compétitions!AI124</f>
        <v>0</v>
      </c>
      <c r="L188" s="18">
        <f>SUM(C188:K188)</f>
        <v>114.92307692307692</v>
      </c>
      <c r="M188" s="88"/>
    </row>
    <row r="189" spans="1:13" ht="12" thickBot="1">
      <c r="A189" s="122">
        <v>187</v>
      </c>
      <c r="B189" s="124" t="s">
        <v>142</v>
      </c>
      <c r="C189" s="40">
        <f>'Stats lic'!DL47</f>
        <v>15</v>
      </c>
      <c r="D189" s="18">
        <f>'Stats lic'!EP47</f>
        <v>25</v>
      </c>
      <c r="E189" s="12">
        <f>'Stats lic'!FO47</f>
        <v>20</v>
      </c>
      <c r="F189" s="12">
        <f>Equipes!AL47</f>
        <v>10</v>
      </c>
      <c r="G189" s="12">
        <f>'Emploi-Forma.'!J47</f>
        <v>0</v>
      </c>
      <c r="H189" s="18">
        <f>'Emploi-Forma.'!N47</f>
        <v>0</v>
      </c>
      <c r="I189" s="12">
        <f>Détection!T47</f>
        <v>0</v>
      </c>
      <c r="J189" s="13">
        <f>'Emploi-Forma.'!E47</f>
        <v>0</v>
      </c>
      <c r="K189" s="12">
        <f>Compétitions!AI47</f>
        <v>40</v>
      </c>
      <c r="L189" s="18">
        <f>SUM(C189:K189)</f>
        <v>110</v>
      </c>
      <c r="M189" s="88"/>
    </row>
    <row r="190" spans="1:13" ht="12" thickBot="1">
      <c r="A190" s="122">
        <v>188</v>
      </c>
      <c r="B190" s="124" t="s">
        <v>133</v>
      </c>
      <c r="C190" s="40">
        <f>'Stats lic'!DL38</f>
        <v>22</v>
      </c>
      <c r="D190" s="18">
        <f>'Stats lic'!EP38</f>
        <v>53</v>
      </c>
      <c r="E190" s="12">
        <f>'Stats lic'!FO38</f>
        <v>20</v>
      </c>
      <c r="F190" s="12">
        <f>Equipes!AL38</f>
        <v>0</v>
      </c>
      <c r="G190" s="12">
        <f>'Emploi-Forma.'!J38</f>
        <v>0</v>
      </c>
      <c r="H190" s="18">
        <f>'Emploi-Forma.'!N38</f>
        <v>0</v>
      </c>
      <c r="I190" s="12">
        <f>Détection!T38</f>
        <v>0</v>
      </c>
      <c r="J190" s="13">
        <f>'Emploi-Forma.'!E38</f>
        <v>0</v>
      </c>
      <c r="K190" s="12">
        <f>Compétitions!AI38</f>
        <v>10</v>
      </c>
      <c r="L190" s="18">
        <f>SUM(C190:K190)</f>
        <v>105</v>
      </c>
      <c r="M190" s="88"/>
    </row>
    <row r="191" spans="1:13" ht="12" thickBot="1">
      <c r="A191" s="122">
        <v>189</v>
      </c>
      <c r="B191" s="124" t="s">
        <v>239</v>
      </c>
      <c r="C191" s="40">
        <f>'Stats lic'!DL161</f>
        <v>2</v>
      </c>
      <c r="D191" s="18">
        <f>'Stats lic'!EP161</f>
        <v>4</v>
      </c>
      <c r="E191" s="12">
        <f>'Stats lic'!FO161</f>
        <v>0</v>
      </c>
      <c r="F191" s="12">
        <f>Equipes!AL161</f>
        <v>0</v>
      </c>
      <c r="G191" s="12">
        <f>'Emploi-Forma.'!J161</f>
        <v>0</v>
      </c>
      <c r="H191" s="18">
        <f>'Emploi-Forma.'!N161</f>
        <v>0</v>
      </c>
      <c r="I191" s="12">
        <f>Détection!T161</f>
        <v>0</v>
      </c>
      <c r="J191" s="13">
        <f>'Emploi-Forma.'!E161</f>
        <v>0</v>
      </c>
      <c r="K191" s="12">
        <f>Compétitions!AI161</f>
        <v>85</v>
      </c>
      <c r="L191" s="18">
        <f>SUM(C191:K191)</f>
        <v>91</v>
      </c>
      <c r="M191" s="88"/>
    </row>
    <row r="192" spans="1:13" ht="12" thickBot="1">
      <c r="A192" s="122">
        <v>190</v>
      </c>
      <c r="B192" s="124" t="s">
        <v>160</v>
      </c>
      <c r="C192" s="40">
        <f>'Stats lic'!DL67</f>
        <v>17</v>
      </c>
      <c r="D192" s="18">
        <f>'Stats lic'!EP67</f>
        <v>29</v>
      </c>
      <c r="E192" s="12">
        <f>'Stats lic'!FO67</f>
        <v>8</v>
      </c>
      <c r="F192" s="12">
        <f>Equipes!AL67</f>
        <v>0</v>
      </c>
      <c r="G192" s="12">
        <f>'Emploi-Forma.'!J67</f>
        <v>0</v>
      </c>
      <c r="H192" s="18">
        <f>'Emploi-Forma.'!N67</f>
        <v>0</v>
      </c>
      <c r="I192" s="12">
        <f>Détection!T67</f>
        <v>0</v>
      </c>
      <c r="J192" s="13">
        <f>'Emploi-Forma.'!E67</f>
        <v>0</v>
      </c>
      <c r="K192" s="12">
        <f>Compétitions!AI67</f>
        <v>0</v>
      </c>
      <c r="L192" s="18">
        <f>SUM(C192:K192)</f>
        <v>54</v>
      </c>
      <c r="M192" s="88"/>
    </row>
    <row r="193" spans="1:13" ht="12" thickBot="1">
      <c r="A193" s="122">
        <v>191</v>
      </c>
      <c r="B193" s="124" t="s">
        <v>244</v>
      </c>
      <c r="C193" s="40">
        <f>'Stats lic'!DL167</f>
        <v>4</v>
      </c>
      <c r="D193" s="18">
        <f>'Stats lic'!EP167</f>
        <v>6</v>
      </c>
      <c r="E193" s="12">
        <f>'Stats lic'!FO167</f>
        <v>0</v>
      </c>
      <c r="F193" s="12">
        <f>Equipes!AL167</f>
        <v>0</v>
      </c>
      <c r="G193" s="12">
        <f>'Emploi-Forma.'!J167</f>
        <v>0</v>
      </c>
      <c r="H193" s="18">
        <f>'Emploi-Forma.'!N167</f>
        <v>0</v>
      </c>
      <c r="I193" s="12">
        <f>Détection!T167</f>
        <v>0</v>
      </c>
      <c r="J193" s="13">
        <f>'Emploi-Forma.'!E167</f>
        <v>0</v>
      </c>
      <c r="K193" s="12">
        <f>Compétitions!AI167</f>
        <v>40</v>
      </c>
      <c r="L193" s="18">
        <f>SUM(C193:K193)</f>
        <v>50</v>
      </c>
      <c r="M193" s="88"/>
    </row>
    <row r="194" spans="1:13" ht="12" thickBot="1">
      <c r="A194" s="122">
        <v>192</v>
      </c>
      <c r="B194" s="124" t="s">
        <v>247</v>
      </c>
      <c r="C194" s="40">
        <f>'Stats lic'!DL170</f>
        <v>15</v>
      </c>
      <c r="D194" s="18">
        <f>'Stats lic'!EP170</f>
        <v>27</v>
      </c>
      <c r="E194" s="12">
        <f>'Stats lic'!FO170</f>
        <v>8</v>
      </c>
      <c r="F194" s="12">
        <f>Equipes!AL170</f>
        <v>0</v>
      </c>
      <c r="G194" s="12">
        <f>'Emploi-Forma.'!J170</f>
        <v>0</v>
      </c>
      <c r="H194" s="18">
        <f>'Emploi-Forma.'!N170</f>
        <v>0</v>
      </c>
      <c r="I194" s="12">
        <f>Détection!T170</f>
        <v>0</v>
      </c>
      <c r="J194" s="13">
        <f>'Emploi-Forma.'!E170</f>
        <v>0</v>
      </c>
      <c r="K194" s="12">
        <f>Compétitions!AI170</f>
        <v>0</v>
      </c>
      <c r="L194" s="18">
        <f>SUM(C194:K194)</f>
        <v>50</v>
      </c>
      <c r="M194" s="88"/>
    </row>
    <row r="195" spans="1:13" ht="12" thickBot="1">
      <c r="A195" s="122">
        <v>193</v>
      </c>
      <c r="B195" s="124" t="s">
        <v>199</v>
      </c>
      <c r="C195" s="40">
        <f>'Stats lic'!DL112</f>
        <v>17</v>
      </c>
      <c r="D195" s="18">
        <f>'Stats lic'!EP112</f>
        <v>24</v>
      </c>
      <c r="E195" s="12">
        <f>'Stats lic'!FO112</f>
        <v>0</v>
      </c>
      <c r="F195" s="12">
        <f>Equipes!AL112</f>
        <v>0</v>
      </c>
      <c r="G195" s="12">
        <f>'Emploi-Forma.'!J112</f>
        <v>0</v>
      </c>
      <c r="H195" s="18">
        <f>'Emploi-Forma.'!N112</f>
        <v>0</v>
      </c>
      <c r="I195" s="12">
        <f>Détection!T112</f>
        <v>0</v>
      </c>
      <c r="J195" s="13">
        <f>'Emploi-Forma.'!E112</f>
        <v>0</v>
      </c>
      <c r="K195" s="12">
        <f>Compétitions!AI112</f>
        <v>0</v>
      </c>
      <c r="L195" s="18">
        <f>SUM(C195:K195)</f>
        <v>41</v>
      </c>
      <c r="M195" s="88"/>
    </row>
    <row r="196" spans="1:13" ht="12" thickBot="1">
      <c r="A196" s="122">
        <v>194</v>
      </c>
      <c r="B196" s="124" t="s">
        <v>332</v>
      </c>
      <c r="C196" s="40">
        <f>'Stats lic'!DL206</f>
        <v>9</v>
      </c>
      <c r="D196" s="18">
        <f>'Stats lic'!EP206</f>
        <v>22</v>
      </c>
      <c r="E196" s="12">
        <f>'Stats lic'!FO206</f>
        <v>0</v>
      </c>
      <c r="F196" s="12">
        <f>Equipes!AL206</f>
        <v>0</v>
      </c>
      <c r="G196" s="12">
        <f>'Emploi-Forma.'!J206</f>
        <v>0</v>
      </c>
      <c r="H196" s="18">
        <f>'Emploi-Forma.'!N206</f>
        <v>0</v>
      </c>
      <c r="I196" s="12">
        <f>Détection!T206</f>
        <v>0</v>
      </c>
      <c r="J196" s="13">
        <f>'Emploi-Forma.'!E206</f>
        <v>0</v>
      </c>
      <c r="K196" s="12">
        <f>Compétitions!AI206</f>
        <v>0</v>
      </c>
      <c r="L196" s="18">
        <f>SUM(C196:K196)</f>
        <v>31</v>
      </c>
      <c r="M196" s="88"/>
    </row>
    <row r="197" spans="1:13" ht="12" thickBot="1">
      <c r="A197" s="122">
        <v>195</v>
      </c>
      <c r="B197" s="124" t="s">
        <v>235</v>
      </c>
      <c r="C197" s="40">
        <f>'Stats lic'!DL157</f>
        <v>2</v>
      </c>
      <c r="D197" s="18">
        <f>'Stats lic'!EP157</f>
        <v>4</v>
      </c>
      <c r="E197" s="12">
        <f>'Stats lic'!FO157</f>
        <v>0</v>
      </c>
      <c r="F197" s="12">
        <f>Equipes!AL157</f>
        <v>0</v>
      </c>
      <c r="G197" s="12">
        <f>'Emploi-Forma.'!J157</f>
        <v>0</v>
      </c>
      <c r="H197" s="18">
        <f>'Emploi-Forma.'!N157</f>
        <v>0</v>
      </c>
      <c r="I197" s="12">
        <f>Détection!T157</f>
        <v>0</v>
      </c>
      <c r="J197" s="13">
        <f>'Emploi-Forma.'!E157</f>
        <v>0</v>
      </c>
      <c r="K197" s="12">
        <f>Compétitions!AI157</f>
        <v>20</v>
      </c>
      <c r="L197" s="18">
        <f>SUM(C197:K197)</f>
        <v>26</v>
      </c>
      <c r="M197" s="88"/>
    </row>
    <row r="198" spans="1:13" ht="12" thickBot="1">
      <c r="A198" s="122">
        <v>196</v>
      </c>
      <c r="B198" s="124" t="s">
        <v>229</v>
      </c>
      <c r="C198" s="40">
        <f>'Stats lic'!DL149</f>
        <v>6</v>
      </c>
      <c r="D198" s="18">
        <f>'Stats lic'!EP149</f>
        <v>12</v>
      </c>
      <c r="E198" s="12">
        <f>'Stats lic'!FO149</f>
        <v>0</v>
      </c>
      <c r="F198" s="12">
        <f>Equipes!AL149</f>
        <v>0</v>
      </c>
      <c r="G198" s="12">
        <f>'Emploi-Forma.'!J149</f>
        <v>0</v>
      </c>
      <c r="H198" s="18">
        <f>'Emploi-Forma.'!N149</f>
        <v>0</v>
      </c>
      <c r="I198" s="12">
        <f>Détection!T149</f>
        <v>0</v>
      </c>
      <c r="J198" s="13">
        <f>'Emploi-Forma.'!E149</f>
        <v>0</v>
      </c>
      <c r="K198" s="12">
        <f>Compétitions!AI149</f>
        <v>0</v>
      </c>
      <c r="L198" s="18">
        <f>SUM(C198:K198)</f>
        <v>18</v>
      </c>
      <c r="M198" s="88"/>
    </row>
    <row r="199" spans="1:13" ht="12" thickBot="1">
      <c r="A199" s="122">
        <v>197</v>
      </c>
      <c r="B199" s="124" t="s">
        <v>283</v>
      </c>
      <c r="C199" s="40">
        <f>'Stats lic'!DL97</f>
        <v>5</v>
      </c>
      <c r="D199" s="18">
        <f>'Stats lic'!EP97</f>
        <v>10</v>
      </c>
      <c r="E199" s="12">
        <f>'Stats lic'!FO97</f>
        <v>0</v>
      </c>
      <c r="F199" s="12">
        <f>Equipes!AL97</f>
        <v>0</v>
      </c>
      <c r="G199" s="12">
        <f>'Emploi-Forma.'!J97</f>
        <v>0</v>
      </c>
      <c r="H199" s="18">
        <f>'Emploi-Forma.'!N97</f>
        <v>0</v>
      </c>
      <c r="I199" s="12">
        <f>Détection!T97</f>
        <v>0</v>
      </c>
      <c r="J199" s="13">
        <f>'Emploi-Forma.'!E97</f>
        <v>0</v>
      </c>
      <c r="K199" s="12">
        <f>Compétitions!AI97</f>
        <v>0</v>
      </c>
      <c r="L199" s="18">
        <f>SUM(C199:K199)</f>
        <v>15</v>
      </c>
      <c r="M199" s="88"/>
    </row>
    <row r="200" spans="1:13" ht="12" thickBot="1">
      <c r="A200" s="122">
        <v>198</v>
      </c>
      <c r="B200" s="124" t="s">
        <v>289</v>
      </c>
      <c r="C200" s="40">
        <f>'Stats lic'!DL14</f>
        <v>6</v>
      </c>
      <c r="D200" s="18">
        <f>'Stats lic'!EP14</f>
        <v>7</v>
      </c>
      <c r="E200" s="12">
        <f>'Stats lic'!FO14</f>
        <v>0</v>
      </c>
      <c r="F200" s="12">
        <f>Equipes!AL14</f>
        <v>0</v>
      </c>
      <c r="G200" s="12">
        <f>'Emploi-Forma.'!J14</f>
        <v>0</v>
      </c>
      <c r="H200" s="18">
        <f>'Emploi-Forma.'!N14</f>
        <v>0</v>
      </c>
      <c r="I200" s="12">
        <f>Détection!T14</f>
        <v>0</v>
      </c>
      <c r="J200" s="13">
        <f>'Emploi-Forma.'!E14</f>
        <v>0</v>
      </c>
      <c r="K200" s="12">
        <f>Compétitions!AI14</f>
        <v>0</v>
      </c>
      <c r="L200" s="18">
        <f>SUM(C200:K200)</f>
        <v>13</v>
      </c>
      <c r="M200" s="88"/>
    </row>
    <row r="201" spans="1:13" ht="12" thickBot="1">
      <c r="A201" s="122">
        <v>199</v>
      </c>
      <c r="B201" s="124" t="s">
        <v>279</v>
      </c>
      <c r="C201" s="40">
        <f>'Stats lic'!DL16</f>
        <v>0</v>
      </c>
      <c r="D201" s="18">
        <f>'Stats lic'!EP16</f>
        <v>0</v>
      </c>
      <c r="E201" s="12">
        <f>'Stats lic'!FO16</f>
        <v>0</v>
      </c>
      <c r="F201" s="12">
        <f>Equipes!AL16</f>
        <v>0</v>
      </c>
      <c r="G201" s="12">
        <f>'Emploi-Forma.'!J16</f>
        <v>0</v>
      </c>
      <c r="H201" s="18" t="e">
        <f>'Emploi-Forma.'!N16</f>
        <v>#DIV/0!</v>
      </c>
      <c r="I201" s="12">
        <f>Détection!T16</f>
        <v>0</v>
      </c>
      <c r="J201" s="13">
        <f>'Emploi-Forma.'!E16</f>
        <v>0</v>
      </c>
      <c r="K201" s="12">
        <f>Compétitions!AI16</f>
        <v>0</v>
      </c>
      <c r="L201" s="18" t="e">
        <f>SUM(C201:K201)</f>
        <v>#DIV/0!</v>
      </c>
      <c r="M201" s="88"/>
    </row>
    <row r="202" spans="1:13" ht="12" thickBot="1">
      <c r="A202" s="122">
        <v>200</v>
      </c>
      <c r="B202" s="124" t="s">
        <v>331</v>
      </c>
      <c r="C202" s="40">
        <f>'Stats lic'!DL26</f>
        <v>0</v>
      </c>
      <c r="D202" s="18">
        <f>'Stats lic'!EP26</f>
        <v>0</v>
      </c>
      <c r="E202" s="12">
        <f>'Stats lic'!FO26</f>
        <v>0</v>
      </c>
      <c r="F202" s="12">
        <f>Equipes!AL26</f>
        <v>0</v>
      </c>
      <c r="G202" s="12">
        <f>'Emploi-Forma.'!J26</f>
        <v>0</v>
      </c>
      <c r="H202" s="18" t="e">
        <f>'Emploi-Forma.'!N26</f>
        <v>#DIV/0!</v>
      </c>
      <c r="I202" s="12">
        <f>Détection!T26</f>
        <v>0</v>
      </c>
      <c r="J202" s="13">
        <f>'Emploi-Forma.'!E26</f>
        <v>0</v>
      </c>
      <c r="K202" s="12">
        <f>Compétitions!AI26</f>
        <v>335</v>
      </c>
      <c r="L202" s="18" t="e">
        <f>SUM(C202:K202)</f>
        <v>#DIV/0!</v>
      </c>
      <c r="M202" s="88"/>
    </row>
    <row r="203" spans="1:13" ht="12" thickBot="1">
      <c r="A203" s="122">
        <v>201</v>
      </c>
      <c r="B203" s="124" t="s">
        <v>161</v>
      </c>
      <c r="C203" s="40">
        <f>'Stats lic'!DL68</f>
        <v>0</v>
      </c>
      <c r="D203" s="18">
        <f>'Stats lic'!EP68</f>
        <v>0</v>
      </c>
      <c r="E203" s="12">
        <f>'Stats lic'!FO68</f>
        <v>0</v>
      </c>
      <c r="F203" s="12">
        <f>Equipes!AL68</f>
        <v>0</v>
      </c>
      <c r="G203" s="12">
        <f>'Emploi-Forma.'!J68</f>
        <v>0</v>
      </c>
      <c r="H203" s="18" t="e">
        <f>'Emploi-Forma.'!N68</f>
        <v>#DIV/0!</v>
      </c>
      <c r="I203" s="12">
        <f>Détection!T68</f>
        <v>0</v>
      </c>
      <c r="J203" s="13">
        <f>'Emploi-Forma.'!E68</f>
        <v>0</v>
      </c>
      <c r="K203" s="12">
        <f>Compétitions!AI68</f>
        <v>755</v>
      </c>
      <c r="L203" s="18" t="e">
        <f>SUM(C203:K203)</f>
        <v>#DIV/0!</v>
      </c>
      <c r="M203" s="88"/>
    </row>
    <row r="204" spans="1:13" ht="12" thickBot="1">
      <c r="A204" s="122">
        <v>202</v>
      </c>
      <c r="B204" s="124" t="s">
        <v>256</v>
      </c>
      <c r="C204" s="40">
        <f>'Stats lic'!DL180</f>
        <v>0</v>
      </c>
      <c r="D204" s="18">
        <f>'Stats lic'!EP180</f>
        <v>0</v>
      </c>
      <c r="E204" s="12">
        <f>'Stats lic'!FO180</f>
        <v>0</v>
      </c>
      <c r="F204" s="12">
        <f>Equipes!AL180</f>
        <v>0</v>
      </c>
      <c r="G204" s="12">
        <f>'Emploi-Forma.'!J180</f>
        <v>0</v>
      </c>
      <c r="H204" s="18" t="e">
        <f>'Emploi-Forma.'!N180</f>
        <v>#DIV/0!</v>
      </c>
      <c r="I204" s="12">
        <f>Détection!T180</f>
        <v>0</v>
      </c>
      <c r="J204" s="13">
        <f>'Emploi-Forma.'!E180</f>
        <v>0</v>
      </c>
      <c r="K204" s="12">
        <f>Compétitions!AI180</f>
        <v>315</v>
      </c>
      <c r="L204" s="18" t="e">
        <f>SUM(C204:K204)</f>
        <v>#DIV/0!</v>
      </c>
      <c r="M204" s="88"/>
    </row>
    <row r="205" spans="1:13" ht="12" thickBot="1">
      <c r="A205" s="122">
        <v>203</v>
      </c>
      <c r="B205" s="124" t="s">
        <v>267</v>
      </c>
      <c r="C205" s="40">
        <f>'Stats lic'!DL193</f>
        <v>0</v>
      </c>
      <c r="D205" s="18">
        <f>'Stats lic'!EP193</f>
        <v>0</v>
      </c>
      <c r="E205" s="12">
        <f>'Stats lic'!FO193</f>
        <v>0</v>
      </c>
      <c r="F205" s="12">
        <f>Equipes!AL193</f>
        <v>0</v>
      </c>
      <c r="G205" s="12">
        <f>'Emploi-Forma.'!J193</f>
        <v>0</v>
      </c>
      <c r="H205" s="18" t="e">
        <f>'Emploi-Forma.'!N193</f>
        <v>#DIV/0!</v>
      </c>
      <c r="I205" s="12">
        <f>Détection!T193</f>
        <v>0</v>
      </c>
      <c r="J205" s="13">
        <f>'Emploi-Forma.'!E193</f>
        <v>0</v>
      </c>
      <c r="K205" s="12">
        <f>Compétitions!AI193</f>
        <v>240</v>
      </c>
      <c r="L205" s="18" t="e">
        <f>SUM(C205:K205)</f>
        <v>#DIV/0!</v>
      </c>
      <c r="M205" s="88"/>
    </row>
    <row r="206" spans="1:13" ht="12" thickBot="1">
      <c r="A206" s="122">
        <v>204</v>
      </c>
      <c r="B206" s="124" t="s">
        <v>323</v>
      </c>
      <c r="C206" s="40">
        <f>'Stats lic'!DL197</f>
        <v>0</v>
      </c>
      <c r="D206" s="18">
        <f>'Stats lic'!EP197</f>
        <v>0</v>
      </c>
      <c r="E206" s="12">
        <f>'Stats lic'!FO197</f>
        <v>0</v>
      </c>
      <c r="F206" s="12">
        <f>Equipes!AL197</f>
        <v>0</v>
      </c>
      <c r="G206" s="12">
        <f>'Emploi-Forma.'!J197</f>
        <v>0</v>
      </c>
      <c r="H206" s="18" t="e">
        <f>'Emploi-Forma.'!N197</f>
        <v>#DIV/0!</v>
      </c>
      <c r="I206" s="12">
        <f>Détection!T197</f>
        <v>0</v>
      </c>
      <c r="J206" s="13">
        <f>'Emploi-Forma.'!E197</f>
        <v>0</v>
      </c>
      <c r="K206" s="12">
        <f>Compétitions!AI197</f>
        <v>0</v>
      </c>
      <c r="L206" s="18" t="e">
        <f>SUM(C206:K206)</f>
        <v>#DIV/0!</v>
      </c>
      <c r="M206" s="88"/>
    </row>
  </sheetData>
  <autoFilter ref="A2:M111" xr:uid="{00000000-0009-0000-0000-000000000000}">
    <sortState xmlns:xlrd2="http://schemas.microsoft.com/office/spreadsheetml/2017/richdata2" ref="A3:M200">
      <sortCondition descending="1" ref="L2:L200"/>
    </sortState>
  </autoFilter>
  <phoneticPr fontId="0" type="noConversion"/>
  <pageMargins left="0.25" right="0.08" top="0.08" bottom="0.16" header="0.12" footer="0.16"/>
  <pageSetup paperSize="9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W219"/>
  <sheetViews>
    <sheetView zoomScale="176" zoomScaleNormal="100" workbookViewId="0">
      <pane ySplit="2" topLeftCell="A93" activePane="bottomLeft" state="frozenSplit"/>
      <selection pane="bottomLeft" activeCell="F6" sqref="F6"/>
    </sheetView>
  </sheetViews>
  <sheetFormatPr baseColWidth="10" defaultRowHeight="13"/>
  <cols>
    <col min="1" max="1" width="6.6640625" customWidth="1"/>
    <col min="2" max="2" width="7.6640625" customWidth="1"/>
    <col min="3" max="3" width="19.33203125" customWidth="1"/>
    <col min="4" max="4" width="10.6640625" customWidth="1"/>
    <col min="5" max="5" width="5.83203125" customWidth="1"/>
    <col min="6" max="6" width="8.33203125" customWidth="1"/>
    <col min="7" max="7" width="9.83203125" customWidth="1"/>
    <col min="8" max="8" width="7" customWidth="1"/>
    <col min="9" max="9" width="7.1640625" customWidth="1"/>
    <col min="10" max="11" width="9.33203125" customWidth="1"/>
    <col min="12" max="12" width="9.83203125" customWidth="1"/>
    <col min="13" max="13" width="9.33203125" customWidth="1"/>
    <col min="14" max="14" width="5.83203125" customWidth="1"/>
    <col min="15" max="15" width="6.6640625" bestFit="1" customWidth="1"/>
    <col min="16" max="16" width="6.83203125" customWidth="1"/>
    <col min="17" max="17" width="12.33203125" customWidth="1"/>
    <col min="18" max="18" width="8.6640625" customWidth="1"/>
    <col min="19" max="19" width="9.83203125" customWidth="1"/>
    <col min="20" max="20" width="1.1640625" customWidth="1"/>
  </cols>
  <sheetData>
    <row r="1" spans="1:17" ht="66" customHeight="1" thickBot="1">
      <c r="A1" s="153" t="s">
        <v>335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5"/>
    </row>
    <row r="2" spans="1:17" ht="38" customHeight="1" thickBot="1">
      <c r="A2" s="92" t="s">
        <v>59</v>
      </c>
      <c r="B2" s="45" t="s">
        <v>62</v>
      </c>
      <c r="C2" s="47" t="s">
        <v>60</v>
      </c>
      <c r="D2" s="43" t="s">
        <v>297</v>
      </c>
      <c r="E2" s="43" t="s">
        <v>292</v>
      </c>
      <c r="F2" s="43" t="s">
        <v>65</v>
      </c>
      <c r="G2" s="85" t="s">
        <v>298</v>
      </c>
      <c r="H2" s="85" t="s">
        <v>293</v>
      </c>
      <c r="I2" s="43" t="s">
        <v>64</v>
      </c>
      <c r="J2" s="45" t="s">
        <v>299</v>
      </c>
      <c r="K2" s="45" t="s">
        <v>294</v>
      </c>
      <c r="L2" s="44" t="s">
        <v>25</v>
      </c>
      <c r="M2" s="45" t="s">
        <v>300</v>
      </c>
      <c r="N2" s="45" t="s">
        <v>295</v>
      </c>
      <c r="O2" s="45" t="s">
        <v>33</v>
      </c>
      <c r="P2" s="45" t="s">
        <v>39</v>
      </c>
      <c r="Q2" s="44" t="s">
        <v>47</v>
      </c>
    </row>
    <row r="3" spans="1:17" ht="15" customHeight="1" thickBot="1">
      <c r="A3" s="152" t="s">
        <v>338</v>
      </c>
      <c r="B3" s="35">
        <v>100</v>
      </c>
      <c r="C3" s="124" t="s">
        <v>166</v>
      </c>
      <c r="D3" s="129">
        <f t="shared" ref="D3:D66" si="0">F3-E3</f>
        <v>81</v>
      </c>
      <c r="E3" s="129">
        <f>'Stats lic'!CB76</f>
        <v>97</v>
      </c>
      <c r="F3" s="71">
        <f>'Stats lic'!DL76</f>
        <v>178</v>
      </c>
      <c r="G3" s="129">
        <v>59</v>
      </c>
      <c r="H3" s="129">
        <v>71</v>
      </c>
      <c r="I3" s="71">
        <f t="shared" ref="I3:I66" si="1">G3+H3</f>
        <v>130</v>
      </c>
      <c r="J3" s="13">
        <f t="shared" ref="J3:J66" si="2">D3-G3</f>
        <v>22</v>
      </c>
      <c r="K3" s="13">
        <f t="shared" ref="K3:K66" si="3">E3-H3</f>
        <v>26</v>
      </c>
      <c r="L3" s="34">
        <f t="shared" ref="L3:L66" si="4">F3-I3</f>
        <v>48</v>
      </c>
      <c r="M3" s="68">
        <f>'Stats lic'!ER76</f>
        <v>45.50561797752809</v>
      </c>
      <c r="N3" s="68">
        <f>'Stats lic'!ES76</f>
        <v>54.49438202247191</v>
      </c>
      <c r="O3" s="70">
        <f>'Stats lic'!ET76</f>
        <v>19.662921348314608</v>
      </c>
      <c r="P3" s="20">
        <f>'Stats lic'!EU76</f>
        <v>16.292134831460675</v>
      </c>
      <c r="Q3" s="33">
        <f t="shared" ref="Q3:Q66" si="5">(J3*3)+(K3*1)+O3+P3</f>
        <v>127.95505617977528</v>
      </c>
    </row>
    <row r="4" spans="1:17" ht="16" customHeight="1" thickBot="1">
      <c r="A4" s="152" t="s">
        <v>339</v>
      </c>
      <c r="B4" s="35">
        <v>100</v>
      </c>
      <c r="C4" s="124" t="s">
        <v>180</v>
      </c>
      <c r="D4" s="129">
        <f t="shared" si="0"/>
        <v>95</v>
      </c>
      <c r="E4" s="129">
        <f>'Stats lic'!CB90</f>
        <v>69</v>
      </c>
      <c r="F4" s="71">
        <f>'Stats lic'!DL90</f>
        <v>164</v>
      </c>
      <c r="G4" s="129">
        <v>79</v>
      </c>
      <c r="H4" s="129">
        <v>50</v>
      </c>
      <c r="I4" s="71">
        <f t="shared" si="1"/>
        <v>129</v>
      </c>
      <c r="J4" s="13">
        <f t="shared" si="2"/>
        <v>16</v>
      </c>
      <c r="K4" s="13">
        <f t="shared" si="3"/>
        <v>19</v>
      </c>
      <c r="L4" s="34">
        <f t="shared" si="4"/>
        <v>35</v>
      </c>
      <c r="M4" s="68">
        <f>'Stats lic'!ER90</f>
        <v>57.926829268292678</v>
      </c>
      <c r="N4" s="68">
        <f>'Stats lic'!ES90</f>
        <v>42.073170731707314</v>
      </c>
      <c r="O4" s="70">
        <f>'Stats lic'!ET90</f>
        <v>28.658536585365852</v>
      </c>
      <c r="P4" s="20">
        <f>'Stats lic'!EU90</f>
        <v>7.3170731707317067</v>
      </c>
      <c r="Q4" s="33">
        <f t="shared" si="5"/>
        <v>102.97560975609755</v>
      </c>
    </row>
    <row r="5" spans="1:17" ht="18" customHeight="1" thickBot="1">
      <c r="A5" s="152" t="s">
        <v>340</v>
      </c>
      <c r="B5" s="35">
        <v>100</v>
      </c>
      <c r="C5" s="124" t="s">
        <v>216</v>
      </c>
      <c r="D5" s="129">
        <f t="shared" si="0"/>
        <v>114</v>
      </c>
      <c r="E5" s="129">
        <f>'Stats lic'!CB131</f>
        <v>63</v>
      </c>
      <c r="F5" s="71">
        <f>'Stats lic'!DL131</f>
        <v>177</v>
      </c>
      <c r="G5" s="129">
        <v>98</v>
      </c>
      <c r="H5" s="129">
        <v>71</v>
      </c>
      <c r="I5" s="71">
        <f t="shared" si="1"/>
        <v>169</v>
      </c>
      <c r="J5" s="13">
        <f t="shared" si="2"/>
        <v>16</v>
      </c>
      <c r="K5" s="13">
        <f t="shared" si="3"/>
        <v>-8</v>
      </c>
      <c r="L5" s="34">
        <f t="shared" si="4"/>
        <v>8</v>
      </c>
      <c r="M5" s="68">
        <f>'Stats lic'!ER131</f>
        <v>64.406779661016941</v>
      </c>
      <c r="N5" s="68">
        <f>'Stats lic'!ES131</f>
        <v>35.593220338983052</v>
      </c>
      <c r="O5" s="70">
        <f>'Stats lic'!ET131</f>
        <v>33.333333333333329</v>
      </c>
      <c r="P5" s="20">
        <f>'Stats lic'!EU131</f>
        <v>27.683615819209038</v>
      </c>
      <c r="Q5" s="33">
        <f t="shared" si="5"/>
        <v>101.01694915254237</v>
      </c>
    </row>
    <row r="6" spans="1:17" ht="15" thickBot="1">
      <c r="A6" s="91"/>
      <c r="B6" s="35">
        <v>100</v>
      </c>
      <c r="C6" s="124" t="s">
        <v>113</v>
      </c>
      <c r="D6" s="129">
        <f t="shared" si="0"/>
        <v>70</v>
      </c>
      <c r="E6" s="129">
        <f>'Stats lic'!CB17</f>
        <v>82</v>
      </c>
      <c r="F6" s="71">
        <f>'Stats lic'!DL17</f>
        <v>152</v>
      </c>
      <c r="G6" s="129">
        <v>56</v>
      </c>
      <c r="H6" s="129">
        <v>58</v>
      </c>
      <c r="I6" s="71">
        <f t="shared" si="1"/>
        <v>114</v>
      </c>
      <c r="J6" s="13">
        <f t="shared" si="2"/>
        <v>14</v>
      </c>
      <c r="K6" s="13">
        <f t="shared" si="3"/>
        <v>24</v>
      </c>
      <c r="L6" s="34">
        <f t="shared" si="4"/>
        <v>38</v>
      </c>
      <c r="M6" s="68">
        <f>'Stats lic'!ER17</f>
        <v>46.05263157894737</v>
      </c>
      <c r="N6" s="68">
        <f>'Stats lic'!ES17</f>
        <v>53.94736842105263</v>
      </c>
      <c r="O6" s="70">
        <f>'Stats lic'!ET17</f>
        <v>11.842105263157894</v>
      </c>
      <c r="P6" s="20">
        <f>'Stats lic'!EU17</f>
        <v>22.368421052631579</v>
      </c>
      <c r="Q6" s="33">
        <f t="shared" si="5"/>
        <v>100.21052631578947</v>
      </c>
    </row>
    <row r="7" spans="1:17" ht="17" customHeight="1" thickBot="1">
      <c r="A7" s="91"/>
      <c r="B7" s="35">
        <v>100</v>
      </c>
      <c r="C7" s="124" t="s">
        <v>167</v>
      </c>
      <c r="D7" s="129">
        <f t="shared" si="0"/>
        <v>164</v>
      </c>
      <c r="E7" s="129">
        <f>'Stats lic'!CB77</f>
        <v>234</v>
      </c>
      <c r="F7" s="71">
        <f>'Stats lic'!DL77</f>
        <v>398</v>
      </c>
      <c r="G7" s="129">
        <v>154</v>
      </c>
      <c r="H7" s="129">
        <v>207</v>
      </c>
      <c r="I7" s="71">
        <f t="shared" si="1"/>
        <v>361</v>
      </c>
      <c r="J7" s="13">
        <f t="shared" si="2"/>
        <v>10</v>
      </c>
      <c r="K7" s="13">
        <f t="shared" si="3"/>
        <v>27</v>
      </c>
      <c r="L7" s="34">
        <f t="shared" si="4"/>
        <v>37</v>
      </c>
      <c r="M7" s="68">
        <f>'Stats lic'!ER77</f>
        <v>41.206030150753769</v>
      </c>
      <c r="N7" s="68">
        <f>'Stats lic'!ES77</f>
        <v>58.793969849246231</v>
      </c>
      <c r="O7" s="70">
        <f>'Stats lic'!ET77</f>
        <v>26.13065326633166</v>
      </c>
      <c r="P7" s="20">
        <f>'Stats lic'!EU77</f>
        <v>16.08040201005025</v>
      </c>
      <c r="Q7" s="33">
        <f t="shared" si="5"/>
        <v>99.211055276381913</v>
      </c>
    </row>
    <row r="8" spans="1:17" ht="15" thickBot="1">
      <c r="A8" s="91"/>
      <c r="B8" s="35">
        <v>100</v>
      </c>
      <c r="C8" s="124" t="s">
        <v>234</v>
      </c>
      <c r="D8" s="129">
        <f t="shared" si="0"/>
        <v>68</v>
      </c>
      <c r="E8" s="129">
        <f>'Stats lic'!CB156</f>
        <v>190</v>
      </c>
      <c r="F8" s="71">
        <f>'Stats lic'!DL156</f>
        <v>258</v>
      </c>
      <c r="G8" s="129">
        <v>59</v>
      </c>
      <c r="H8" s="129">
        <v>169</v>
      </c>
      <c r="I8" s="71">
        <f t="shared" si="1"/>
        <v>228</v>
      </c>
      <c r="J8" s="13">
        <f t="shared" si="2"/>
        <v>9</v>
      </c>
      <c r="K8" s="13">
        <f t="shared" si="3"/>
        <v>21</v>
      </c>
      <c r="L8" s="34">
        <f t="shared" si="4"/>
        <v>30</v>
      </c>
      <c r="M8" s="68">
        <f>'Stats lic'!ER156</f>
        <v>26.356589147286826</v>
      </c>
      <c r="N8" s="68">
        <f>'Stats lic'!ES156</f>
        <v>73.643410852713174</v>
      </c>
      <c r="O8" s="70">
        <f>'Stats lic'!ET156</f>
        <v>27.906976744186046</v>
      </c>
      <c r="P8" s="20">
        <f>'Stats lic'!EU156</f>
        <v>19.379844961240313</v>
      </c>
      <c r="Q8" s="33">
        <f t="shared" si="5"/>
        <v>95.286821705426348</v>
      </c>
    </row>
    <row r="9" spans="1:17" ht="16" customHeight="1" thickBot="1">
      <c r="A9" s="91"/>
      <c r="B9" s="35">
        <v>100</v>
      </c>
      <c r="C9" s="124" t="s">
        <v>312</v>
      </c>
      <c r="D9" s="129">
        <f t="shared" si="0"/>
        <v>82</v>
      </c>
      <c r="E9" s="129">
        <f>'Stats lic'!CB165</f>
        <v>188</v>
      </c>
      <c r="F9" s="71">
        <f>'Stats lic'!DL165</f>
        <v>270</v>
      </c>
      <c r="G9" s="129">
        <v>66</v>
      </c>
      <c r="H9" s="129">
        <v>173</v>
      </c>
      <c r="I9" s="71">
        <f t="shared" si="1"/>
        <v>239</v>
      </c>
      <c r="J9" s="13">
        <f t="shared" si="2"/>
        <v>16</v>
      </c>
      <c r="K9" s="13">
        <f t="shared" si="3"/>
        <v>15</v>
      </c>
      <c r="L9" s="34">
        <f t="shared" si="4"/>
        <v>31</v>
      </c>
      <c r="M9" s="68">
        <f>'Stats lic'!ER165</f>
        <v>30.37037037037037</v>
      </c>
      <c r="N9" s="68">
        <f>'Stats lic'!ES165</f>
        <v>69.629629629629633</v>
      </c>
      <c r="O9" s="70">
        <f>'Stats lic'!ET165</f>
        <v>9.6296296296296298</v>
      </c>
      <c r="P9" s="20">
        <f>'Stats lic'!EU165</f>
        <v>22.592592592592592</v>
      </c>
      <c r="Q9" s="33">
        <f t="shared" si="5"/>
        <v>95.222222222222229</v>
      </c>
    </row>
    <row r="10" spans="1:17" ht="15" thickBot="1">
      <c r="A10" s="91"/>
      <c r="B10" s="35">
        <v>100</v>
      </c>
      <c r="C10" s="124" t="s">
        <v>181</v>
      </c>
      <c r="D10" s="129">
        <f t="shared" si="0"/>
        <v>112</v>
      </c>
      <c r="E10" s="129">
        <f>'Stats lic'!CB91</f>
        <v>101</v>
      </c>
      <c r="F10" s="71">
        <f>'Stats lic'!DL91</f>
        <v>213</v>
      </c>
      <c r="G10" s="129">
        <v>101</v>
      </c>
      <c r="H10" s="129">
        <v>77</v>
      </c>
      <c r="I10" s="71">
        <f t="shared" si="1"/>
        <v>178</v>
      </c>
      <c r="J10" s="13">
        <f t="shared" si="2"/>
        <v>11</v>
      </c>
      <c r="K10" s="13">
        <f t="shared" si="3"/>
        <v>24</v>
      </c>
      <c r="L10" s="34">
        <f t="shared" si="4"/>
        <v>35</v>
      </c>
      <c r="M10" s="68">
        <f>'Stats lic'!ER91</f>
        <v>52.582159624413151</v>
      </c>
      <c r="N10" s="68">
        <f>'Stats lic'!ES91</f>
        <v>47.417840375586856</v>
      </c>
      <c r="O10" s="70">
        <f>'Stats lic'!ET91</f>
        <v>23.943661971830984</v>
      </c>
      <c r="P10" s="20">
        <f>'Stats lic'!EU91</f>
        <v>12.676056338028168</v>
      </c>
      <c r="Q10" s="33">
        <f t="shared" si="5"/>
        <v>93.619718309859138</v>
      </c>
    </row>
    <row r="11" spans="1:17" ht="15" thickBot="1">
      <c r="A11" s="91"/>
      <c r="B11" s="35">
        <v>100</v>
      </c>
      <c r="C11" s="124" t="s">
        <v>197</v>
      </c>
      <c r="D11" s="129">
        <f t="shared" si="0"/>
        <v>64</v>
      </c>
      <c r="E11" s="129">
        <f>'Stats lic'!CB110</f>
        <v>98</v>
      </c>
      <c r="F11" s="71">
        <f>'Stats lic'!DL110</f>
        <v>162</v>
      </c>
      <c r="G11" s="129">
        <v>57</v>
      </c>
      <c r="H11" s="129">
        <v>70</v>
      </c>
      <c r="I11" s="71">
        <f t="shared" si="1"/>
        <v>127</v>
      </c>
      <c r="J11" s="13">
        <f t="shared" si="2"/>
        <v>7</v>
      </c>
      <c r="K11" s="13">
        <f t="shared" si="3"/>
        <v>28</v>
      </c>
      <c r="L11" s="34">
        <f t="shared" si="4"/>
        <v>35</v>
      </c>
      <c r="M11" s="68">
        <f>'Stats lic'!ER110</f>
        <v>39.506172839506171</v>
      </c>
      <c r="N11" s="68">
        <f>'Stats lic'!ES110</f>
        <v>60.493827160493829</v>
      </c>
      <c r="O11" s="70">
        <f>'Stats lic'!ET110</f>
        <v>22.222222222222221</v>
      </c>
      <c r="P11" s="20">
        <f>'Stats lic'!EU110</f>
        <v>21.604938271604937</v>
      </c>
      <c r="Q11" s="33">
        <f t="shared" si="5"/>
        <v>92.827160493827165</v>
      </c>
    </row>
    <row r="12" spans="1:17" ht="16" customHeight="1" thickBot="1">
      <c r="A12" s="91"/>
      <c r="B12" s="35">
        <v>100</v>
      </c>
      <c r="C12" s="124" t="s">
        <v>125</v>
      </c>
      <c r="D12" s="129">
        <f t="shared" si="0"/>
        <v>74</v>
      </c>
      <c r="E12" s="129">
        <f>'Stats lic'!CB30</f>
        <v>52</v>
      </c>
      <c r="F12" s="71">
        <f>'Stats lic'!DL30</f>
        <v>126</v>
      </c>
      <c r="G12" s="129">
        <v>60</v>
      </c>
      <c r="H12" s="129">
        <v>52</v>
      </c>
      <c r="I12" s="71">
        <f t="shared" si="1"/>
        <v>112</v>
      </c>
      <c r="J12" s="13">
        <f t="shared" si="2"/>
        <v>14</v>
      </c>
      <c r="K12" s="13">
        <f t="shared" si="3"/>
        <v>0</v>
      </c>
      <c r="L12" s="34">
        <f t="shared" si="4"/>
        <v>14</v>
      </c>
      <c r="M12" s="68">
        <f>'Stats lic'!ER30</f>
        <v>58.730158730158735</v>
      </c>
      <c r="N12" s="68">
        <f>'Stats lic'!ES30</f>
        <v>41.269841269841265</v>
      </c>
      <c r="O12" s="70">
        <f>'Stats lic'!ET30</f>
        <v>27.777777777777779</v>
      </c>
      <c r="P12" s="20">
        <f>'Stats lic'!EU30</f>
        <v>19.047619047619047</v>
      </c>
      <c r="Q12" s="33">
        <f t="shared" si="5"/>
        <v>88.825396825396822</v>
      </c>
    </row>
    <row r="13" spans="1:17" ht="15" thickBot="1">
      <c r="A13" s="91"/>
      <c r="B13" s="35">
        <v>100</v>
      </c>
      <c r="C13" s="124" t="s">
        <v>215</v>
      </c>
      <c r="D13" s="129">
        <f t="shared" si="0"/>
        <v>49</v>
      </c>
      <c r="E13" s="129">
        <f>'Stats lic'!CB130</f>
        <v>73</v>
      </c>
      <c r="F13" s="71">
        <f>'Stats lic'!DL130</f>
        <v>122</v>
      </c>
      <c r="G13" s="129">
        <v>47</v>
      </c>
      <c r="H13" s="129">
        <v>58</v>
      </c>
      <c r="I13" s="71">
        <f t="shared" si="1"/>
        <v>105</v>
      </c>
      <c r="J13" s="13">
        <f t="shared" si="2"/>
        <v>2</v>
      </c>
      <c r="K13" s="13">
        <f t="shared" si="3"/>
        <v>15</v>
      </c>
      <c r="L13" s="34">
        <f t="shared" si="4"/>
        <v>17</v>
      </c>
      <c r="M13" s="68">
        <f>'Stats lic'!ER130</f>
        <v>40.16393442622951</v>
      </c>
      <c r="N13" s="68">
        <f>'Stats lic'!ES130</f>
        <v>59.83606557377049</v>
      </c>
      <c r="O13" s="70">
        <f>'Stats lic'!ET130</f>
        <v>31.967213114754102</v>
      </c>
      <c r="P13" s="20">
        <f>'Stats lic'!EU130</f>
        <v>33.606557377049178</v>
      </c>
      <c r="Q13" s="33">
        <f t="shared" si="5"/>
        <v>86.573770491803288</v>
      </c>
    </row>
    <row r="14" spans="1:17" ht="15" thickBot="1">
      <c r="A14" s="91"/>
      <c r="B14" s="35">
        <v>100</v>
      </c>
      <c r="C14" s="124" t="s">
        <v>190</v>
      </c>
      <c r="D14" s="129">
        <f t="shared" si="0"/>
        <v>70</v>
      </c>
      <c r="E14" s="129">
        <f>'Stats lic'!CB101</f>
        <v>69</v>
      </c>
      <c r="F14" s="71">
        <f>'Stats lic'!DL101</f>
        <v>139</v>
      </c>
      <c r="G14" s="129">
        <v>60</v>
      </c>
      <c r="H14" s="129">
        <v>42</v>
      </c>
      <c r="I14" s="71">
        <f t="shared" si="1"/>
        <v>102</v>
      </c>
      <c r="J14" s="13">
        <f t="shared" si="2"/>
        <v>10</v>
      </c>
      <c r="K14" s="13">
        <f t="shared" si="3"/>
        <v>27</v>
      </c>
      <c r="L14" s="34">
        <f t="shared" si="4"/>
        <v>37</v>
      </c>
      <c r="M14" s="68">
        <f>'Stats lic'!ER101</f>
        <v>50.359712230215827</v>
      </c>
      <c r="N14" s="68">
        <f>'Stats lic'!ES101</f>
        <v>49.640287769784173</v>
      </c>
      <c r="O14" s="70">
        <f>'Stats lic'!ET101</f>
        <v>18.705035971223023</v>
      </c>
      <c r="P14" s="20">
        <f>'Stats lic'!EU101</f>
        <v>7.9136690647482011</v>
      </c>
      <c r="Q14" s="33">
        <f t="shared" si="5"/>
        <v>83.618705035971232</v>
      </c>
    </row>
    <row r="15" spans="1:17" ht="17" customHeight="1" thickBot="1">
      <c r="A15" s="91"/>
      <c r="B15" s="35">
        <v>100</v>
      </c>
      <c r="C15" s="124" t="s">
        <v>122</v>
      </c>
      <c r="D15" s="129">
        <f t="shared" si="0"/>
        <v>115</v>
      </c>
      <c r="E15" s="129">
        <f>'Stats lic'!CB27</f>
        <v>137</v>
      </c>
      <c r="F15" s="71">
        <f>'Stats lic'!DL27</f>
        <v>252</v>
      </c>
      <c r="G15" s="129">
        <v>121</v>
      </c>
      <c r="H15" s="129">
        <v>80</v>
      </c>
      <c r="I15" s="71">
        <f t="shared" si="1"/>
        <v>201</v>
      </c>
      <c r="J15" s="13">
        <f t="shared" si="2"/>
        <v>-6</v>
      </c>
      <c r="K15" s="13">
        <f t="shared" si="3"/>
        <v>57</v>
      </c>
      <c r="L15" s="34">
        <f t="shared" si="4"/>
        <v>51</v>
      </c>
      <c r="M15" s="68">
        <f>'Stats lic'!ER27</f>
        <v>45.634920634920633</v>
      </c>
      <c r="N15" s="68">
        <f>'Stats lic'!ES27</f>
        <v>54.36507936507936</v>
      </c>
      <c r="O15" s="70">
        <f>'Stats lic'!ET27</f>
        <v>23.412698412698411</v>
      </c>
      <c r="P15" s="20">
        <f>'Stats lic'!EU27</f>
        <v>20.634920634920633</v>
      </c>
      <c r="Q15" s="33">
        <f t="shared" si="5"/>
        <v>83.047619047619037</v>
      </c>
    </row>
    <row r="16" spans="1:17" ht="19" customHeight="1" thickBot="1">
      <c r="A16" s="91"/>
      <c r="B16" s="35">
        <v>100</v>
      </c>
      <c r="C16" s="124" t="s">
        <v>186</v>
      </c>
      <c r="D16" s="129">
        <f t="shared" si="0"/>
        <v>52</v>
      </c>
      <c r="E16" s="129">
        <f>'Stats lic'!CB96</f>
        <v>159</v>
      </c>
      <c r="F16" s="71">
        <f>'Stats lic'!DL96</f>
        <v>211</v>
      </c>
      <c r="G16" s="129">
        <v>37</v>
      </c>
      <c r="H16" s="129">
        <v>169</v>
      </c>
      <c r="I16" s="71">
        <f t="shared" si="1"/>
        <v>206</v>
      </c>
      <c r="J16" s="13">
        <f t="shared" si="2"/>
        <v>15</v>
      </c>
      <c r="K16" s="13">
        <f t="shared" si="3"/>
        <v>-10</v>
      </c>
      <c r="L16" s="34">
        <f t="shared" si="4"/>
        <v>5</v>
      </c>
      <c r="M16" s="68">
        <f>'Stats lic'!ER96</f>
        <v>24.644549763033176</v>
      </c>
      <c r="N16" s="68">
        <f>'Stats lic'!ES96</f>
        <v>75.355450236966831</v>
      </c>
      <c r="O16" s="70">
        <f>'Stats lic'!ET96</f>
        <v>24.644549763033176</v>
      </c>
      <c r="P16" s="20">
        <f>'Stats lic'!EU96</f>
        <v>21.800947867298579</v>
      </c>
      <c r="Q16" s="33">
        <f t="shared" si="5"/>
        <v>81.445497630331758</v>
      </c>
    </row>
    <row r="17" spans="1:178" ht="15" thickBot="1">
      <c r="A17" s="91"/>
      <c r="B17" s="35">
        <v>100</v>
      </c>
      <c r="C17" s="124" t="s">
        <v>226</v>
      </c>
      <c r="D17" s="129">
        <f t="shared" si="0"/>
        <v>101</v>
      </c>
      <c r="E17" s="129">
        <f>'Stats lic'!CB144</f>
        <v>116</v>
      </c>
      <c r="F17" s="71">
        <f>'Stats lic'!DL144</f>
        <v>217</v>
      </c>
      <c r="G17" s="129">
        <v>103</v>
      </c>
      <c r="H17" s="129">
        <v>79</v>
      </c>
      <c r="I17" s="71">
        <f t="shared" si="1"/>
        <v>182</v>
      </c>
      <c r="J17" s="13">
        <f t="shared" si="2"/>
        <v>-2</v>
      </c>
      <c r="K17" s="13">
        <f t="shared" si="3"/>
        <v>37</v>
      </c>
      <c r="L17" s="34">
        <f t="shared" si="4"/>
        <v>35</v>
      </c>
      <c r="M17" s="68">
        <f>'Stats lic'!ER144</f>
        <v>46.543778801843317</v>
      </c>
      <c r="N17" s="68">
        <f>'Stats lic'!ES144</f>
        <v>53.456221198156683</v>
      </c>
      <c r="O17" s="70">
        <f>'Stats lic'!ET144</f>
        <v>33.179723502304149</v>
      </c>
      <c r="P17" s="20">
        <f>'Stats lic'!EU144</f>
        <v>17.050691244239633</v>
      </c>
      <c r="Q17" s="33">
        <f t="shared" si="5"/>
        <v>81.230414746543772</v>
      </c>
    </row>
    <row r="18" spans="1:178" ht="15" thickBot="1">
      <c r="A18" s="91"/>
      <c r="B18" s="35">
        <v>100</v>
      </c>
      <c r="C18" s="124" t="s">
        <v>110</v>
      </c>
      <c r="D18" s="129">
        <f t="shared" si="0"/>
        <v>81</v>
      </c>
      <c r="E18" s="129">
        <f>'Stats lic'!CB12</f>
        <v>83</v>
      </c>
      <c r="F18" s="71">
        <f>'Stats lic'!DL12</f>
        <v>164</v>
      </c>
      <c r="G18" s="129">
        <v>70</v>
      </c>
      <c r="H18" s="129">
        <v>71</v>
      </c>
      <c r="I18" s="71">
        <f t="shared" si="1"/>
        <v>141</v>
      </c>
      <c r="J18" s="13">
        <f t="shared" si="2"/>
        <v>11</v>
      </c>
      <c r="K18" s="13">
        <f t="shared" si="3"/>
        <v>12</v>
      </c>
      <c r="L18" s="34">
        <f t="shared" si="4"/>
        <v>23</v>
      </c>
      <c r="M18" s="68">
        <f>'Stats lic'!ER12</f>
        <v>49.390243902439025</v>
      </c>
      <c r="N18" s="68">
        <f>'Stats lic'!ES12</f>
        <v>50.609756097560975</v>
      </c>
      <c r="O18" s="70">
        <f>'Stats lic'!ET12</f>
        <v>15.853658536585366</v>
      </c>
      <c r="P18" s="20">
        <f>'Stats lic'!EU12</f>
        <v>18.902439024390244</v>
      </c>
      <c r="Q18" s="33">
        <f t="shared" si="5"/>
        <v>79.756097560975604</v>
      </c>
    </row>
    <row r="19" spans="1:178" ht="15" thickBot="1">
      <c r="A19" s="91"/>
      <c r="B19" s="35">
        <v>100</v>
      </c>
      <c r="C19" s="124" t="s">
        <v>145</v>
      </c>
      <c r="D19" s="129">
        <f t="shared" si="0"/>
        <v>65</v>
      </c>
      <c r="E19" s="129">
        <f>'Stats lic'!CB51</f>
        <v>93</v>
      </c>
      <c r="F19" s="71">
        <f>'Stats lic'!DL51</f>
        <v>158</v>
      </c>
      <c r="G19" s="129">
        <v>68</v>
      </c>
      <c r="H19" s="129">
        <v>51</v>
      </c>
      <c r="I19" s="71">
        <f t="shared" si="1"/>
        <v>119</v>
      </c>
      <c r="J19" s="13">
        <f t="shared" si="2"/>
        <v>-3</v>
      </c>
      <c r="K19" s="13">
        <f t="shared" si="3"/>
        <v>42</v>
      </c>
      <c r="L19" s="34">
        <f t="shared" si="4"/>
        <v>39</v>
      </c>
      <c r="M19" s="68">
        <f>'Stats lic'!ER51</f>
        <v>41.139240506329116</v>
      </c>
      <c r="N19" s="68">
        <f>'Stats lic'!ES51</f>
        <v>58.860759493670891</v>
      </c>
      <c r="O19" s="70">
        <f>'Stats lic'!ET51</f>
        <v>27.215189873417721</v>
      </c>
      <c r="P19" s="20">
        <f>'Stats lic'!EU51</f>
        <v>18.9873417721519</v>
      </c>
      <c r="Q19" s="33">
        <f t="shared" si="5"/>
        <v>79.202531645569621</v>
      </c>
    </row>
    <row r="20" spans="1:178" ht="15" thickBot="1">
      <c r="A20" s="91"/>
      <c r="B20" s="35">
        <v>100</v>
      </c>
      <c r="C20" s="124" t="s">
        <v>213</v>
      </c>
      <c r="D20" s="129">
        <f t="shared" si="0"/>
        <v>55</v>
      </c>
      <c r="E20" s="129">
        <f>'Stats lic'!CB128</f>
        <v>49</v>
      </c>
      <c r="F20" s="71">
        <f>'Stats lic'!DL128</f>
        <v>104</v>
      </c>
      <c r="G20" s="129">
        <v>45</v>
      </c>
      <c r="H20" s="129">
        <v>55</v>
      </c>
      <c r="I20" s="71">
        <f t="shared" si="1"/>
        <v>100</v>
      </c>
      <c r="J20" s="13">
        <f t="shared" si="2"/>
        <v>10</v>
      </c>
      <c r="K20" s="13">
        <f t="shared" si="3"/>
        <v>-6</v>
      </c>
      <c r="L20" s="34">
        <f t="shared" si="4"/>
        <v>4</v>
      </c>
      <c r="M20" s="68">
        <f>'Stats lic'!ER128</f>
        <v>52.884615384615387</v>
      </c>
      <c r="N20" s="68">
        <f>'Stats lic'!ES128</f>
        <v>47.115384615384613</v>
      </c>
      <c r="O20" s="70">
        <f>'Stats lic'!ET128</f>
        <v>27.884615384615387</v>
      </c>
      <c r="P20" s="20">
        <f>'Stats lic'!EU128</f>
        <v>25.961538461538463</v>
      </c>
      <c r="Q20" s="33">
        <f t="shared" si="5"/>
        <v>77.846153846153854</v>
      </c>
    </row>
    <row r="21" spans="1:178" ht="15" thickBot="1">
      <c r="A21" s="91"/>
      <c r="B21" s="35">
        <v>100</v>
      </c>
      <c r="C21" s="124" t="s">
        <v>308</v>
      </c>
      <c r="D21" s="129">
        <f t="shared" si="0"/>
        <v>67</v>
      </c>
      <c r="E21" s="129">
        <f>'Stats lic'!CB119</f>
        <v>58</v>
      </c>
      <c r="F21" s="71">
        <f>'Stats lic'!DL119</f>
        <v>125</v>
      </c>
      <c r="G21" s="129">
        <v>60</v>
      </c>
      <c r="H21" s="129">
        <v>45</v>
      </c>
      <c r="I21" s="71">
        <f t="shared" si="1"/>
        <v>105</v>
      </c>
      <c r="J21" s="13">
        <f t="shared" si="2"/>
        <v>7</v>
      </c>
      <c r="K21" s="13">
        <f t="shared" si="3"/>
        <v>13</v>
      </c>
      <c r="L21" s="34">
        <f t="shared" si="4"/>
        <v>20</v>
      </c>
      <c r="M21" s="68">
        <f>'Stats lic'!ER119</f>
        <v>53.6</v>
      </c>
      <c r="N21" s="68">
        <f>'Stats lic'!ES119</f>
        <v>46.400000000000006</v>
      </c>
      <c r="O21" s="70">
        <f>'Stats lic'!ET119</f>
        <v>17.599999999999998</v>
      </c>
      <c r="P21" s="20">
        <f>'Stats lic'!EU119</f>
        <v>15.2</v>
      </c>
      <c r="Q21" s="33">
        <f t="shared" si="5"/>
        <v>66.8</v>
      </c>
    </row>
    <row r="22" spans="1:178" ht="15" thickBot="1">
      <c r="A22" s="91"/>
      <c r="B22" s="35">
        <v>100</v>
      </c>
      <c r="C22" s="124" t="s">
        <v>196</v>
      </c>
      <c r="D22" s="129">
        <f t="shared" si="0"/>
        <v>120</v>
      </c>
      <c r="E22" s="129">
        <f>'Stats lic'!CB108</f>
        <v>75</v>
      </c>
      <c r="F22" s="71">
        <f>'Stats lic'!DL108</f>
        <v>195</v>
      </c>
      <c r="G22" s="129">
        <v>128</v>
      </c>
      <c r="H22" s="129">
        <v>42</v>
      </c>
      <c r="I22" s="71">
        <f t="shared" si="1"/>
        <v>170</v>
      </c>
      <c r="J22" s="13">
        <f t="shared" si="2"/>
        <v>-8</v>
      </c>
      <c r="K22" s="13">
        <f t="shared" si="3"/>
        <v>33</v>
      </c>
      <c r="L22" s="34">
        <f t="shared" si="4"/>
        <v>25</v>
      </c>
      <c r="M22" s="68">
        <f>'Stats lic'!ER108</f>
        <v>61.53846153846154</v>
      </c>
      <c r="N22" s="68">
        <f>'Stats lic'!ES108</f>
        <v>38.461538461538467</v>
      </c>
      <c r="O22" s="70">
        <f>'Stats lic'!ET108</f>
        <v>27.692307692307693</v>
      </c>
      <c r="P22" s="20">
        <f>'Stats lic'!EU108</f>
        <v>24.102564102564102</v>
      </c>
      <c r="Q22" s="33">
        <f t="shared" si="5"/>
        <v>60.794871794871796</v>
      </c>
    </row>
    <row r="23" spans="1:178" ht="15" thickBot="1">
      <c r="A23" s="91"/>
      <c r="B23" s="35">
        <v>100</v>
      </c>
      <c r="C23" s="124" t="s">
        <v>155</v>
      </c>
      <c r="D23" s="129">
        <f t="shared" si="0"/>
        <v>95</v>
      </c>
      <c r="E23" s="129">
        <f>'Stats lic'!CB61</f>
        <v>50</v>
      </c>
      <c r="F23" s="71">
        <f>'Stats lic'!DL61</f>
        <v>145</v>
      </c>
      <c r="G23" s="129">
        <v>90</v>
      </c>
      <c r="H23" s="129">
        <v>36</v>
      </c>
      <c r="I23" s="71">
        <f t="shared" si="1"/>
        <v>126</v>
      </c>
      <c r="J23" s="13">
        <f t="shared" si="2"/>
        <v>5</v>
      </c>
      <c r="K23" s="13">
        <f t="shared" si="3"/>
        <v>14</v>
      </c>
      <c r="L23" s="34">
        <f t="shared" si="4"/>
        <v>19</v>
      </c>
      <c r="M23" s="68">
        <f>'Stats lic'!ER61</f>
        <v>65.517241379310349</v>
      </c>
      <c r="N23" s="68">
        <f>'Stats lic'!ES61</f>
        <v>34.482758620689658</v>
      </c>
      <c r="O23" s="70">
        <f>'Stats lic'!ET61</f>
        <v>10.344827586206897</v>
      </c>
      <c r="P23" s="20">
        <f>'Stats lic'!EU61</f>
        <v>15.172413793103448</v>
      </c>
      <c r="Q23" s="33">
        <f t="shared" si="5"/>
        <v>54.517241379310349</v>
      </c>
    </row>
    <row r="24" spans="1:178" ht="15" thickBot="1">
      <c r="A24" s="91"/>
      <c r="B24" s="35">
        <v>100</v>
      </c>
      <c r="C24" s="124" t="s">
        <v>129</v>
      </c>
      <c r="D24" s="129">
        <f t="shared" si="0"/>
        <v>52</v>
      </c>
      <c r="E24" s="129">
        <f>'Stats lic'!CB34</f>
        <v>53</v>
      </c>
      <c r="F24" s="71">
        <f>'Stats lic'!DL34</f>
        <v>105</v>
      </c>
      <c r="G24" s="129">
        <v>46</v>
      </c>
      <c r="H24" s="129">
        <v>63</v>
      </c>
      <c r="I24" s="71">
        <f t="shared" si="1"/>
        <v>109</v>
      </c>
      <c r="J24" s="13">
        <f t="shared" si="2"/>
        <v>6</v>
      </c>
      <c r="K24" s="13">
        <f t="shared" si="3"/>
        <v>-10</v>
      </c>
      <c r="L24" s="34">
        <f t="shared" si="4"/>
        <v>-4</v>
      </c>
      <c r="M24" s="68">
        <f>'Stats lic'!ER34</f>
        <v>49.523809523809526</v>
      </c>
      <c r="N24" s="68">
        <f>'Stats lic'!ES34</f>
        <v>50.476190476190474</v>
      </c>
      <c r="O24" s="70">
        <f>'Stats lic'!ET34</f>
        <v>32.38095238095238</v>
      </c>
      <c r="P24" s="20">
        <f>'Stats lic'!EU34</f>
        <v>13.333333333333334</v>
      </c>
      <c r="Q24" s="33">
        <f t="shared" si="5"/>
        <v>53.714285714285715</v>
      </c>
    </row>
    <row r="25" spans="1:178" s="69" customFormat="1" ht="15" thickBot="1">
      <c r="A25" s="91"/>
      <c r="B25" s="35">
        <v>100</v>
      </c>
      <c r="C25" s="124" t="s">
        <v>271</v>
      </c>
      <c r="D25" s="129">
        <f t="shared" si="0"/>
        <v>57</v>
      </c>
      <c r="E25" s="129">
        <f>'Stats lic'!CB198</f>
        <v>55</v>
      </c>
      <c r="F25" s="71">
        <f>'Stats lic'!DL198</f>
        <v>112</v>
      </c>
      <c r="G25" s="129">
        <v>62</v>
      </c>
      <c r="H25" s="129">
        <v>39</v>
      </c>
      <c r="I25" s="71">
        <f t="shared" si="1"/>
        <v>101</v>
      </c>
      <c r="J25" s="13">
        <f t="shared" si="2"/>
        <v>-5</v>
      </c>
      <c r="K25" s="13">
        <f t="shared" si="3"/>
        <v>16</v>
      </c>
      <c r="L25" s="34">
        <f t="shared" si="4"/>
        <v>11</v>
      </c>
      <c r="M25" s="68">
        <f>'Stats lic'!ER198</f>
        <v>50.892857142857139</v>
      </c>
      <c r="N25" s="68">
        <f>'Stats lic'!ES198</f>
        <v>49.107142857142854</v>
      </c>
      <c r="O25" s="70">
        <f>'Stats lic'!ET198</f>
        <v>24.107142857142858</v>
      </c>
      <c r="P25" s="20">
        <f>'Stats lic'!EU198</f>
        <v>13.392857142857142</v>
      </c>
      <c r="Q25" s="33">
        <f t="shared" si="5"/>
        <v>38.5</v>
      </c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</row>
    <row r="26" spans="1:178" s="11" customFormat="1" ht="15" thickBot="1">
      <c r="A26" s="91"/>
      <c r="B26" s="35">
        <v>100</v>
      </c>
      <c r="C26" s="124" t="s">
        <v>266</v>
      </c>
      <c r="D26" s="129">
        <f t="shared" si="0"/>
        <v>85</v>
      </c>
      <c r="E26" s="129">
        <f>'Stats lic'!CB192</f>
        <v>24</v>
      </c>
      <c r="F26" s="71">
        <f>'Stats lic'!DL192</f>
        <v>109</v>
      </c>
      <c r="G26" s="129">
        <v>89</v>
      </c>
      <c r="H26" s="129">
        <v>15</v>
      </c>
      <c r="I26" s="71">
        <f t="shared" si="1"/>
        <v>104</v>
      </c>
      <c r="J26" s="13">
        <f t="shared" si="2"/>
        <v>-4</v>
      </c>
      <c r="K26" s="13">
        <f t="shared" si="3"/>
        <v>9</v>
      </c>
      <c r="L26" s="34">
        <f t="shared" si="4"/>
        <v>5</v>
      </c>
      <c r="M26" s="68">
        <f>'Stats lic'!ER192</f>
        <v>77.981651376146786</v>
      </c>
      <c r="N26" s="68">
        <f>'Stats lic'!ES192</f>
        <v>22.018348623853214</v>
      </c>
      <c r="O26" s="70">
        <f>'Stats lic'!ET192</f>
        <v>18.348623853211009</v>
      </c>
      <c r="P26" s="20">
        <f>'Stats lic'!EU192</f>
        <v>21.100917431192663</v>
      </c>
      <c r="Q26" s="33">
        <f t="shared" si="5"/>
        <v>36.449541284403672</v>
      </c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</row>
    <row r="27" spans="1:178" ht="15" thickBot="1">
      <c r="A27" s="91"/>
      <c r="B27" s="35">
        <v>100</v>
      </c>
      <c r="C27" s="124" t="s">
        <v>248</v>
      </c>
      <c r="D27" s="129">
        <f t="shared" si="0"/>
        <v>106</v>
      </c>
      <c r="E27" s="129">
        <f>'Stats lic'!CB171</f>
        <v>124</v>
      </c>
      <c r="F27" s="71">
        <f>'Stats lic'!DL171</f>
        <v>230</v>
      </c>
      <c r="G27" s="129">
        <v>110</v>
      </c>
      <c r="H27" s="129">
        <v>218</v>
      </c>
      <c r="I27" s="71">
        <f t="shared" si="1"/>
        <v>328</v>
      </c>
      <c r="J27" s="13">
        <f t="shared" si="2"/>
        <v>-4</v>
      </c>
      <c r="K27" s="13">
        <f t="shared" si="3"/>
        <v>-94</v>
      </c>
      <c r="L27" s="34">
        <f t="shared" si="4"/>
        <v>-98</v>
      </c>
      <c r="M27" s="68">
        <f>'Stats lic'!ER171</f>
        <v>46.086956521739133</v>
      </c>
      <c r="N27" s="68">
        <f>'Stats lic'!ES171</f>
        <v>53.913043478260867</v>
      </c>
      <c r="O27" s="70">
        <f>'Stats lic'!ET171</f>
        <v>38.260869565217391</v>
      </c>
      <c r="P27" s="20">
        <f>'Stats lic'!EU171</f>
        <v>8.695652173913043</v>
      </c>
      <c r="Q27" s="33">
        <f t="shared" si="5"/>
        <v>-59.043478260869563</v>
      </c>
    </row>
    <row r="28" spans="1:178" ht="15" thickBot="1">
      <c r="A28" s="152" t="s">
        <v>338</v>
      </c>
      <c r="B28" s="35">
        <v>75</v>
      </c>
      <c r="C28" s="124" t="s">
        <v>144</v>
      </c>
      <c r="D28" s="129">
        <f t="shared" si="0"/>
        <v>58</v>
      </c>
      <c r="E28" s="129">
        <f>'Stats lic'!CB49</f>
        <v>65</v>
      </c>
      <c r="F28" s="71">
        <f>'Stats lic'!DL49</f>
        <v>123</v>
      </c>
      <c r="G28" s="129">
        <v>46</v>
      </c>
      <c r="H28" s="129">
        <v>38</v>
      </c>
      <c r="I28" s="71">
        <f t="shared" si="1"/>
        <v>84</v>
      </c>
      <c r="J28" s="13">
        <f t="shared" si="2"/>
        <v>12</v>
      </c>
      <c r="K28" s="13">
        <f t="shared" si="3"/>
        <v>27</v>
      </c>
      <c r="L28" s="34">
        <f t="shared" si="4"/>
        <v>39</v>
      </c>
      <c r="M28" s="68">
        <f>'Stats lic'!ER49</f>
        <v>47.154471544715449</v>
      </c>
      <c r="N28" s="68">
        <f>'Stats lic'!ES49</f>
        <v>52.845528455284551</v>
      </c>
      <c r="O28" s="70">
        <f>'Stats lic'!ET49</f>
        <v>18.699186991869919</v>
      </c>
      <c r="P28" s="20">
        <f>'Stats lic'!EU49</f>
        <v>13.821138211382115</v>
      </c>
      <c r="Q28" s="33">
        <f t="shared" si="5"/>
        <v>95.520325203252042</v>
      </c>
    </row>
    <row r="29" spans="1:178" ht="15" thickBot="1">
      <c r="A29" s="152" t="s">
        <v>339</v>
      </c>
      <c r="B29" s="35">
        <v>75</v>
      </c>
      <c r="C29" s="124" t="s">
        <v>147</v>
      </c>
      <c r="D29" s="129">
        <f t="shared" si="0"/>
        <v>58</v>
      </c>
      <c r="E29" s="129">
        <f>'Stats lic'!CB53</f>
        <v>49</v>
      </c>
      <c r="F29" s="71">
        <f>'Stats lic'!DL53</f>
        <v>107</v>
      </c>
      <c r="G29" s="129">
        <v>43</v>
      </c>
      <c r="H29" s="129">
        <v>36</v>
      </c>
      <c r="I29" s="71">
        <f t="shared" si="1"/>
        <v>79</v>
      </c>
      <c r="J29" s="13">
        <f t="shared" si="2"/>
        <v>15</v>
      </c>
      <c r="K29" s="13">
        <f t="shared" si="3"/>
        <v>13</v>
      </c>
      <c r="L29" s="34">
        <f t="shared" si="4"/>
        <v>28</v>
      </c>
      <c r="M29" s="68">
        <f>'Stats lic'!ER53</f>
        <v>54.205607476635507</v>
      </c>
      <c r="N29" s="68">
        <f>'Stats lic'!ES53</f>
        <v>45.794392523364486</v>
      </c>
      <c r="O29" s="70">
        <f>'Stats lic'!ET53</f>
        <v>8.4112149532710276</v>
      </c>
      <c r="P29" s="20">
        <f>'Stats lic'!EU53</f>
        <v>14.018691588785046</v>
      </c>
      <c r="Q29" s="33">
        <f t="shared" si="5"/>
        <v>80.429906542056074</v>
      </c>
    </row>
    <row r="30" spans="1:178" ht="15" thickBot="1">
      <c r="A30" s="152" t="s">
        <v>340</v>
      </c>
      <c r="B30" s="35">
        <v>75</v>
      </c>
      <c r="C30" s="124" t="s">
        <v>104</v>
      </c>
      <c r="D30" s="129">
        <f t="shared" si="0"/>
        <v>61</v>
      </c>
      <c r="E30" s="129">
        <f>'Stats lic'!CB6</f>
        <v>45</v>
      </c>
      <c r="F30" s="71">
        <f>'Stats lic'!DL6</f>
        <v>106</v>
      </c>
      <c r="G30" s="129">
        <v>58</v>
      </c>
      <c r="H30" s="129">
        <v>17</v>
      </c>
      <c r="I30" s="71">
        <f t="shared" si="1"/>
        <v>75</v>
      </c>
      <c r="J30" s="13">
        <f t="shared" si="2"/>
        <v>3</v>
      </c>
      <c r="K30" s="13">
        <f t="shared" si="3"/>
        <v>28</v>
      </c>
      <c r="L30" s="34">
        <f t="shared" si="4"/>
        <v>31</v>
      </c>
      <c r="M30" s="68">
        <f>'Stats lic'!ER6</f>
        <v>57.547169811320757</v>
      </c>
      <c r="N30" s="68">
        <f>'Stats lic'!ES6</f>
        <v>42.452830188679243</v>
      </c>
      <c r="O30" s="70">
        <f>'Stats lic'!ET6</f>
        <v>25.471698113207548</v>
      </c>
      <c r="P30" s="20">
        <f>'Stats lic'!EU6</f>
        <v>12.264150943396226</v>
      </c>
      <c r="Q30" s="33">
        <f t="shared" si="5"/>
        <v>74.735849056603783</v>
      </c>
    </row>
    <row r="31" spans="1:178" ht="15" thickBot="1">
      <c r="A31" s="91"/>
      <c r="B31" s="35">
        <v>75</v>
      </c>
      <c r="C31" s="124" t="s">
        <v>285</v>
      </c>
      <c r="D31" s="129">
        <f t="shared" si="0"/>
        <v>56</v>
      </c>
      <c r="E31" s="129">
        <f>'Stats lic'!CB147</f>
        <v>29</v>
      </c>
      <c r="F31" s="71">
        <f>'Stats lic'!DL147</f>
        <v>85</v>
      </c>
      <c r="G31" s="129">
        <v>51</v>
      </c>
      <c r="H31" s="129">
        <v>26</v>
      </c>
      <c r="I31" s="71">
        <f t="shared" si="1"/>
        <v>77</v>
      </c>
      <c r="J31" s="13">
        <f t="shared" si="2"/>
        <v>5</v>
      </c>
      <c r="K31" s="13">
        <f t="shared" si="3"/>
        <v>3</v>
      </c>
      <c r="L31" s="34">
        <f t="shared" si="4"/>
        <v>8</v>
      </c>
      <c r="M31" s="68">
        <f>'Stats lic'!ER147</f>
        <v>65.882352941176464</v>
      </c>
      <c r="N31" s="68">
        <f>'Stats lic'!ES147</f>
        <v>34.117647058823529</v>
      </c>
      <c r="O31" s="70">
        <f>'Stats lic'!ET147</f>
        <v>20</v>
      </c>
      <c r="P31" s="20">
        <f>'Stats lic'!EU147</f>
        <v>28.235294117647058</v>
      </c>
      <c r="Q31" s="33">
        <f t="shared" si="5"/>
        <v>66.235294117647058</v>
      </c>
    </row>
    <row r="32" spans="1:178" ht="15" thickBot="1">
      <c r="A32" s="91"/>
      <c r="B32" s="35">
        <v>75</v>
      </c>
      <c r="C32" s="124" t="s">
        <v>286</v>
      </c>
      <c r="D32" s="129">
        <f t="shared" si="0"/>
        <v>43</v>
      </c>
      <c r="E32" s="129">
        <f>'Stats lic'!CB173</f>
        <v>59</v>
      </c>
      <c r="F32" s="71">
        <f>'Stats lic'!DL173</f>
        <v>102</v>
      </c>
      <c r="G32" s="129">
        <v>39</v>
      </c>
      <c r="H32" s="129">
        <v>47</v>
      </c>
      <c r="I32" s="71">
        <f t="shared" si="1"/>
        <v>86</v>
      </c>
      <c r="J32" s="13">
        <f t="shared" si="2"/>
        <v>4</v>
      </c>
      <c r="K32" s="13">
        <f t="shared" si="3"/>
        <v>12</v>
      </c>
      <c r="L32" s="34">
        <f t="shared" si="4"/>
        <v>16</v>
      </c>
      <c r="M32" s="68">
        <f>'Stats lic'!ER173</f>
        <v>42.156862745098039</v>
      </c>
      <c r="N32" s="68">
        <f>'Stats lic'!ES173</f>
        <v>57.843137254901968</v>
      </c>
      <c r="O32" s="70">
        <f>'Stats lic'!ET173</f>
        <v>28.431372549019606</v>
      </c>
      <c r="P32" s="20">
        <f>'Stats lic'!EU173</f>
        <v>10.784313725490197</v>
      </c>
      <c r="Q32" s="33">
        <f t="shared" si="5"/>
        <v>63.215686274509807</v>
      </c>
    </row>
    <row r="33" spans="1:179" ht="15" thickBot="1">
      <c r="A33" s="91"/>
      <c r="B33" s="35">
        <v>75</v>
      </c>
      <c r="C33" s="124" t="s">
        <v>277</v>
      </c>
      <c r="D33" s="129">
        <f t="shared" si="0"/>
        <v>59</v>
      </c>
      <c r="E33" s="129">
        <f>'Stats lic'!CB204</f>
        <v>52</v>
      </c>
      <c r="F33" s="71">
        <f>'Stats lic'!DL204</f>
        <v>111</v>
      </c>
      <c r="G33" s="129">
        <v>49</v>
      </c>
      <c r="H33" s="129">
        <v>46</v>
      </c>
      <c r="I33" s="71">
        <f t="shared" si="1"/>
        <v>95</v>
      </c>
      <c r="J33" s="13">
        <f t="shared" si="2"/>
        <v>10</v>
      </c>
      <c r="K33" s="13">
        <f t="shared" si="3"/>
        <v>6</v>
      </c>
      <c r="L33" s="34">
        <f t="shared" si="4"/>
        <v>16</v>
      </c>
      <c r="M33" s="68">
        <f>'Stats lic'!ER204</f>
        <v>53.153153153153156</v>
      </c>
      <c r="N33" s="68">
        <f>'Stats lic'!ES204</f>
        <v>46.846846846846844</v>
      </c>
      <c r="O33" s="70">
        <f>'Stats lic'!ET204</f>
        <v>12.612612612612612</v>
      </c>
      <c r="P33" s="20">
        <f>'Stats lic'!EU204</f>
        <v>14.414414414414415</v>
      </c>
      <c r="Q33" s="33">
        <f t="shared" si="5"/>
        <v>63.027027027027025</v>
      </c>
    </row>
    <row r="34" spans="1:179" ht="15" thickBot="1">
      <c r="A34" s="91"/>
      <c r="B34" s="35">
        <v>75</v>
      </c>
      <c r="C34" s="124" t="s">
        <v>131</v>
      </c>
      <c r="D34" s="129">
        <f t="shared" si="0"/>
        <v>56</v>
      </c>
      <c r="E34" s="129">
        <f>'Stats lic'!CB36</f>
        <v>47</v>
      </c>
      <c r="F34" s="71">
        <f>'Stats lic'!DL36</f>
        <v>103</v>
      </c>
      <c r="G34" s="129">
        <v>55</v>
      </c>
      <c r="H34" s="129">
        <v>32</v>
      </c>
      <c r="I34" s="71">
        <f t="shared" si="1"/>
        <v>87</v>
      </c>
      <c r="J34" s="13">
        <f t="shared" si="2"/>
        <v>1</v>
      </c>
      <c r="K34" s="13">
        <f t="shared" si="3"/>
        <v>15</v>
      </c>
      <c r="L34" s="34">
        <f t="shared" si="4"/>
        <v>16</v>
      </c>
      <c r="M34" s="68">
        <f>'Stats lic'!ER36</f>
        <v>54.368932038834949</v>
      </c>
      <c r="N34" s="68">
        <f>'Stats lic'!ES36</f>
        <v>45.631067961165051</v>
      </c>
      <c r="O34" s="70">
        <f>'Stats lic'!ET36</f>
        <v>29.126213592233007</v>
      </c>
      <c r="P34" s="20">
        <f>'Stats lic'!EU36</f>
        <v>10.679611650485436</v>
      </c>
      <c r="Q34" s="33">
        <f t="shared" si="5"/>
        <v>57.805825242718441</v>
      </c>
    </row>
    <row r="35" spans="1:179" ht="15" thickBot="1">
      <c r="A35" s="91"/>
      <c r="B35" s="35">
        <v>75</v>
      </c>
      <c r="C35" s="124" t="s">
        <v>172</v>
      </c>
      <c r="D35" s="129">
        <f t="shared" si="0"/>
        <v>62</v>
      </c>
      <c r="E35" s="129">
        <f>'Stats lic'!CB82</f>
        <v>39</v>
      </c>
      <c r="F35" s="71">
        <f>'Stats lic'!DL82</f>
        <v>101</v>
      </c>
      <c r="G35" s="129">
        <v>58</v>
      </c>
      <c r="H35" s="129">
        <v>21</v>
      </c>
      <c r="I35" s="71">
        <f t="shared" si="1"/>
        <v>79</v>
      </c>
      <c r="J35" s="13">
        <f t="shared" si="2"/>
        <v>4</v>
      </c>
      <c r="K35" s="13">
        <f t="shared" si="3"/>
        <v>18</v>
      </c>
      <c r="L35" s="34">
        <f t="shared" si="4"/>
        <v>22</v>
      </c>
      <c r="M35" s="68">
        <f>'Stats lic'!ER82</f>
        <v>61.386138613861384</v>
      </c>
      <c r="N35" s="68">
        <f>'Stats lic'!ES82</f>
        <v>38.613861386138616</v>
      </c>
      <c r="O35" s="70">
        <f>'Stats lic'!ET82</f>
        <v>8.9108910891089099</v>
      </c>
      <c r="P35" s="20">
        <f>'Stats lic'!EU82</f>
        <v>16.831683168316832</v>
      </c>
      <c r="Q35" s="33">
        <f t="shared" si="5"/>
        <v>55.742574257425744</v>
      </c>
    </row>
    <row r="36" spans="1:179" ht="15" thickBot="1">
      <c r="A36" s="91"/>
      <c r="B36" s="35">
        <v>75</v>
      </c>
      <c r="C36" s="124" t="s">
        <v>188</v>
      </c>
      <c r="D36" s="129">
        <f t="shared" si="0"/>
        <v>58</v>
      </c>
      <c r="E36" s="129">
        <f>'Stats lic'!CB99</f>
        <v>45</v>
      </c>
      <c r="F36" s="71">
        <f>'Stats lic'!DL99</f>
        <v>103</v>
      </c>
      <c r="G36" s="129">
        <v>54</v>
      </c>
      <c r="H36" s="129">
        <v>31</v>
      </c>
      <c r="I36" s="71">
        <f t="shared" si="1"/>
        <v>85</v>
      </c>
      <c r="J36" s="13">
        <f t="shared" si="2"/>
        <v>4</v>
      </c>
      <c r="K36" s="13">
        <f t="shared" si="3"/>
        <v>14</v>
      </c>
      <c r="L36" s="34">
        <f t="shared" si="4"/>
        <v>18</v>
      </c>
      <c r="M36" s="68">
        <f>'Stats lic'!ER99</f>
        <v>56.310679611650485</v>
      </c>
      <c r="N36" s="68">
        <f>'Stats lic'!ES99</f>
        <v>43.689320388349515</v>
      </c>
      <c r="O36" s="70">
        <f>'Stats lic'!ET99</f>
        <v>11.650485436893204</v>
      </c>
      <c r="P36" s="20">
        <f>'Stats lic'!EU99</f>
        <v>17.475728155339805</v>
      </c>
      <c r="Q36" s="33">
        <f t="shared" si="5"/>
        <v>55.126213592233015</v>
      </c>
    </row>
    <row r="37" spans="1:179" ht="15" thickBot="1">
      <c r="A37" s="91"/>
      <c r="B37" s="35">
        <v>75</v>
      </c>
      <c r="C37" s="124" t="s">
        <v>245</v>
      </c>
      <c r="D37" s="129">
        <f t="shared" si="0"/>
        <v>42</v>
      </c>
      <c r="E37" s="129">
        <f>'Stats lic'!CB168</f>
        <v>86</v>
      </c>
      <c r="F37" s="71">
        <f>'Stats lic'!DL168</f>
        <v>128</v>
      </c>
      <c r="G37" s="129">
        <v>55</v>
      </c>
      <c r="H37" s="129">
        <v>32</v>
      </c>
      <c r="I37" s="71">
        <f t="shared" si="1"/>
        <v>87</v>
      </c>
      <c r="J37" s="13">
        <f t="shared" si="2"/>
        <v>-13</v>
      </c>
      <c r="K37" s="13">
        <f t="shared" si="3"/>
        <v>54</v>
      </c>
      <c r="L37" s="34">
        <f t="shared" si="4"/>
        <v>41</v>
      </c>
      <c r="M37" s="68">
        <f>'Stats lic'!ER168</f>
        <v>32.8125</v>
      </c>
      <c r="N37" s="68">
        <f>'Stats lic'!ES168</f>
        <v>67.1875</v>
      </c>
      <c r="O37" s="70">
        <f>'Stats lic'!ET168</f>
        <v>22.65625</v>
      </c>
      <c r="P37" s="20">
        <f>'Stats lic'!EU168</f>
        <v>15.625</v>
      </c>
      <c r="Q37" s="33">
        <f t="shared" si="5"/>
        <v>53.28125</v>
      </c>
    </row>
    <row r="38" spans="1:179" ht="15" thickBot="1">
      <c r="A38" s="91"/>
      <c r="B38" s="35">
        <v>75</v>
      </c>
      <c r="C38" s="124" t="s">
        <v>139</v>
      </c>
      <c r="D38" s="129">
        <f t="shared" si="0"/>
        <v>56</v>
      </c>
      <c r="E38" s="129">
        <f>'Stats lic'!CB44</f>
        <v>35</v>
      </c>
      <c r="F38" s="71">
        <f>'Stats lic'!DL44</f>
        <v>91</v>
      </c>
      <c r="G38" s="129">
        <v>55</v>
      </c>
      <c r="H38" s="129">
        <v>22</v>
      </c>
      <c r="I38" s="71">
        <f t="shared" si="1"/>
        <v>77</v>
      </c>
      <c r="J38" s="13">
        <f t="shared" si="2"/>
        <v>1</v>
      </c>
      <c r="K38" s="13">
        <f t="shared" si="3"/>
        <v>13</v>
      </c>
      <c r="L38" s="34">
        <f t="shared" si="4"/>
        <v>14</v>
      </c>
      <c r="M38" s="68">
        <f>'Stats lic'!ER44</f>
        <v>61.53846153846154</v>
      </c>
      <c r="N38" s="68">
        <f>'Stats lic'!ES44</f>
        <v>38.461538461538467</v>
      </c>
      <c r="O38" s="70">
        <f>'Stats lic'!ET44</f>
        <v>15.384615384615385</v>
      </c>
      <c r="P38" s="20">
        <f>'Stats lic'!EU44</f>
        <v>13.186813186813188</v>
      </c>
      <c r="Q38" s="33">
        <f t="shared" si="5"/>
        <v>44.571428571428577</v>
      </c>
    </row>
    <row r="39" spans="1:179" ht="15" thickBot="1">
      <c r="A39" s="91"/>
      <c r="B39" s="35">
        <v>75</v>
      </c>
      <c r="C39" s="124" t="s">
        <v>219</v>
      </c>
      <c r="D39" s="129">
        <f t="shared" si="0"/>
        <v>59</v>
      </c>
      <c r="E39" s="129">
        <f>'Stats lic'!CB137</f>
        <v>49</v>
      </c>
      <c r="F39" s="71">
        <f>'Stats lic'!DL137</f>
        <v>108</v>
      </c>
      <c r="G39" s="129">
        <v>62</v>
      </c>
      <c r="H39" s="129">
        <v>32</v>
      </c>
      <c r="I39" s="71">
        <f t="shared" si="1"/>
        <v>94</v>
      </c>
      <c r="J39" s="13">
        <f t="shared" si="2"/>
        <v>-3</v>
      </c>
      <c r="K39" s="13">
        <f t="shared" si="3"/>
        <v>17</v>
      </c>
      <c r="L39" s="34">
        <f t="shared" si="4"/>
        <v>14</v>
      </c>
      <c r="M39" s="68">
        <f>'Stats lic'!ER137</f>
        <v>54.629629629629626</v>
      </c>
      <c r="N39" s="68">
        <f>'Stats lic'!ES137</f>
        <v>45.370370370370374</v>
      </c>
      <c r="O39" s="70">
        <f>'Stats lic'!ET137</f>
        <v>24.074074074074073</v>
      </c>
      <c r="P39" s="20">
        <f>'Stats lic'!EU137</f>
        <v>11.111111111111111</v>
      </c>
      <c r="Q39" s="33">
        <f t="shared" si="5"/>
        <v>43.18518518518519</v>
      </c>
    </row>
    <row r="40" spans="1:179" ht="15" thickBot="1">
      <c r="A40" s="91"/>
      <c r="B40" s="35">
        <v>75</v>
      </c>
      <c r="C40" s="124" t="s">
        <v>262</v>
      </c>
      <c r="D40" s="129">
        <f t="shared" si="0"/>
        <v>51</v>
      </c>
      <c r="E40" s="129">
        <f>'Stats lic'!CB187</f>
        <v>32</v>
      </c>
      <c r="F40" s="71">
        <f>'Stats lic'!DL187</f>
        <v>83</v>
      </c>
      <c r="G40" s="129">
        <v>43</v>
      </c>
      <c r="H40" s="129">
        <v>33</v>
      </c>
      <c r="I40" s="71">
        <f t="shared" si="1"/>
        <v>76</v>
      </c>
      <c r="J40" s="13">
        <f t="shared" si="2"/>
        <v>8</v>
      </c>
      <c r="K40" s="13">
        <f t="shared" si="3"/>
        <v>-1</v>
      </c>
      <c r="L40" s="34">
        <f t="shared" si="4"/>
        <v>7</v>
      </c>
      <c r="M40" s="68">
        <f>'Stats lic'!ER187</f>
        <v>61.445783132530117</v>
      </c>
      <c r="N40" s="68">
        <f>'Stats lic'!ES187</f>
        <v>38.554216867469883</v>
      </c>
      <c r="O40" s="70">
        <f>'Stats lic'!ET187</f>
        <v>10.843373493975903</v>
      </c>
      <c r="P40" s="20">
        <f>'Stats lic'!EU187</f>
        <v>8.4337349397590362</v>
      </c>
      <c r="Q40" s="33">
        <f t="shared" si="5"/>
        <v>42.277108433734938</v>
      </c>
    </row>
    <row r="41" spans="1:179" ht="15" thickBot="1">
      <c r="A41" s="91"/>
      <c r="B41" s="35">
        <v>75</v>
      </c>
      <c r="C41" s="124" t="s">
        <v>252</v>
      </c>
      <c r="D41" s="129">
        <f t="shared" si="0"/>
        <v>92</v>
      </c>
      <c r="E41" s="129">
        <f>'Stats lic'!CB176</f>
        <v>20</v>
      </c>
      <c r="F41" s="71">
        <f>'Stats lic'!DL176</f>
        <v>112</v>
      </c>
      <c r="G41" s="129">
        <v>87</v>
      </c>
      <c r="H41" s="129">
        <v>12</v>
      </c>
      <c r="I41" s="71">
        <f t="shared" si="1"/>
        <v>99</v>
      </c>
      <c r="J41" s="13">
        <f t="shared" si="2"/>
        <v>5</v>
      </c>
      <c r="K41" s="13">
        <f t="shared" si="3"/>
        <v>8</v>
      </c>
      <c r="L41" s="34">
        <f t="shared" si="4"/>
        <v>13</v>
      </c>
      <c r="M41" s="68">
        <f>'Stats lic'!ER176</f>
        <v>82.142857142857139</v>
      </c>
      <c r="N41" s="68">
        <f>'Stats lic'!ES176</f>
        <v>17.857142857142858</v>
      </c>
      <c r="O41" s="70">
        <f>'Stats lic'!ET176</f>
        <v>6.25</v>
      </c>
      <c r="P41" s="20">
        <f>'Stats lic'!EU176</f>
        <v>12.5</v>
      </c>
      <c r="Q41" s="33">
        <f t="shared" si="5"/>
        <v>41.75</v>
      </c>
    </row>
    <row r="42" spans="1:179" ht="15" thickBot="1">
      <c r="A42" s="91"/>
      <c r="B42" s="35">
        <v>75</v>
      </c>
      <c r="C42" s="124" t="s">
        <v>228</v>
      </c>
      <c r="D42" s="129">
        <f t="shared" si="0"/>
        <v>14</v>
      </c>
      <c r="E42" s="129">
        <f>'Stats lic'!CB148</f>
        <v>12</v>
      </c>
      <c r="F42" s="71">
        <f>'Stats lic'!DL148</f>
        <v>26</v>
      </c>
      <c r="G42" s="129">
        <v>30</v>
      </c>
      <c r="H42" s="129">
        <v>45</v>
      </c>
      <c r="I42" s="71">
        <f t="shared" si="1"/>
        <v>75</v>
      </c>
      <c r="J42" s="13">
        <f t="shared" si="2"/>
        <v>-16</v>
      </c>
      <c r="K42" s="13">
        <f t="shared" si="3"/>
        <v>-33</v>
      </c>
      <c r="L42" s="34">
        <f t="shared" si="4"/>
        <v>-49</v>
      </c>
      <c r="M42" s="68">
        <f>'Stats lic'!ER148</f>
        <v>53.846153846153847</v>
      </c>
      <c r="N42" s="68">
        <f>'Stats lic'!ES148</f>
        <v>46.153846153846153</v>
      </c>
      <c r="O42" s="70">
        <f>'Stats lic'!ET148</f>
        <v>11.538461538461538</v>
      </c>
      <c r="P42" s="20">
        <f>'Stats lic'!EU148</f>
        <v>15.384615384615385</v>
      </c>
      <c r="Q42" s="33">
        <f t="shared" si="5"/>
        <v>-54.07692307692308</v>
      </c>
    </row>
    <row r="43" spans="1:179" ht="15" thickBot="1">
      <c r="A43" s="152" t="s">
        <v>338</v>
      </c>
      <c r="B43" s="35">
        <v>40</v>
      </c>
      <c r="C43" s="124" t="s">
        <v>121</v>
      </c>
      <c r="D43" s="129">
        <f t="shared" si="0"/>
        <v>42</v>
      </c>
      <c r="E43" s="129">
        <f>'Stats lic'!CB25</f>
        <v>40</v>
      </c>
      <c r="F43" s="71">
        <f>'Stats lic'!DL25</f>
        <v>82</v>
      </c>
      <c r="G43" s="129">
        <v>25</v>
      </c>
      <c r="H43" s="129">
        <v>23</v>
      </c>
      <c r="I43" s="71">
        <f t="shared" si="1"/>
        <v>48</v>
      </c>
      <c r="J43" s="13">
        <f t="shared" si="2"/>
        <v>17</v>
      </c>
      <c r="K43" s="13">
        <f t="shared" si="3"/>
        <v>17</v>
      </c>
      <c r="L43" s="34">
        <f t="shared" si="4"/>
        <v>34</v>
      </c>
      <c r="M43" s="68">
        <f>'Stats lic'!ER25</f>
        <v>51.219512195121951</v>
      </c>
      <c r="N43" s="68">
        <f>'Stats lic'!ES25</f>
        <v>48.780487804878049</v>
      </c>
      <c r="O43" s="70">
        <f>'Stats lic'!ET25</f>
        <v>18.292682926829269</v>
      </c>
      <c r="P43" s="20">
        <f>'Stats lic'!EU25</f>
        <v>28.04878048780488</v>
      </c>
      <c r="Q43" s="33">
        <f t="shared" si="5"/>
        <v>114.34146341463415</v>
      </c>
    </row>
    <row r="44" spans="1:179" ht="15" thickBot="1">
      <c r="A44" s="152" t="s">
        <v>339</v>
      </c>
      <c r="B44" s="35">
        <v>40</v>
      </c>
      <c r="C44" s="124" t="s">
        <v>221</v>
      </c>
      <c r="D44" s="129">
        <f t="shared" si="0"/>
        <v>54</v>
      </c>
      <c r="E44" s="129">
        <f>'Stats lic'!CB139</f>
        <v>21</v>
      </c>
      <c r="F44" s="71">
        <f>'Stats lic'!DL139</f>
        <v>75</v>
      </c>
      <c r="G44" s="129">
        <v>30</v>
      </c>
      <c r="H44" s="129">
        <v>16</v>
      </c>
      <c r="I44" s="71">
        <f t="shared" si="1"/>
        <v>46</v>
      </c>
      <c r="J44" s="13">
        <f t="shared" si="2"/>
        <v>24</v>
      </c>
      <c r="K44" s="13">
        <f t="shared" si="3"/>
        <v>5</v>
      </c>
      <c r="L44" s="34">
        <f t="shared" si="4"/>
        <v>29</v>
      </c>
      <c r="M44" s="68">
        <f>'Stats lic'!ER139</f>
        <v>72</v>
      </c>
      <c r="N44" s="68">
        <f>'Stats lic'!ES139</f>
        <v>28.000000000000004</v>
      </c>
      <c r="O44" s="70">
        <f>'Stats lic'!ET139</f>
        <v>17.333333333333336</v>
      </c>
      <c r="P44" s="20">
        <f>'Stats lic'!EU139</f>
        <v>14.666666666666666</v>
      </c>
      <c r="Q44" s="33">
        <f t="shared" si="5"/>
        <v>109.00000000000001</v>
      </c>
    </row>
    <row r="45" spans="1:179" ht="15" thickBot="1">
      <c r="A45" s="152" t="s">
        <v>340</v>
      </c>
      <c r="B45" s="35">
        <v>40</v>
      </c>
      <c r="C45" s="124" t="s">
        <v>223</v>
      </c>
      <c r="D45" s="129">
        <f t="shared" si="0"/>
        <v>41</v>
      </c>
      <c r="E45" s="129">
        <f>'Stats lic'!CB141</f>
        <v>50</v>
      </c>
      <c r="F45" s="71">
        <f>'Stats lic'!DL141</f>
        <v>91</v>
      </c>
      <c r="G45" s="129">
        <v>32</v>
      </c>
      <c r="H45" s="129">
        <v>11</v>
      </c>
      <c r="I45" s="71">
        <f t="shared" si="1"/>
        <v>43</v>
      </c>
      <c r="J45" s="13">
        <f t="shared" si="2"/>
        <v>9</v>
      </c>
      <c r="K45" s="13">
        <f t="shared" si="3"/>
        <v>39</v>
      </c>
      <c r="L45" s="34">
        <f t="shared" si="4"/>
        <v>48</v>
      </c>
      <c r="M45" s="68">
        <f>'Stats lic'!ER141</f>
        <v>45.054945054945058</v>
      </c>
      <c r="N45" s="68">
        <f>'Stats lic'!ES141</f>
        <v>54.945054945054949</v>
      </c>
      <c r="O45" s="70">
        <f>'Stats lic'!ET141</f>
        <v>26.373626373626376</v>
      </c>
      <c r="P45" s="20">
        <f>'Stats lic'!EU141</f>
        <v>16.483516483516482</v>
      </c>
      <c r="Q45" s="33">
        <f t="shared" si="5"/>
        <v>108.85714285714286</v>
      </c>
    </row>
    <row r="46" spans="1:179" ht="15" thickBot="1">
      <c r="A46" s="152" t="s">
        <v>340</v>
      </c>
      <c r="B46" s="35">
        <v>40</v>
      </c>
      <c r="C46" s="124" t="s">
        <v>148</v>
      </c>
      <c r="D46" s="129">
        <f t="shared" si="0"/>
        <v>53</v>
      </c>
      <c r="E46" s="129">
        <f>'Stats lic'!CB54</f>
        <v>38</v>
      </c>
      <c r="F46" s="71">
        <f>'Stats lic'!DL54</f>
        <v>91</v>
      </c>
      <c r="G46" s="129">
        <v>31</v>
      </c>
      <c r="H46" s="129">
        <v>30</v>
      </c>
      <c r="I46" s="71">
        <f t="shared" si="1"/>
        <v>61</v>
      </c>
      <c r="J46" s="13">
        <f t="shared" si="2"/>
        <v>22</v>
      </c>
      <c r="K46" s="13">
        <f t="shared" si="3"/>
        <v>8</v>
      </c>
      <c r="L46" s="34">
        <f t="shared" si="4"/>
        <v>30</v>
      </c>
      <c r="M46" s="68">
        <f>'Stats lic'!ER54</f>
        <v>58.241758241758248</v>
      </c>
      <c r="N46" s="68">
        <f>'Stats lic'!ES54</f>
        <v>41.758241758241759</v>
      </c>
      <c r="O46" s="70">
        <f>'Stats lic'!ET54</f>
        <v>17.582417582417584</v>
      </c>
      <c r="P46" s="20">
        <f>'Stats lic'!EU54</f>
        <v>13.186813186813188</v>
      </c>
      <c r="Q46" s="33">
        <f t="shared" si="5"/>
        <v>104.76923076923076</v>
      </c>
    </row>
    <row r="47" spans="1:179" s="69" customFormat="1" ht="15" thickBot="1">
      <c r="A47" s="91"/>
      <c r="B47" s="35">
        <v>40</v>
      </c>
      <c r="C47" s="124" t="s">
        <v>179</v>
      </c>
      <c r="D47" s="129">
        <f t="shared" si="0"/>
        <v>53</v>
      </c>
      <c r="E47" s="129">
        <f>'Stats lic'!CB89</f>
        <v>55</v>
      </c>
      <c r="F47" s="71">
        <f>'Stats lic'!DL89</f>
        <v>108</v>
      </c>
      <c r="G47" s="129">
        <v>49</v>
      </c>
      <c r="H47" s="129">
        <v>23</v>
      </c>
      <c r="I47" s="71">
        <f t="shared" si="1"/>
        <v>72</v>
      </c>
      <c r="J47" s="13">
        <f t="shared" si="2"/>
        <v>4</v>
      </c>
      <c r="K47" s="13">
        <f t="shared" si="3"/>
        <v>32</v>
      </c>
      <c r="L47" s="34">
        <f t="shared" si="4"/>
        <v>36</v>
      </c>
      <c r="M47" s="68">
        <f>'Stats lic'!ER89</f>
        <v>49.074074074074076</v>
      </c>
      <c r="N47" s="68">
        <f>'Stats lic'!ES89</f>
        <v>50.925925925925931</v>
      </c>
      <c r="O47" s="70">
        <f>'Stats lic'!ET89</f>
        <v>29.629629629629626</v>
      </c>
      <c r="P47" s="20">
        <f>'Stats lic'!EU89</f>
        <v>19.444444444444446</v>
      </c>
      <c r="Q47" s="33">
        <f t="shared" si="5"/>
        <v>93.074074074074062</v>
      </c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</row>
    <row r="48" spans="1:179" ht="15" thickBot="1">
      <c r="A48" s="91"/>
      <c r="B48" s="35">
        <v>40</v>
      </c>
      <c r="C48" s="124" t="s">
        <v>173</v>
      </c>
      <c r="D48" s="129">
        <f t="shared" si="0"/>
        <v>32</v>
      </c>
      <c r="E48" s="129">
        <f>'Stats lic'!CB83</f>
        <v>71</v>
      </c>
      <c r="F48" s="71">
        <f>'Stats lic'!DL83</f>
        <v>103</v>
      </c>
      <c r="G48" s="129">
        <v>22</v>
      </c>
      <c r="H48" s="129">
        <v>49</v>
      </c>
      <c r="I48" s="71">
        <f t="shared" si="1"/>
        <v>71</v>
      </c>
      <c r="J48" s="13">
        <f t="shared" si="2"/>
        <v>10</v>
      </c>
      <c r="K48" s="13">
        <f t="shared" si="3"/>
        <v>22</v>
      </c>
      <c r="L48" s="34">
        <f t="shared" si="4"/>
        <v>32</v>
      </c>
      <c r="M48" s="68">
        <f>'Stats lic'!ER83</f>
        <v>31.067961165048541</v>
      </c>
      <c r="N48" s="68">
        <f>'Stats lic'!ES83</f>
        <v>68.932038834951456</v>
      </c>
      <c r="O48" s="70">
        <f>'Stats lic'!ET83</f>
        <v>19.417475728155338</v>
      </c>
      <c r="P48" s="20">
        <f>'Stats lic'!EU83</f>
        <v>20.388349514563107</v>
      </c>
      <c r="Q48" s="33">
        <f t="shared" si="5"/>
        <v>91.805825242718441</v>
      </c>
    </row>
    <row r="49" spans="1:17" ht="15" thickBot="1">
      <c r="A49" s="91"/>
      <c r="B49" s="35">
        <v>40</v>
      </c>
      <c r="C49" s="124" t="s">
        <v>194</v>
      </c>
      <c r="D49" s="129">
        <f t="shared" si="0"/>
        <v>49</v>
      </c>
      <c r="E49" s="129">
        <f>'Stats lic'!CB105</f>
        <v>29</v>
      </c>
      <c r="F49" s="71">
        <f>'Stats lic'!DL105</f>
        <v>78</v>
      </c>
      <c r="G49" s="129">
        <v>36</v>
      </c>
      <c r="H49" s="129">
        <v>9</v>
      </c>
      <c r="I49" s="71">
        <f t="shared" si="1"/>
        <v>45</v>
      </c>
      <c r="J49" s="13">
        <f t="shared" si="2"/>
        <v>13</v>
      </c>
      <c r="K49" s="13">
        <f t="shared" si="3"/>
        <v>20</v>
      </c>
      <c r="L49" s="34">
        <f t="shared" si="4"/>
        <v>33</v>
      </c>
      <c r="M49" s="68">
        <f>'Stats lic'!ER105</f>
        <v>62.820512820512818</v>
      </c>
      <c r="N49" s="68">
        <f>'Stats lic'!ES105</f>
        <v>37.179487179487182</v>
      </c>
      <c r="O49" s="70">
        <f>'Stats lic'!ET105</f>
        <v>25.641025641025639</v>
      </c>
      <c r="P49" s="20">
        <f>'Stats lic'!EU105</f>
        <v>6.4102564102564097</v>
      </c>
      <c r="Q49" s="33">
        <f t="shared" si="5"/>
        <v>91.051282051282044</v>
      </c>
    </row>
    <row r="50" spans="1:17" ht="15" thickBot="1">
      <c r="A50" s="91"/>
      <c r="B50" s="35">
        <v>40</v>
      </c>
      <c r="C50" s="124" t="s">
        <v>108</v>
      </c>
      <c r="D50" s="129">
        <f t="shared" si="0"/>
        <v>53</v>
      </c>
      <c r="E50" s="129">
        <f>'Stats lic'!CB10</f>
        <v>23</v>
      </c>
      <c r="F50" s="71">
        <f>'Stats lic'!DL10</f>
        <v>76</v>
      </c>
      <c r="G50" s="129">
        <v>39</v>
      </c>
      <c r="H50" s="129">
        <v>20</v>
      </c>
      <c r="I50" s="71">
        <f t="shared" si="1"/>
        <v>59</v>
      </c>
      <c r="J50" s="13">
        <f t="shared" si="2"/>
        <v>14</v>
      </c>
      <c r="K50" s="13">
        <f t="shared" si="3"/>
        <v>3</v>
      </c>
      <c r="L50" s="34">
        <f t="shared" si="4"/>
        <v>17</v>
      </c>
      <c r="M50" s="68">
        <f>'Stats lic'!ER10</f>
        <v>69.73684210526315</v>
      </c>
      <c r="N50" s="68">
        <f>'Stats lic'!ES10</f>
        <v>30.263157894736842</v>
      </c>
      <c r="O50" s="70">
        <f>'Stats lic'!ET10</f>
        <v>13.157894736842104</v>
      </c>
      <c r="P50" s="20">
        <f>'Stats lic'!EU10</f>
        <v>27.631578947368425</v>
      </c>
      <c r="Q50" s="33">
        <f t="shared" si="5"/>
        <v>85.78947368421052</v>
      </c>
    </row>
    <row r="51" spans="1:17" ht="15" thickBot="1">
      <c r="A51" s="91"/>
      <c r="B51" s="35">
        <v>40</v>
      </c>
      <c r="C51" s="124" t="s">
        <v>123</v>
      </c>
      <c r="D51" s="129">
        <f t="shared" si="0"/>
        <v>35</v>
      </c>
      <c r="E51" s="129">
        <f>'Stats lic'!CB28</f>
        <v>42</v>
      </c>
      <c r="F51" s="71">
        <f>'Stats lic'!DL28</f>
        <v>77</v>
      </c>
      <c r="G51" s="129">
        <v>28</v>
      </c>
      <c r="H51" s="129">
        <v>21</v>
      </c>
      <c r="I51" s="71">
        <f t="shared" si="1"/>
        <v>49</v>
      </c>
      <c r="J51" s="13">
        <f t="shared" si="2"/>
        <v>7</v>
      </c>
      <c r="K51" s="13">
        <f t="shared" si="3"/>
        <v>21</v>
      </c>
      <c r="L51" s="34">
        <f t="shared" si="4"/>
        <v>28</v>
      </c>
      <c r="M51" s="68">
        <f>'Stats lic'!ER28</f>
        <v>45.454545454545453</v>
      </c>
      <c r="N51" s="68">
        <f>'Stats lic'!ES28</f>
        <v>54.54545454545454</v>
      </c>
      <c r="O51" s="70">
        <f>'Stats lic'!ET28</f>
        <v>15.584415584415584</v>
      </c>
      <c r="P51" s="20">
        <f>'Stats lic'!EU28</f>
        <v>16.883116883116884</v>
      </c>
      <c r="Q51" s="33">
        <f t="shared" si="5"/>
        <v>74.467532467532465</v>
      </c>
    </row>
    <row r="52" spans="1:17" ht="15" thickBot="1">
      <c r="A52" s="91"/>
      <c r="B52" s="35">
        <v>40</v>
      </c>
      <c r="C52" s="124" t="s">
        <v>222</v>
      </c>
      <c r="D52" s="129">
        <f t="shared" si="0"/>
        <v>35</v>
      </c>
      <c r="E52" s="129">
        <f>'Stats lic'!CB140</f>
        <v>12</v>
      </c>
      <c r="F52" s="71">
        <f>'Stats lic'!DL140</f>
        <v>47</v>
      </c>
      <c r="G52" s="129">
        <v>29</v>
      </c>
      <c r="H52" s="129">
        <v>12</v>
      </c>
      <c r="I52" s="71">
        <f t="shared" si="1"/>
        <v>41</v>
      </c>
      <c r="J52" s="13">
        <f t="shared" si="2"/>
        <v>6</v>
      </c>
      <c r="K52" s="13">
        <f t="shared" si="3"/>
        <v>0</v>
      </c>
      <c r="L52" s="34">
        <f t="shared" si="4"/>
        <v>6</v>
      </c>
      <c r="M52" s="68">
        <f>'Stats lic'!ER140</f>
        <v>74.468085106382972</v>
      </c>
      <c r="N52" s="68">
        <f>'Stats lic'!ES140</f>
        <v>25.531914893617021</v>
      </c>
      <c r="O52" s="70">
        <f>'Stats lic'!ET140</f>
        <v>29.787234042553191</v>
      </c>
      <c r="P52" s="20">
        <f>'Stats lic'!EU140</f>
        <v>23.404255319148938</v>
      </c>
      <c r="Q52" s="33">
        <f t="shared" si="5"/>
        <v>71.191489361702139</v>
      </c>
    </row>
    <row r="53" spans="1:17" ht="15" thickBot="1">
      <c r="A53" s="91"/>
      <c r="B53" s="35">
        <v>40</v>
      </c>
      <c r="C53" s="124" t="s">
        <v>217</v>
      </c>
      <c r="D53" s="129">
        <f t="shared" si="0"/>
        <v>65</v>
      </c>
      <c r="E53" s="129">
        <f>'Stats lic'!CB132</f>
        <v>34</v>
      </c>
      <c r="F53" s="71">
        <f>'Stats lic'!DL132</f>
        <v>99</v>
      </c>
      <c r="G53" s="129">
        <v>53</v>
      </c>
      <c r="H53" s="129">
        <v>14</v>
      </c>
      <c r="I53" s="71">
        <f t="shared" si="1"/>
        <v>67</v>
      </c>
      <c r="J53" s="13">
        <f t="shared" si="2"/>
        <v>12</v>
      </c>
      <c r="K53" s="13">
        <f t="shared" si="3"/>
        <v>20</v>
      </c>
      <c r="L53" s="34">
        <f t="shared" si="4"/>
        <v>32</v>
      </c>
      <c r="M53" s="68">
        <f>'Stats lic'!ER132</f>
        <v>65.656565656565661</v>
      </c>
      <c r="N53" s="68">
        <f>'Stats lic'!ES132</f>
        <v>34.343434343434339</v>
      </c>
      <c r="O53" s="70">
        <f>'Stats lic'!ET132</f>
        <v>11.111111111111111</v>
      </c>
      <c r="P53" s="20">
        <f>'Stats lic'!EU132</f>
        <v>4.0404040404040407</v>
      </c>
      <c r="Q53" s="33">
        <f t="shared" si="5"/>
        <v>71.151515151515156</v>
      </c>
    </row>
    <row r="54" spans="1:17" ht="15" thickBot="1">
      <c r="A54" s="91"/>
      <c r="B54" s="35">
        <v>40</v>
      </c>
      <c r="C54" s="124" t="s">
        <v>275</v>
      </c>
      <c r="D54" s="129">
        <f t="shared" si="0"/>
        <v>28</v>
      </c>
      <c r="E54" s="129">
        <f>'Stats lic'!CB202</f>
        <v>35</v>
      </c>
      <c r="F54" s="71">
        <f>'Stats lic'!DL202</f>
        <v>63</v>
      </c>
      <c r="G54" s="129">
        <v>24</v>
      </c>
      <c r="H54" s="129">
        <v>31</v>
      </c>
      <c r="I54" s="71">
        <f t="shared" si="1"/>
        <v>55</v>
      </c>
      <c r="J54" s="13">
        <f t="shared" si="2"/>
        <v>4</v>
      </c>
      <c r="K54" s="13">
        <f t="shared" si="3"/>
        <v>4</v>
      </c>
      <c r="L54" s="34">
        <f t="shared" si="4"/>
        <v>8</v>
      </c>
      <c r="M54" s="68">
        <f>'Stats lic'!ER202</f>
        <v>44.444444444444443</v>
      </c>
      <c r="N54" s="68">
        <f>'Stats lic'!ES202</f>
        <v>55.555555555555557</v>
      </c>
      <c r="O54" s="70">
        <f>'Stats lic'!ET202</f>
        <v>28.571428571428569</v>
      </c>
      <c r="P54" s="20">
        <f>'Stats lic'!EU202</f>
        <v>23.809523809523807</v>
      </c>
      <c r="Q54" s="33">
        <f t="shared" si="5"/>
        <v>68.38095238095238</v>
      </c>
    </row>
    <row r="55" spans="1:17" ht="15" thickBot="1">
      <c r="A55" s="91"/>
      <c r="B55" s="35">
        <v>40</v>
      </c>
      <c r="C55" s="124" t="s">
        <v>153</v>
      </c>
      <c r="D55" s="129">
        <f t="shared" si="0"/>
        <v>34</v>
      </c>
      <c r="E55" s="129">
        <f>'Stats lic'!CB59</f>
        <v>29</v>
      </c>
      <c r="F55" s="71">
        <f>'Stats lic'!DL59</f>
        <v>63</v>
      </c>
      <c r="G55" s="129">
        <v>34</v>
      </c>
      <c r="H55" s="129">
        <v>10</v>
      </c>
      <c r="I55" s="71">
        <f t="shared" si="1"/>
        <v>44</v>
      </c>
      <c r="J55" s="13">
        <f t="shared" si="2"/>
        <v>0</v>
      </c>
      <c r="K55" s="13">
        <f t="shared" si="3"/>
        <v>19</v>
      </c>
      <c r="L55" s="34">
        <f t="shared" si="4"/>
        <v>19</v>
      </c>
      <c r="M55" s="68">
        <f>'Stats lic'!ER59</f>
        <v>53.968253968253968</v>
      </c>
      <c r="N55" s="68">
        <f>'Stats lic'!ES59</f>
        <v>46.031746031746032</v>
      </c>
      <c r="O55" s="70">
        <f>'Stats lic'!ET59</f>
        <v>15.873015873015872</v>
      </c>
      <c r="P55" s="20">
        <f>'Stats lic'!EU59</f>
        <v>31.746031746031743</v>
      </c>
      <c r="Q55" s="33">
        <f t="shared" si="5"/>
        <v>66.61904761904762</v>
      </c>
    </row>
    <row r="56" spans="1:17" ht="15" thickBot="1">
      <c r="A56" s="91"/>
      <c r="B56" s="35">
        <v>40</v>
      </c>
      <c r="C56" s="124" t="s">
        <v>132</v>
      </c>
      <c r="D56" s="129">
        <f t="shared" si="0"/>
        <v>28</v>
      </c>
      <c r="E56" s="129">
        <f>'Stats lic'!CB37</f>
        <v>28</v>
      </c>
      <c r="F56" s="71">
        <f>'Stats lic'!DL37</f>
        <v>56</v>
      </c>
      <c r="G56" s="129">
        <v>26</v>
      </c>
      <c r="H56" s="129">
        <v>25</v>
      </c>
      <c r="I56" s="71">
        <f t="shared" si="1"/>
        <v>51</v>
      </c>
      <c r="J56" s="13">
        <f t="shared" si="2"/>
        <v>2</v>
      </c>
      <c r="K56" s="13">
        <f t="shared" si="3"/>
        <v>3</v>
      </c>
      <c r="L56" s="34">
        <f t="shared" si="4"/>
        <v>5</v>
      </c>
      <c r="M56" s="68">
        <f>'Stats lic'!ER37</f>
        <v>50</v>
      </c>
      <c r="N56" s="68">
        <f>'Stats lic'!ES37</f>
        <v>50</v>
      </c>
      <c r="O56" s="70">
        <f>'Stats lic'!ET37</f>
        <v>21.428571428571427</v>
      </c>
      <c r="P56" s="20">
        <f>'Stats lic'!EU37</f>
        <v>35.714285714285715</v>
      </c>
      <c r="Q56" s="33">
        <f t="shared" si="5"/>
        <v>66.142857142857139</v>
      </c>
    </row>
    <row r="57" spans="1:17" ht="15" thickBot="1">
      <c r="A57" s="91"/>
      <c r="B57" s="35">
        <v>40</v>
      </c>
      <c r="C57" s="124" t="s">
        <v>175</v>
      </c>
      <c r="D57" s="129">
        <f t="shared" si="0"/>
        <v>51</v>
      </c>
      <c r="E57" s="129">
        <f>'Stats lic'!CB85</f>
        <v>36</v>
      </c>
      <c r="F57" s="71">
        <f>'Stats lic'!DL85</f>
        <v>87</v>
      </c>
      <c r="G57" s="129">
        <v>41</v>
      </c>
      <c r="H57" s="129">
        <v>26</v>
      </c>
      <c r="I57" s="71">
        <f t="shared" si="1"/>
        <v>67</v>
      </c>
      <c r="J57" s="13">
        <f t="shared" si="2"/>
        <v>10</v>
      </c>
      <c r="K57" s="13">
        <f t="shared" si="3"/>
        <v>10</v>
      </c>
      <c r="L57" s="34">
        <f t="shared" si="4"/>
        <v>20</v>
      </c>
      <c r="M57" s="68">
        <f>'Stats lic'!ER85</f>
        <v>58.620689655172406</v>
      </c>
      <c r="N57" s="68">
        <f>'Stats lic'!ES85</f>
        <v>41.379310344827587</v>
      </c>
      <c r="O57" s="70">
        <f>'Stats lic'!ET85</f>
        <v>17.241379310344829</v>
      </c>
      <c r="P57" s="20">
        <f>'Stats lic'!EU85</f>
        <v>6.8965517241379306</v>
      </c>
      <c r="Q57" s="33">
        <f t="shared" si="5"/>
        <v>64.137931034482762</v>
      </c>
    </row>
    <row r="58" spans="1:17" ht="15" thickBot="1">
      <c r="A58" s="91"/>
      <c r="B58" s="35">
        <v>40</v>
      </c>
      <c r="C58" s="124" t="s">
        <v>150</v>
      </c>
      <c r="D58" s="129">
        <f t="shared" si="0"/>
        <v>46</v>
      </c>
      <c r="E58" s="129">
        <f>'Stats lic'!CB56</f>
        <v>29</v>
      </c>
      <c r="F58" s="71">
        <f>'Stats lic'!DL56</f>
        <v>75</v>
      </c>
      <c r="G58" s="129">
        <v>39</v>
      </c>
      <c r="H58" s="129">
        <v>14</v>
      </c>
      <c r="I58" s="71">
        <f t="shared" si="1"/>
        <v>53</v>
      </c>
      <c r="J58" s="13">
        <f t="shared" si="2"/>
        <v>7</v>
      </c>
      <c r="K58" s="13">
        <f t="shared" si="3"/>
        <v>15</v>
      </c>
      <c r="L58" s="34">
        <f t="shared" si="4"/>
        <v>22</v>
      </c>
      <c r="M58" s="68">
        <f>'Stats lic'!ER56</f>
        <v>61.333333333333329</v>
      </c>
      <c r="N58" s="68">
        <f>'Stats lic'!ES56</f>
        <v>38.666666666666664</v>
      </c>
      <c r="O58" s="70">
        <f>'Stats lic'!ET56</f>
        <v>9.3333333333333339</v>
      </c>
      <c r="P58" s="20">
        <f>'Stats lic'!EU56</f>
        <v>17.333333333333336</v>
      </c>
      <c r="Q58" s="33">
        <f t="shared" si="5"/>
        <v>62.666666666666671</v>
      </c>
    </row>
    <row r="59" spans="1:17" ht="15" thickBot="1">
      <c r="A59" s="91"/>
      <c r="B59" s="35">
        <v>40</v>
      </c>
      <c r="C59" s="124" t="s">
        <v>174</v>
      </c>
      <c r="D59" s="129">
        <f t="shared" si="0"/>
        <v>37</v>
      </c>
      <c r="E59" s="129">
        <f>'Stats lic'!CB84</f>
        <v>37</v>
      </c>
      <c r="F59" s="71">
        <f>'Stats lic'!DL84</f>
        <v>74</v>
      </c>
      <c r="G59" s="129">
        <v>38</v>
      </c>
      <c r="H59" s="129">
        <v>23</v>
      </c>
      <c r="I59" s="71">
        <f t="shared" si="1"/>
        <v>61</v>
      </c>
      <c r="J59" s="13">
        <f t="shared" si="2"/>
        <v>-1</v>
      </c>
      <c r="K59" s="13">
        <f t="shared" si="3"/>
        <v>14</v>
      </c>
      <c r="L59" s="34">
        <f t="shared" si="4"/>
        <v>13</v>
      </c>
      <c r="M59" s="68">
        <f>'Stats lic'!ER84</f>
        <v>50</v>
      </c>
      <c r="N59" s="68">
        <f>'Stats lic'!ES84</f>
        <v>50</v>
      </c>
      <c r="O59" s="70">
        <f>'Stats lic'!ET84</f>
        <v>41.891891891891895</v>
      </c>
      <c r="P59" s="20">
        <f>'Stats lic'!EU84</f>
        <v>8.1081081081081088</v>
      </c>
      <c r="Q59" s="33">
        <f t="shared" si="5"/>
        <v>61</v>
      </c>
    </row>
    <row r="60" spans="1:17" ht="15" thickBot="1">
      <c r="A60" s="91"/>
      <c r="B60" s="35">
        <v>40</v>
      </c>
      <c r="C60" s="124" t="s">
        <v>141</v>
      </c>
      <c r="D60" s="129">
        <f t="shared" si="0"/>
        <v>28</v>
      </c>
      <c r="E60" s="129">
        <f>'Stats lic'!CB46</f>
        <v>39</v>
      </c>
      <c r="F60" s="71">
        <f>'Stats lic'!DL46</f>
        <v>67</v>
      </c>
      <c r="G60" s="129">
        <v>17</v>
      </c>
      <c r="H60" s="129">
        <v>41</v>
      </c>
      <c r="I60" s="71">
        <f t="shared" si="1"/>
        <v>58</v>
      </c>
      <c r="J60" s="13">
        <f t="shared" si="2"/>
        <v>11</v>
      </c>
      <c r="K60" s="13">
        <f t="shared" si="3"/>
        <v>-2</v>
      </c>
      <c r="L60" s="34">
        <f t="shared" si="4"/>
        <v>9</v>
      </c>
      <c r="M60" s="68">
        <f>'Stats lic'!ER46</f>
        <v>41.791044776119399</v>
      </c>
      <c r="N60" s="68">
        <f>'Stats lic'!ES46</f>
        <v>58.208955223880601</v>
      </c>
      <c r="O60" s="70">
        <f>'Stats lic'!ET46</f>
        <v>14.925373134328357</v>
      </c>
      <c r="P60" s="20">
        <f>'Stats lic'!EU46</f>
        <v>14.925373134328357</v>
      </c>
      <c r="Q60" s="33">
        <f t="shared" si="5"/>
        <v>60.850746268656707</v>
      </c>
    </row>
    <row r="61" spans="1:17" ht="15" thickBot="1">
      <c r="A61" s="91"/>
      <c r="B61" s="35">
        <v>40</v>
      </c>
      <c r="C61" s="124" t="s">
        <v>177</v>
      </c>
      <c r="D61" s="129">
        <f t="shared" si="0"/>
        <v>29</v>
      </c>
      <c r="E61" s="129">
        <f>'Stats lic'!CB87</f>
        <v>67</v>
      </c>
      <c r="F61" s="71">
        <f>'Stats lic'!DL87</f>
        <v>96</v>
      </c>
      <c r="G61" s="129">
        <v>28</v>
      </c>
      <c r="H61" s="129">
        <v>46</v>
      </c>
      <c r="I61" s="71">
        <f t="shared" si="1"/>
        <v>74</v>
      </c>
      <c r="J61" s="13">
        <f t="shared" si="2"/>
        <v>1</v>
      </c>
      <c r="K61" s="13">
        <f t="shared" si="3"/>
        <v>21</v>
      </c>
      <c r="L61" s="34">
        <f t="shared" si="4"/>
        <v>22</v>
      </c>
      <c r="M61" s="68">
        <f>'Stats lic'!ER87</f>
        <v>30.208333333333332</v>
      </c>
      <c r="N61" s="68">
        <f>'Stats lic'!ES87</f>
        <v>69.791666666666657</v>
      </c>
      <c r="O61" s="70">
        <f>'Stats lic'!ET87</f>
        <v>23.958333333333336</v>
      </c>
      <c r="P61" s="20">
        <f>'Stats lic'!EU87</f>
        <v>10.416666666666668</v>
      </c>
      <c r="Q61" s="33">
        <f t="shared" si="5"/>
        <v>58.375</v>
      </c>
    </row>
    <row r="62" spans="1:17" ht="15" thickBot="1">
      <c r="A62" s="91"/>
      <c r="B62" s="35">
        <v>40</v>
      </c>
      <c r="C62" s="124" t="s">
        <v>128</v>
      </c>
      <c r="D62" s="129">
        <f t="shared" si="0"/>
        <v>24</v>
      </c>
      <c r="E62" s="129">
        <f>'Stats lic'!CB33</f>
        <v>37</v>
      </c>
      <c r="F62" s="71">
        <f>'Stats lic'!DL33</f>
        <v>61</v>
      </c>
      <c r="G62" s="129">
        <v>22</v>
      </c>
      <c r="H62" s="129">
        <v>29</v>
      </c>
      <c r="I62" s="71">
        <f t="shared" si="1"/>
        <v>51</v>
      </c>
      <c r="J62" s="13">
        <f t="shared" si="2"/>
        <v>2</v>
      </c>
      <c r="K62" s="13">
        <f t="shared" si="3"/>
        <v>8</v>
      </c>
      <c r="L62" s="34">
        <f t="shared" si="4"/>
        <v>10</v>
      </c>
      <c r="M62" s="68">
        <f>'Stats lic'!ER33</f>
        <v>39.344262295081968</v>
      </c>
      <c r="N62" s="68">
        <f>'Stats lic'!ES33</f>
        <v>60.655737704918032</v>
      </c>
      <c r="O62" s="70">
        <f>'Stats lic'!ET33</f>
        <v>18.032786885245901</v>
      </c>
      <c r="P62" s="20">
        <f>'Stats lic'!EU33</f>
        <v>22.950819672131146</v>
      </c>
      <c r="Q62" s="33">
        <f t="shared" si="5"/>
        <v>54.983606557377044</v>
      </c>
    </row>
    <row r="63" spans="1:17" ht="15" thickBot="1">
      <c r="A63" s="91"/>
      <c r="B63" s="35">
        <v>40</v>
      </c>
      <c r="C63" s="124" t="s">
        <v>149</v>
      </c>
      <c r="D63" s="129">
        <f t="shared" si="0"/>
        <v>41</v>
      </c>
      <c r="E63" s="129">
        <f>'Stats lic'!CB55</f>
        <v>35</v>
      </c>
      <c r="F63" s="71">
        <f>'Stats lic'!DL55</f>
        <v>76</v>
      </c>
      <c r="G63" s="129">
        <v>36</v>
      </c>
      <c r="H63" s="129">
        <v>34</v>
      </c>
      <c r="I63" s="71">
        <f t="shared" si="1"/>
        <v>70</v>
      </c>
      <c r="J63" s="13">
        <f t="shared" si="2"/>
        <v>5</v>
      </c>
      <c r="K63" s="13">
        <f t="shared" si="3"/>
        <v>1</v>
      </c>
      <c r="L63" s="34">
        <f t="shared" si="4"/>
        <v>6</v>
      </c>
      <c r="M63" s="68">
        <f>'Stats lic'!ER55</f>
        <v>53.94736842105263</v>
      </c>
      <c r="N63" s="68">
        <f>'Stats lic'!ES55</f>
        <v>46.05263157894737</v>
      </c>
      <c r="O63" s="70">
        <f>'Stats lic'!ET55</f>
        <v>28.947368421052634</v>
      </c>
      <c r="P63" s="20">
        <f>'Stats lic'!EU55</f>
        <v>9.2105263157894726</v>
      </c>
      <c r="Q63" s="33">
        <f t="shared" si="5"/>
        <v>54.157894736842103</v>
      </c>
    </row>
    <row r="64" spans="1:17" ht="15" thickBot="1">
      <c r="A64" s="91"/>
      <c r="B64" s="35">
        <v>40</v>
      </c>
      <c r="C64" s="124" t="s">
        <v>230</v>
      </c>
      <c r="D64" s="129">
        <f t="shared" si="0"/>
        <v>20</v>
      </c>
      <c r="E64" s="129">
        <f>'Stats lic'!CB150</f>
        <v>31</v>
      </c>
      <c r="F64" s="71">
        <f>'Stats lic'!DL150</f>
        <v>51</v>
      </c>
      <c r="G64" s="129">
        <v>14</v>
      </c>
      <c r="H64" s="129">
        <v>29</v>
      </c>
      <c r="I64" s="71">
        <f t="shared" si="1"/>
        <v>43</v>
      </c>
      <c r="J64" s="13">
        <f t="shared" si="2"/>
        <v>6</v>
      </c>
      <c r="K64" s="13">
        <f t="shared" si="3"/>
        <v>2</v>
      </c>
      <c r="L64" s="34">
        <f t="shared" si="4"/>
        <v>8</v>
      </c>
      <c r="M64" s="68">
        <f>'Stats lic'!ER150</f>
        <v>39.215686274509807</v>
      </c>
      <c r="N64" s="68">
        <f>'Stats lic'!ES150</f>
        <v>60.784313725490193</v>
      </c>
      <c r="O64" s="70">
        <f>'Stats lic'!ET150</f>
        <v>11.76470588235294</v>
      </c>
      <c r="P64" s="20">
        <f>'Stats lic'!EU150</f>
        <v>21.568627450980394</v>
      </c>
      <c r="Q64" s="33">
        <f t="shared" si="5"/>
        <v>53.333333333333336</v>
      </c>
    </row>
    <row r="65" spans="1:17" ht="15" thickBot="1">
      <c r="A65" s="91"/>
      <c r="B65" s="35">
        <v>40</v>
      </c>
      <c r="C65" s="124" t="s">
        <v>176</v>
      </c>
      <c r="D65" s="129">
        <f t="shared" si="0"/>
        <v>34</v>
      </c>
      <c r="E65" s="129">
        <f>'Stats lic'!CB86</f>
        <v>38</v>
      </c>
      <c r="F65" s="71">
        <f>'Stats lic'!DL86</f>
        <v>72</v>
      </c>
      <c r="G65" s="129">
        <v>29</v>
      </c>
      <c r="H65" s="129">
        <v>32</v>
      </c>
      <c r="I65" s="71">
        <f t="shared" si="1"/>
        <v>61</v>
      </c>
      <c r="J65" s="13">
        <f t="shared" si="2"/>
        <v>5</v>
      </c>
      <c r="K65" s="13">
        <f t="shared" si="3"/>
        <v>6</v>
      </c>
      <c r="L65" s="34">
        <f t="shared" si="4"/>
        <v>11</v>
      </c>
      <c r="M65" s="68">
        <f>'Stats lic'!ER86</f>
        <v>47.222222222222221</v>
      </c>
      <c r="N65" s="68">
        <f>'Stats lic'!ES86</f>
        <v>52.777777777777779</v>
      </c>
      <c r="O65" s="70">
        <f>'Stats lic'!ET86</f>
        <v>23.611111111111111</v>
      </c>
      <c r="P65" s="20">
        <f>'Stats lic'!EU86</f>
        <v>8.3333333333333321</v>
      </c>
      <c r="Q65" s="33">
        <f t="shared" si="5"/>
        <v>52.944444444444443</v>
      </c>
    </row>
    <row r="66" spans="1:17" ht="15" thickBot="1">
      <c r="A66" s="91"/>
      <c r="B66" s="35">
        <v>40</v>
      </c>
      <c r="C66" s="124" t="s">
        <v>120</v>
      </c>
      <c r="D66" s="129">
        <f t="shared" si="0"/>
        <v>35</v>
      </c>
      <c r="E66" s="129">
        <f>'Stats lic'!CB24</f>
        <v>23</v>
      </c>
      <c r="F66" s="71">
        <f>'Stats lic'!DL24</f>
        <v>58</v>
      </c>
      <c r="G66" s="129">
        <v>35</v>
      </c>
      <c r="H66" s="129">
        <v>19</v>
      </c>
      <c r="I66" s="71">
        <f t="shared" si="1"/>
        <v>54</v>
      </c>
      <c r="J66" s="13">
        <f t="shared" si="2"/>
        <v>0</v>
      </c>
      <c r="K66" s="13">
        <f t="shared" si="3"/>
        <v>4</v>
      </c>
      <c r="L66" s="34">
        <f t="shared" si="4"/>
        <v>4</v>
      </c>
      <c r="M66" s="68">
        <f>'Stats lic'!ER24</f>
        <v>60.344827586206897</v>
      </c>
      <c r="N66" s="68">
        <f>'Stats lic'!ES24</f>
        <v>39.655172413793103</v>
      </c>
      <c r="O66" s="70">
        <f>'Stats lic'!ET24</f>
        <v>20.689655172413794</v>
      </c>
      <c r="P66" s="20">
        <f>'Stats lic'!EU24</f>
        <v>27.586206896551722</v>
      </c>
      <c r="Q66" s="33">
        <f t="shared" si="5"/>
        <v>52.275862068965516</v>
      </c>
    </row>
    <row r="67" spans="1:17" ht="15" thickBot="1">
      <c r="A67" s="91"/>
      <c r="B67" s="35">
        <v>40</v>
      </c>
      <c r="C67" s="124" t="s">
        <v>268</v>
      </c>
      <c r="D67" s="129">
        <f t="shared" ref="D67:D130" si="6">F67-E67</f>
        <v>32</v>
      </c>
      <c r="E67" s="129">
        <f>'Stats lic'!CB194</f>
        <v>23</v>
      </c>
      <c r="F67" s="71">
        <f>'Stats lic'!DL194</f>
        <v>55</v>
      </c>
      <c r="G67" s="129">
        <v>25</v>
      </c>
      <c r="H67" s="129">
        <v>19</v>
      </c>
      <c r="I67" s="71">
        <f t="shared" ref="I67:I130" si="7">G67+H67</f>
        <v>44</v>
      </c>
      <c r="J67" s="13">
        <f t="shared" ref="J67:J130" si="8">D67-G67</f>
        <v>7</v>
      </c>
      <c r="K67" s="13">
        <f t="shared" ref="K67:K130" si="9">E67-H67</f>
        <v>4</v>
      </c>
      <c r="L67" s="34">
        <f t="shared" ref="L67:L130" si="10">F67-I67</f>
        <v>11</v>
      </c>
      <c r="M67" s="68">
        <f>'Stats lic'!ER194</f>
        <v>58.18181818181818</v>
      </c>
      <c r="N67" s="68">
        <f>'Stats lic'!ES194</f>
        <v>41.818181818181813</v>
      </c>
      <c r="O67" s="70">
        <f>'Stats lic'!ET194</f>
        <v>18.181818181818183</v>
      </c>
      <c r="P67" s="20">
        <f>'Stats lic'!EU194</f>
        <v>9.0909090909090917</v>
      </c>
      <c r="Q67" s="33">
        <f t="shared" ref="Q67:Q130" si="11">(J67*3)+(K67*1)+O67+P67</f>
        <v>52.27272727272728</v>
      </c>
    </row>
    <row r="68" spans="1:17" ht="15" thickBot="1">
      <c r="A68" s="91"/>
      <c r="B68" s="35">
        <v>40</v>
      </c>
      <c r="C68" s="124" t="s">
        <v>183</v>
      </c>
      <c r="D68" s="129">
        <f t="shared" si="6"/>
        <v>27</v>
      </c>
      <c r="E68" s="129">
        <f>'Stats lic'!CB93</f>
        <v>22</v>
      </c>
      <c r="F68" s="71">
        <f>'Stats lic'!DL93</f>
        <v>49</v>
      </c>
      <c r="G68" s="129">
        <v>24</v>
      </c>
      <c r="H68" s="129">
        <v>19</v>
      </c>
      <c r="I68" s="71">
        <f t="shared" si="7"/>
        <v>43</v>
      </c>
      <c r="J68" s="13">
        <f t="shared" si="8"/>
        <v>3</v>
      </c>
      <c r="K68" s="13">
        <f t="shared" si="9"/>
        <v>3</v>
      </c>
      <c r="L68" s="34">
        <f t="shared" si="10"/>
        <v>6</v>
      </c>
      <c r="M68" s="68">
        <f>'Stats lic'!ER93</f>
        <v>55.102040816326522</v>
      </c>
      <c r="N68" s="68">
        <f>'Stats lic'!ES93</f>
        <v>44.897959183673471</v>
      </c>
      <c r="O68" s="70">
        <f>'Stats lic'!ET93</f>
        <v>30.612244897959183</v>
      </c>
      <c r="P68" s="20">
        <f>'Stats lic'!EU93</f>
        <v>8.1632653061224492</v>
      </c>
      <c r="Q68" s="33">
        <f t="shared" si="11"/>
        <v>50.775510204081634</v>
      </c>
    </row>
    <row r="69" spans="1:17" ht="15" thickBot="1">
      <c r="A69" s="91"/>
      <c r="B69" s="35">
        <v>40</v>
      </c>
      <c r="C69" s="124" t="s">
        <v>124</v>
      </c>
      <c r="D69" s="129">
        <f t="shared" si="6"/>
        <v>43</v>
      </c>
      <c r="E69" s="129">
        <f>'Stats lic'!CB29</f>
        <v>18</v>
      </c>
      <c r="F69" s="71">
        <f>'Stats lic'!DL29</f>
        <v>61</v>
      </c>
      <c r="G69" s="129">
        <v>44</v>
      </c>
      <c r="H69" s="129">
        <v>2</v>
      </c>
      <c r="I69" s="71">
        <f t="shared" si="7"/>
        <v>46</v>
      </c>
      <c r="J69" s="13">
        <f t="shared" si="8"/>
        <v>-1</v>
      </c>
      <c r="K69" s="13">
        <f t="shared" si="9"/>
        <v>16</v>
      </c>
      <c r="L69" s="34">
        <f t="shared" si="10"/>
        <v>15</v>
      </c>
      <c r="M69" s="68">
        <f>'Stats lic'!ER29</f>
        <v>70.491803278688522</v>
      </c>
      <c r="N69" s="68">
        <f>'Stats lic'!ES29</f>
        <v>29.508196721311474</v>
      </c>
      <c r="O69" s="70">
        <f>'Stats lic'!ET29</f>
        <v>21.311475409836063</v>
      </c>
      <c r="P69" s="20">
        <f>'Stats lic'!EU29</f>
        <v>16.393442622950818</v>
      </c>
      <c r="Q69" s="33">
        <f t="shared" si="11"/>
        <v>50.704918032786878</v>
      </c>
    </row>
    <row r="70" spans="1:17" ht="15" thickBot="1">
      <c r="A70" s="91"/>
      <c r="B70" s="35">
        <v>40</v>
      </c>
      <c r="C70" s="124" t="s">
        <v>313</v>
      </c>
      <c r="D70" s="129">
        <f t="shared" si="6"/>
        <v>32</v>
      </c>
      <c r="E70" s="129">
        <f>'Stats lic'!CB181</f>
        <v>34</v>
      </c>
      <c r="F70" s="71">
        <f>'Stats lic'!DL181</f>
        <v>66</v>
      </c>
      <c r="G70" s="129">
        <v>27</v>
      </c>
      <c r="H70" s="129">
        <v>23</v>
      </c>
      <c r="I70" s="71">
        <f t="shared" si="7"/>
        <v>50</v>
      </c>
      <c r="J70" s="13">
        <f t="shared" si="8"/>
        <v>5</v>
      </c>
      <c r="K70" s="13">
        <f t="shared" si="9"/>
        <v>11</v>
      </c>
      <c r="L70" s="34">
        <f t="shared" si="10"/>
        <v>16</v>
      </c>
      <c r="M70" s="68">
        <f>'Stats lic'!ER181</f>
        <v>48.484848484848484</v>
      </c>
      <c r="N70" s="68">
        <f>'Stats lic'!ES181</f>
        <v>51.515151515151516</v>
      </c>
      <c r="O70" s="70">
        <f>'Stats lic'!ET181</f>
        <v>10.606060606060606</v>
      </c>
      <c r="P70" s="20">
        <f>'Stats lic'!EU181</f>
        <v>12.121212121212121</v>
      </c>
      <c r="Q70" s="33">
        <f t="shared" si="11"/>
        <v>48.727272727272734</v>
      </c>
    </row>
    <row r="71" spans="1:17" ht="15" thickBot="1">
      <c r="A71" s="91"/>
      <c r="B71" s="35">
        <v>40</v>
      </c>
      <c r="C71" s="124" t="s">
        <v>169</v>
      </c>
      <c r="D71" s="129">
        <f t="shared" si="6"/>
        <v>33</v>
      </c>
      <c r="E71" s="129">
        <f>'Stats lic'!CB79</f>
        <v>29</v>
      </c>
      <c r="F71" s="71">
        <f>'Stats lic'!DL79</f>
        <v>62</v>
      </c>
      <c r="G71" s="129">
        <v>27</v>
      </c>
      <c r="H71" s="129">
        <v>18</v>
      </c>
      <c r="I71" s="71">
        <f t="shared" si="7"/>
        <v>45</v>
      </c>
      <c r="J71" s="13">
        <f t="shared" si="8"/>
        <v>6</v>
      </c>
      <c r="K71" s="13">
        <f t="shared" si="9"/>
        <v>11</v>
      </c>
      <c r="L71" s="34">
        <f t="shared" si="10"/>
        <v>17</v>
      </c>
      <c r="M71" s="68">
        <f>'Stats lic'!ER79</f>
        <v>53.225806451612897</v>
      </c>
      <c r="N71" s="68">
        <f>'Stats lic'!ES79</f>
        <v>46.774193548387096</v>
      </c>
      <c r="O71" s="70">
        <f>'Stats lic'!ET79</f>
        <v>14.516129032258066</v>
      </c>
      <c r="P71" s="20">
        <f>'Stats lic'!EU79</f>
        <v>4.838709677419355</v>
      </c>
      <c r="Q71" s="33">
        <f t="shared" si="11"/>
        <v>48.354838709677416</v>
      </c>
    </row>
    <row r="72" spans="1:17" ht="15" thickBot="1">
      <c r="A72" s="91"/>
      <c r="B72" s="35">
        <v>40</v>
      </c>
      <c r="C72" s="124" t="s">
        <v>259</v>
      </c>
      <c r="D72" s="129">
        <f t="shared" si="6"/>
        <v>35</v>
      </c>
      <c r="E72" s="129">
        <f>'Stats lic'!CB184</f>
        <v>19</v>
      </c>
      <c r="F72" s="71">
        <f>'Stats lic'!DL184</f>
        <v>54</v>
      </c>
      <c r="G72" s="129">
        <v>33</v>
      </c>
      <c r="H72" s="129">
        <v>12</v>
      </c>
      <c r="I72" s="71">
        <f t="shared" si="7"/>
        <v>45</v>
      </c>
      <c r="J72" s="13">
        <f t="shared" si="8"/>
        <v>2</v>
      </c>
      <c r="K72" s="13">
        <f t="shared" si="9"/>
        <v>7</v>
      </c>
      <c r="L72" s="34">
        <f t="shared" si="10"/>
        <v>9</v>
      </c>
      <c r="M72" s="68">
        <f>'Stats lic'!ER184</f>
        <v>64.81481481481481</v>
      </c>
      <c r="N72" s="68">
        <f>'Stats lic'!ES184</f>
        <v>35.185185185185183</v>
      </c>
      <c r="O72" s="70">
        <f>'Stats lic'!ET184</f>
        <v>25.925925925925924</v>
      </c>
      <c r="P72" s="20">
        <f>'Stats lic'!EU184</f>
        <v>9.2592592592592595</v>
      </c>
      <c r="Q72" s="33">
        <f t="shared" si="11"/>
        <v>48.185185185185183</v>
      </c>
    </row>
    <row r="73" spans="1:17" ht="15" thickBot="1">
      <c r="A73" s="91"/>
      <c r="B73" s="35">
        <v>40</v>
      </c>
      <c r="C73" s="124" t="s">
        <v>206</v>
      </c>
      <c r="D73" s="129">
        <f t="shared" si="6"/>
        <v>36</v>
      </c>
      <c r="E73" s="129">
        <f>'Stats lic'!CB120</f>
        <v>36</v>
      </c>
      <c r="F73" s="71">
        <f>'Stats lic'!DL120</f>
        <v>72</v>
      </c>
      <c r="G73" s="129">
        <v>35</v>
      </c>
      <c r="H73" s="129">
        <v>29</v>
      </c>
      <c r="I73" s="71">
        <f t="shared" si="7"/>
        <v>64</v>
      </c>
      <c r="J73" s="13">
        <f t="shared" si="8"/>
        <v>1</v>
      </c>
      <c r="K73" s="13">
        <f t="shared" si="9"/>
        <v>7</v>
      </c>
      <c r="L73" s="34">
        <f t="shared" si="10"/>
        <v>8</v>
      </c>
      <c r="M73" s="68">
        <f>'Stats lic'!ER120</f>
        <v>50</v>
      </c>
      <c r="N73" s="68">
        <f>'Stats lic'!ES120</f>
        <v>50</v>
      </c>
      <c r="O73" s="70">
        <f>'Stats lic'!ET120</f>
        <v>20.833333333333336</v>
      </c>
      <c r="P73" s="20">
        <f>'Stats lic'!EU120</f>
        <v>13.888888888888889</v>
      </c>
      <c r="Q73" s="33">
        <f t="shared" si="11"/>
        <v>44.722222222222229</v>
      </c>
    </row>
    <row r="74" spans="1:17" ht="15" thickBot="1">
      <c r="A74" s="91"/>
      <c r="B74" s="35">
        <v>40</v>
      </c>
      <c r="C74" s="124" t="s">
        <v>203</v>
      </c>
      <c r="D74" s="129">
        <f t="shared" si="6"/>
        <v>33</v>
      </c>
      <c r="E74" s="129">
        <f>'Stats lic'!CB116</f>
        <v>29</v>
      </c>
      <c r="F74" s="71">
        <f>'Stats lic'!DL116</f>
        <v>62</v>
      </c>
      <c r="G74" s="129">
        <v>31</v>
      </c>
      <c r="H74" s="129">
        <v>19</v>
      </c>
      <c r="I74" s="71">
        <f t="shared" si="7"/>
        <v>50</v>
      </c>
      <c r="J74" s="13">
        <f t="shared" si="8"/>
        <v>2</v>
      </c>
      <c r="K74" s="13">
        <f t="shared" si="9"/>
        <v>10</v>
      </c>
      <c r="L74" s="34">
        <f t="shared" si="10"/>
        <v>12</v>
      </c>
      <c r="M74" s="68">
        <f>'Stats lic'!ER116</f>
        <v>53.225806451612897</v>
      </c>
      <c r="N74" s="68">
        <f>'Stats lic'!ES116</f>
        <v>46.774193548387096</v>
      </c>
      <c r="O74" s="70">
        <f>'Stats lic'!ET116</f>
        <v>19.35483870967742</v>
      </c>
      <c r="P74" s="20">
        <f>'Stats lic'!EU116</f>
        <v>8.064516129032258</v>
      </c>
      <c r="Q74" s="33">
        <f t="shared" si="11"/>
        <v>43.41935483870968</v>
      </c>
    </row>
    <row r="75" spans="1:17" ht="15" thickBot="1">
      <c r="A75" s="91"/>
      <c r="B75" s="35">
        <v>40</v>
      </c>
      <c r="C75" s="124" t="s">
        <v>257</v>
      </c>
      <c r="D75" s="129">
        <f t="shared" si="6"/>
        <v>35</v>
      </c>
      <c r="E75" s="129">
        <f>'Stats lic'!CB182</f>
        <v>26</v>
      </c>
      <c r="F75" s="71">
        <f>'Stats lic'!DL182</f>
        <v>61</v>
      </c>
      <c r="G75" s="129">
        <v>36</v>
      </c>
      <c r="H75" s="129">
        <v>13</v>
      </c>
      <c r="I75" s="71">
        <f t="shared" si="7"/>
        <v>49</v>
      </c>
      <c r="J75" s="13">
        <f t="shared" si="8"/>
        <v>-1</v>
      </c>
      <c r="K75" s="13">
        <f t="shared" si="9"/>
        <v>13</v>
      </c>
      <c r="L75" s="34">
        <f t="shared" si="10"/>
        <v>12</v>
      </c>
      <c r="M75" s="68">
        <f>'Stats lic'!ER182</f>
        <v>57.377049180327866</v>
      </c>
      <c r="N75" s="68">
        <f>'Stats lic'!ES182</f>
        <v>42.622950819672127</v>
      </c>
      <c r="O75" s="70">
        <f>'Stats lic'!ET182</f>
        <v>18.032786885245901</v>
      </c>
      <c r="P75" s="20">
        <f>'Stats lic'!EU182</f>
        <v>13.114754098360656</v>
      </c>
      <c r="Q75" s="33">
        <f t="shared" si="11"/>
        <v>41.147540983606561</v>
      </c>
    </row>
    <row r="76" spans="1:17" ht="15" thickBot="1">
      <c r="A76" s="91"/>
      <c r="B76" s="35">
        <v>40</v>
      </c>
      <c r="C76" s="124" t="s">
        <v>178</v>
      </c>
      <c r="D76" s="129">
        <f t="shared" si="6"/>
        <v>37</v>
      </c>
      <c r="E76" s="129">
        <f>'Stats lic'!CB88</f>
        <v>27</v>
      </c>
      <c r="F76" s="71">
        <f>'Stats lic'!DL88</f>
        <v>64</v>
      </c>
      <c r="G76" s="129">
        <v>42</v>
      </c>
      <c r="H76" s="129">
        <v>10</v>
      </c>
      <c r="I76" s="71">
        <f t="shared" si="7"/>
        <v>52</v>
      </c>
      <c r="J76" s="13">
        <f t="shared" si="8"/>
        <v>-5</v>
      </c>
      <c r="K76" s="13">
        <f t="shared" si="9"/>
        <v>17</v>
      </c>
      <c r="L76" s="34">
        <f t="shared" si="10"/>
        <v>12</v>
      </c>
      <c r="M76" s="68">
        <f>'Stats lic'!ER88</f>
        <v>57.8125</v>
      </c>
      <c r="N76" s="68">
        <f>'Stats lic'!ES88</f>
        <v>42.1875</v>
      </c>
      <c r="O76" s="70">
        <f>'Stats lic'!ET88</f>
        <v>20.3125</v>
      </c>
      <c r="P76" s="20">
        <f>'Stats lic'!EU88</f>
        <v>15.625</v>
      </c>
      <c r="Q76" s="33">
        <f t="shared" si="11"/>
        <v>37.9375</v>
      </c>
    </row>
    <row r="77" spans="1:17" ht="15" thickBot="1">
      <c r="A77" s="91"/>
      <c r="B77" s="35">
        <v>40</v>
      </c>
      <c r="C77" s="124" t="s">
        <v>182</v>
      </c>
      <c r="D77" s="129">
        <f t="shared" si="6"/>
        <v>20</v>
      </c>
      <c r="E77" s="129">
        <f>'Stats lic'!CB92</f>
        <v>34</v>
      </c>
      <c r="F77" s="71">
        <f>'Stats lic'!DL92</f>
        <v>54</v>
      </c>
      <c r="G77" s="129">
        <v>28</v>
      </c>
      <c r="H77" s="129">
        <v>21</v>
      </c>
      <c r="I77" s="71">
        <f t="shared" si="7"/>
        <v>49</v>
      </c>
      <c r="J77" s="13">
        <f t="shared" si="8"/>
        <v>-8</v>
      </c>
      <c r="K77" s="13">
        <f t="shared" si="9"/>
        <v>13</v>
      </c>
      <c r="L77" s="34">
        <f t="shared" si="10"/>
        <v>5</v>
      </c>
      <c r="M77" s="68">
        <f>'Stats lic'!ER92</f>
        <v>37.037037037037038</v>
      </c>
      <c r="N77" s="68">
        <f>'Stats lic'!ES92</f>
        <v>62.962962962962962</v>
      </c>
      <c r="O77" s="70">
        <f>'Stats lic'!ET92</f>
        <v>31.481481481481481</v>
      </c>
      <c r="P77" s="20">
        <f>'Stats lic'!EU92</f>
        <v>16.666666666666664</v>
      </c>
      <c r="Q77" s="33">
        <f t="shared" si="11"/>
        <v>37.148148148148145</v>
      </c>
    </row>
    <row r="78" spans="1:17" ht="14" customHeight="1" thickBot="1">
      <c r="A78" s="91"/>
      <c r="B78" s="35">
        <v>40</v>
      </c>
      <c r="C78" s="124" t="s">
        <v>241</v>
      </c>
      <c r="D78" s="129">
        <f t="shared" si="6"/>
        <v>22</v>
      </c>
      <c r="E78" s="129">
        <f>'Stats lic'!CB163</f>
        <v>34</v>
      </c>
      <c r="F78" s="71">
        <f>'Stats lic'!DL163</f>
        <v>56</v>
      </c>
      <c r="G78" s="129">
        <v>24</v>
      </c>
      <c r="H78" s="129">
        <v>20</v>
      </c>
      <c r="I78" s="71">
        <f t="shared" si="7"/>
        <v>44</v>
      </c>
      <c r="J78" s="13">
        <f t="shared" si="8"/>
        <v>-2</v>
      </c>
      <c r="K78" s="13">
        <f t="shared" si="9"/>
        <v>14</v>
      </c>
      <c r="L78" s="34">
        <f t="shared" si="10"/>
        <v>12</v>
      </c>
      <c r="M78" s="68">
        <f>'Stats lic'!ER163</f>
        <v>39.285714285714285</v>
      </c>
      <c r="N78" s="68">
        <f>'Stats lic'!ES163</f>
        <v>60.714285714285708</v>
      </c>
      <c r="O78" s="70">
        <f>'Stats lic'!ET163</f>
        <v>21.428571428571427</v>
      </c>
      <c r="P78" s="20">
        <f>'Stats lic'!EU163</f>
        <v>5.3571428571428568</v>
      </c>
      <c r="Q78" s="33">
        <f t="shared" si="11"/>
        <v>34.785714285714285</v>
      </c>
    </row>
    <row r="79" spans="1:17" ht="14" customHeight="1" thickBot="1">
      <c r="A79" s="91"/>
      <c r="B79" s="35">
        <v>40</v>
      </c>
      <c r="C79" s="124" t="s">
        <v>101</v>
      </c>
      <c r="D79" s="129">
        <f t="shared" si="6"/>
        <v>33</v>
      </c>
      <c r="E79" s="129">
        <f>'Stats lic'!CB3</f>
        <v>27</v>
      </c>
      <c r="F79" s="71">
        <f>'Stats lic'!DL3</f>
        <v>60</v>
      </c>
      <c r="G79" s="129">
        <v>34</v>
      </c>
      <c r="H79" s="129">
        <v>21</v>
      </c>
      <c r="I79" s="71">
        <f t="shared" si="7"/>
        <v>55</v>
      </c>
      <c r="J79" s="13">
        <f t="shared" si="8"/>
        <v>-1</v>
      </c>
      <c r="K79" s="13">
        <f t="shared" si="9"/>
        <v>6</v>
      </c>
      <c r="L79" s="34">
        <f t="shared" si="10"/>
        <v>5</v>
      </c>
      <c r="M79" s="68">
        <f>'Stats lic'!ER3</f>
        <v>55.000000000000007</v>
      </c>
      <c r="N79" s="68">
        <f>'Stats lic'!ES3</f>
        <v>45</v>
      </c>
      <c r="O79" s="70">
        <f>'Stats lic'!ET3</f>
        <v>11.666666666666666</v>
      </c>
      <c r="P79" s="20">
        <f>'Stats lic'!EU3</f>
        <v>20</v>
      </c>
      <c r="Q79" s="33">
        <f t="shared" si="11"/>
        <v>34.666666666666664</v>
      </c>
    </row>
    <row r="80" spans="1:17" ht="15" thickBot="1">
      <c r="A80" s="91"/>
      <c r="B80" s="35">
        <v>40</v>
      </c>
      <c r="C80" s="124" t="s">
        <v>198</v>
      </c>
      <c r="D80" s="129">
        <f t="shared" si="6"/>
        <v>19</v>
      </c>
      <c r="E80" s="129">
        <f>'Stats lic'!CB111</f>
        <v>30</v>
      </c>
      <c r="F80" s="71">
        <f>'Stats lic'!DL111</f>
        <v>49</v>
      </c>
      <c r="G80" s="129">
        <v>18</v>
      </c>
      <c r="H80" s="129">
        <v>23</v>
      </c>
      <c r="I80" s="71">
        <f t="shared" si="7"/>
        <v>41</v>
      </c>
      <c r="J80" s="13">
        <f t="shared" si="8"/>
        <v>1</v>
      </c>
      <c r="K80" s="13">
        <f t="shared" si="9"/>
        <v>7</v>
      </c>
      <c r="L80" s="34">
        <f t="shared" si="10"/>
        <v>8</v>
      </c>
      <c r="M80" s="68">
        <f>'Stats lic'!ER111</f>
        <v>38.775510204081634</v>
      </c>
      <c r="N80" s="68">
        <f>'Stats lic'!ES111</f>
        <v>61.224489795918366</v>
      </c>
      <c r="O80" s="70">
        <f>'Stats lic'!ET111</f>
        <v>4.0816326530612246</v>
      </c>
      <c r="P80" s="20">
        <f>'Stats lic'!EU111</f>
        <v>20.408163265306122</v>
      </c>
      <c r="Q80" s="33">
        <f t="shared" si="11"/>
        <v>34.489795918367349</v>
      </c>
    </row>
    <row r="81" spans="1:26" ht="15" thickBot="1">
      <c r="A81" s="91"/>
      <c r="B81" s="35">
        <v>40</v>
      </c>
      <c r="C81" s="124" t="s">
        <v>270</v>
      </c>
      <c r="D81" s="129">
        <f t="shared" si="6"/>
        <v>100</v>
      </c>
      <c r="E81" s="129">
        <f>'Stats lic'!CB196</f>
        <v>79</v>
      </c>
      <c r="F81" s="71">
        <f>'Stats lic'!DL196</f>
        <v>179</v>
      </c>
      <c r="G81" s="129">
        <v>105</v>
      </c>
      <c r="H81" s="129">
        <v>70</v>
      </c>
      <c r="I81" s="71">
        <f t="shared" si="7"/>
        <v>175</v>
      </c>
      <c r="J81" s="13">
        <f t="shared" si="8"/>
        <v>-5</v>
      </c>
      <c r="K81" s="13">
        <f t="shared" si="9"/>
        <v>9</v>
      </c>
      <c r="L81" s="34">
        <f t="shared" si="10"/>
        <v>4</v>
      </c>
      <c r="M81" s="68">
        <f>'Stats lic'!ER196</f>
        <v>55.865921787709496</v>
      </c>
      <c r="N81" s="68">
        <f>'Stats lic'!ES196</f>
        <v>44.134078212290504</v>
      </c>
      <c r="O81" s="70">
        <f>'Stats lic'!ET196</f>
        <v>24.022346368715084</v>
      </c>
      <c r="P81" s="20">
        <f>'Stats lic'!EU196</f>
        <v>16.201117318435752</v>
      </c>
      <c r="Q81" s="33">
        <f t="shared" si="11"/>
        <v>34.22346368715084</v>
      </c>
    </row>
    <row r="82" spans="1:26" ht="15" thickBot="1">
      <c r="A82" s="91"/>
      <c r="B82" s="35">
        <v>40</v>
      </c>
      <c r="C82" s="124" t="s">
        <v>130</v>
      </c>
      <c r="D82" s="129">
        <f t="shared" si="6"/>
        <v>31</v>
      </c>
      <c r="E82" s="129">
        <f>'Stats lic'!CB35</f>
        <v>25</v>
      </c>
      <c r="F82" s="71">
        <f>'Stats lic'!DL35</f>
        <v>56</v>
      </c>
      <c r="G82" s="129">
        <v>32</v>
      </c>
      <c r="H82" s="129">
        <v>20</v>
      </c>
      <c r="I82" s="71">
        <f t="shared" si="7"/>
        <v>52</v>
      </c>
      <c r="J82" s="13">
        <f t="shared" si="8"/>
        <v>-1</v>
      </c>
      <c r="K82" s="13">
        <f t="shared" si="9"/>
        <v>5</v>
      </c>
      <c r="L82" s="34">
        <f t="shared" si="10"/>
        <v>4</v>
      </c>
      <c r="M82" s="68">
        <f>'Stats lic'!ER35</f>
        <v>55.357142857142861</v>
      </c>
      <c r="N82" s="68">
        <f>'Stats lic'!ES35</f>
        <v>44.642857142857146</v>
      </c>
      <c r="O82" s="70">
        <f>'Stats lic'!ET35</f>
        <v>12.5</v>
      </c>
      <c r="P82" s="20">
        <f>'Stats lic'!EU35</f>
        <v>17.857142857142858</v>
      </c>
      <c r="Q82" s="33">
        <f t="shared" si="11"/>
        <v>32.357142857142861</v>
      </c>
    </row>
    <row r="83" spans="1:26" ht="15" thickBot="1">
      <c r="A83" s="91"/>
      <c r="B83" s="35">
        <v>40</v>
      </c>
      <c r="C83" s="124" t="s">
        <v>254</v>
      </c>
      <c r="D83" s="129">
        <f t="shared" si="6"/>
        <v>26</v>
      </c>
      <c r="E83" s="129">
        <f>'Stats lic'!CB178</f>
        <v>27</v>
      </c>
      <c r="F83" s="71">
        <f>'Stats lic'!DL178</f>
        <v>53</v>
      </c>
      <c r="G83" s="129">
        <v>34</v>
      </c>
      <c r="H83" s="129">
        <v>9</v>
      </c>
      <c r="I83" s="71">
        <f t="shared" si="7"/>
        <v>43</v>
      </c>
      <c r="J83" s="13">
        <f t="shared" si="8"/>
        <v>-8</v>
      </c>
      <c r="K83" s="13">
        <f t="shared" si="9"/>
        <v>18</v>
      </c>
      <c r="L83" s="34">
        <f t="shared" si="10"/>
        <v>10</v>
      </c>
      <c r="M83" s="68">
        <f>'Stats lic'!ER178</f>
        <v>49.056603773584904</v>
      </c>
      <c r="N83" s="68">
        <f>'Stats lic'!ES178</f>
        <v>50.943396226415096</v>
      </c>
      <c r="O83" s="70">
        <f>'Stats lic'!ET178</f>
        <v>22.641509433962266</v>
      </c>
      <c r="P83" s="20">
        <f>'Stats lic'!EU178</f>
        <v>15.09433962264151</v>
      </c>
      <c r="Q83" s="33">
        <f t="shared" si="11"/>
        <v>31.735849056603776</v>
      </c>
    </row>
    <row r="84" spans="1:26" ht="15" thickBot="1">
      <c r="A84" s="91"/>
      <c r="B84" s="35">
        <v>40</v>
      </c>
      <c r="C84" s="124" t="s">
        <v>238</v>
      </c>
      <c r="D84" s="129">
        <f t="shared" si="6"/>
        <v>48</v>
      </c>
      <c r="E84" s="129">
        <f>'Stats lic'!CB160</f>
        <v>17</v>
      </c>
      <c r="F84" s="71">
        <f>'Stats lic'!DL160</f>
        <v>65</v>
      </c>
      <c r="G84" s="129">
        <v>40</v>
      </c>
      <c r="H84" s="129">
        <v>34</v>
      </c>
      <c r="I84" s="71">
        <f t="shared" si="7"/>
        <v>74</v>
      </c>
      <c r="J84" s="13">
        <f t="shared" si="8"/>
        <v>8</v>
      </c>
      <c r="K84" s="13">
        <f t="shared" si="9"/>
        <v>-17</v>
      </c>
      <c r="L84" s="34">
        <f t="shared" si="10"/>
        <v>-9</v>
      </c>
      <c r="M84" s="68">
        <f>'Stats lic'!ER160</f>
        <v>73.846153846153854</v>
      </c>
      <c r="N84" s="68">
        <f>'Stats lic'!ES160</f>
        <v>26.153846153846157</v>
      </c>
      <c r="O84" s="70">
        <f>'Stats lic'!ET160</f>
        <v>12.307692307692308</v>
      </c>
      <c r="P84" s="20">
        <f>'Stats lic'!EU160</f>
        <v>12.307692307692308</v>
      </c>
      <c r="Q84" s="33">
        <f t="shared" si="11"/>
        <v>31.615384615384613</v>
      </c>
    </row>
    <row r="85" spans="1:26" ht="15" thickBot="1">
      <c r="A85" s="91"/>
      <c r="B85" s="35">
        <v>40</v>
      </c>
      <c r="C85" s="124" t="s">
        <v>258</v>
      </c>
      <c r="D85" s="129">
        <f t="shared" si="6"/>
        <v>25</v>
      </c>
      <c r="E85" s="129">
        <f>'Stats lic'!CB183</f>
        <v>34</v>
      </c>
      <c r="F85" s="71">
        <f>'Stats lic'!DL183</f>
        <v>59</v>
      </c>
      <c r="G85" s="129">
        <v>29</v>
      </c>
      <c r="H85" s="129">
        <v>23</v>
      </c>
      <c r="I85" s="71">
        <f t="shared" si="7"/>
        <v>52</v>
      </c>
      <c r="J85" s="13">
        <f t="shared" si="8"/>
        <v>-4</v>
      </c>
      <c r="K85" s="13">
        <f t="shared" si="9"/>
        <v>11</v>
      </c>
      <c r="L85" s="34">
        <f t="shared" si="10"/>
        <v>7</v>
      </c>
      <c r="M85" s="68">
        <f>'Stats lic'!ER183</f>
        <v>42.372881355932201</v>
      </c>
      <c r="N85" s="68">
        <f>'Stats lic'!ES183</f>
        <v>57.627118644067799</v>
      </c>
      <c r="O85" s="70">
        <f>'Stats lic'!ET183</f>
        <v>15.254237288135593</v>
      </c>
      <c r="P85" s="20">
        <f>'Stats lic'!EU183</f>
        <v>15.254237288135593</v>
      </c>
      <c r="Q85" s="33">
        <f t="shared" si="11"/>
        <v>29.508474576271187</v>
      </c>
    </row>
    <row r="86" spans="1:26" ht="15" thickBot="1">
      <c r="A86" s="91"/>
      <c r="B86" s="35">
        <v>40</v>
      </c>
      <c r="C86" s="124" t="s">
        <v>137</v>
      </c>
      <c r="D86" s="129">
        <f t="shared" si="6"/>
        <v>26</v>
      </c>
      <c r="E86" s="129">
        <f>'Stats lic'!CB42</f>
        <v>17</v>
      </c>
      <c r="F86" s="71">
        <f>'Stats lic'!DL42</f>
        <v>43</v>
      </c>
      <c r="G86" s="129">
        <v>26</v>
      </c>
      <c r="H86" s="129">
        <v>15</v>
      </c>
      <c r="I86" s="71">
        <f t="shared" si="7"/>
        <v>41</v>
      </c>
      <c r="J86" s="13">
        <f t="shared" si="8"/>
        <v>0</v>
      </c>
      <c r="K86" s="13">
        <f t="shared" si="9"/>
        <v>2</v>
      </c>
      <c r="L86" s="34">
        <f t="shared" si="10"/>
        <v>2</v>
      </c>
      <c r="M86" s="68">
        <f>'Stats lic'!ER42</f>
        <v>60.465116279069761</v>
      </c>
      <c r="N86" s="68">
        <f>'Stats lic'!ES42</f>
        <v>39.534883720930232</v>
      </c>
      <c r="O86" s="70">
        <f>'Stats lic'!ET42</f>
        <v>23.255813953488371</v>
      </c>
      <c r="P86" s="20">
        <f>'Stats lic'!EU42</f>
        <v>2.3255813953488373</v>
      </c>
      <c r="Q86" s="33">
        <f t="shared" si="11"/>
        <v>27.581395348837209</v>
      </c>
    </row>
    <row r="87" spans="1:26" ht="15" thickBot="1">
      <c r="A87" s="91"/>
      <c r="B87" s="35">
        <v>40</v>
      </c>
      <c r="C87" s="124" t="s">
        <v>135</v>
      </c>
      <c r="D87" s="129">
        <f t="shared" si="6"/>
        <v>35</v>
      </c>
      <c r="E87" s="129">
        <f>'Stats lic'!CB40</f>
        <v>28</v>
      </c>
      <c r="F87" s="71">
        <f>'Stats lic'!DL40</f>
        <v>63</v>
      </c>
      <c r="G87" s="129">
        <v>35</v>
      </c>
      <c r="H87" s="129">
        <v>29</v>
      </c>
      <c r="I87" s="71">
        <f t="shared" si="7"/>
        <v>64</v>
      </c>
      <c r="J87" s="13">
        <f t="shared" si="8"/>
        <v>0</v>
      </c>
      <c r="K87" s="13">
        <f t="shared" si="9"/>
        <v>-1</v>
      </c>
      <c r="L87" s="34">
        <f t="shared" si="10"/>
        <v>-1</v>
      </c>
      <c r="M87" s="68">
        <f>'Stats lic'!ER40</f>
        <v>55.555555555555557</v>
      </c>
      <c r="N87" s="68">
        <f>'Stats lic'!ES40</f>
        <v>44.444444444444443</v>
      </c>
      <c r="O87" s="70">
        <f>'Stats lic'!ET40</f>
        <v>15.873015873015872</v>
      </c>
      <c r="P87" s="20">
        <f>'Stats lic'!EU40</f>
        <v>12.698412698412698</v>
      </c>
      <c r="Q87" s="33">
        <f t="shared" si="11"/>
        <v>27.571428571428569</v>
      </c>
    </row>
    <row r="88" spans="1:26" ht="17" customHeight="1" thickBot="1">
      <c r="A88" s="91"/>
      <c r="B88" s="35">
        <v>40</v>
      </c>
      <c r="C88" s="124" t="s">
        <v>126</v>
      </c>
      <c r="D88" s="129">
        <f t="shared" si="6"/>
        <v>22</v>
      </c>
      <c r="E88" s="129">
        <f>'Stats lic'!CB31</f>
        <v>35</v>
      </c>
      <c r="F88" s="71">
        <f>'Stats lic'!DL31</f>
        <v>57</v>
      </c>
      <c r="G88" s="129">
        <v>29</v>
      </c>
      <c r="H88" s="129">
        <v>11</v>
      </c>
      <c r="I88" s="71">
        <f t="shared" si="7"/>
        <v>40</v>
      </c>
      <c r="J88" s="13">
        <f t="shared" si="8"/>
        <v>-7</v>
      </c>
      <c r="K88" s="13">
        <f t="shared" si="9"/>
        <v>24</v>
      </c>
      <c r="L88" s="34">
        <f t="shared" si="10"/>
        <v>17</v>
      </c>
      <c r="M88" s="68">
        <f>'Stats lic'!ER31</f>
        <v>38.596491228070171</v>
      </c>
      <c r="N88" s="68">
        <f>'Stats lic'!ES31</f>
        <v>61.403508771929829</v>
      </c>
      <c r="O88" s="70">
        <f>'Stats lic'!ET31</f>
        <v>5.2631578947368416</v>
      </c>
      <c r="P88" s="20">
        <f>'Stats lic'!EU31</f>
        <v>19.298245614035086</v>
      </c>
      <c r="Q88" s="33">
        <f t="shared" si="11"/>
        <v>27.561403508771928</v>
      </c>
      <c r="R88" s="41"/>
      <c r="S88" s="41"/>
      <c r="T88" s="41"/>
      <c r="U88" s="41"/>
      <c r="V88" s="41"/>
      <c r="W88" s="41"/>
      <c r="X88" s="41"/>
      <c r="Y88" s="41"/>
      <c r="Z88" s="39"/>
    </row>
    <row r="89" spans="1:26" ht="15" thickBot="1">
      <c r="A89" s="91"/>
      <c r="B89" s="35">
        <v>40</v>
      </c>
      <c r="C89" s="124" t="s">
        <v>184</v>
      </c>
      <c r="D89" s="129">
        <f t="shared" si="6"/>
        <v>34</v>
      </c>
      <c r="E89" s="129">
        <f>'Stats lic'!CB94</f>
        <v>27</v>
      </c>
      <c r="F89" s="71">
        <f>'Stats lic'!DL94</f>
        <v>61</v>
      </c>
      <c r="G89" s="129">
        <v>36</v>
      </c>
      <c r="H89" s="129">
        <v>15</v>
      </c>
      <c r="I89" s="71">
        <f t="shared" si="7"/>
        <v>51</v>
      </c>
      <c r="J89" s="13">
        <f t="shared" si="8"/>
        <v>-2</v>
      </c>
      <c r="K89" s="13">
        <f t="shared" si="9"/>
        <v>12</v>
      </c>
      <c r="L89" s="34">
        <f t="shared" si="10"/>
        <v>10</v>
      </c>
      <c r="M89" s="68">
        <f>'Stats lic'!ER94</f>
        <v>55.737704918032783</v>
      </c>
      <c r="N89" s="68">
        <f>'Stats lic'!ES94</f>
        <v>44.26229508196721</v>
      </c>
      <c r="O89" s="70">
        <f>'Stats lic'!ET94</f>
        <v>13.114754098360656</v>
      </c>
      <c r="P89" s="20">
        <f>'Stats lic'!EU94</f>
        <v>8.1967213114754092</v>
      </c>
      <c r="Q89" s="33">
        <f t="shared" si="11"/>
        <v>27.311475409836063</v>
      </c>
    </row>
    <row r="90" spans="1:26" ht="15" thickBot="1">
      <c r="A90" s="91"/>
      <c r="B90" s="35">
        <v>40</v>
      </c>
      <c r="C90" s="124" t="s">
        <v>269</v>
      </c>
      <c r="D90" s="129">
        <f t="shared" si="6"/>
        <v>33</v>
      </c>
      <c r="E90" s="129">
        <f>'Stats lic'!CB195</f>
        <v>19</v>
      </c>
      <c r="F90" s="71">
        <f>'Stats lic'!DL195</f>
        <v>52</v>
      </c>
      <c r="G90" s="129">
        <v>29</v>
      </c>
      <c r="H90" s="129">
        <v>27</v>
      </c>
      <c r="I90" s="71">
        <f t="shared" si="7"/>
        <v>56</v>
      </c>
      <c r="J90" s="13">
        <f t="shared" si="8"/>
        <v>4</v>
      </c>
      <c r="K90" s="13">
        <f t="shared" si="9"/>
        <v>-8</v>
      </c>
      <c r="L90" s="34">
        <f t="shared" si="10"/>
        <v>-4</v>
      </c>
      <c r="M90" s="68">
        <f>'Stats lic'!ER195</f>
        <v>63.46153846153846</v>
      </c>
      <c r="N90" s="68">
        <f>'Stats lic'!ES195</f>
        <v>36.538461538461533</v>
      </c>
      <c r="O90" s="70">
        <f>'Stats lic'!ET195</f>
        <v>15.384615384615385</v>
      </c>
      <c r="P90" s="20">
        <f>'Stats lic'!EU195</f>
        <v>7.6923076923076925</v>
      </c>
      <c r="Q90" s="33">
        <f t="shared" si="11"/>
        <v>27.07692307692308</v>
      </c>
    </row>
    <row r="91" spans="1:26" ht="15" thickBot="1">
      <c r="A91" s="91"/>
      <c r="B91" s="35">
        <v>40</v>
      </c>
      <c r="C91" s="124" t="s">
        <v>189</v>
      </c>
      <c r="D91" s="129">
        <f t="shared" si="6"/>
        <v>30</v>
      </c>
      <c r="E91" s="129">
        <f>'Stats lic'!CB100</f>
        <v>20</v>
      </c>
      <c r="F91" s="71">
        <f>'Stats lic'!DL100</f>
        <v>50</v>
      </c>
      <c r="G91" s="129">
        <v>32</v>
      </c>
      <c r="H91" s="129">
        <v>19</v>
      </c>
      <c r="I91" s="71">
        <f t="shared" si="7"/>
        <v>51</v>
      </c>
      <c r="J91" s="13">
        <f t="shared" si="8"/>
        <v>-2</v>
      </c>
      <c r="K91" s="13">
        <f t="shared" si="9"/>
        <v>1</v>
      </c>
      <c r="L91" s="34">
        <f t="shared" si="10"/>
        <v>-1</v>
      </c>
      <c r="M91" s="68">
        <f>'Stats lic'!ER100</f>
        <v>60</v>
      </c>
      <c r="N91" s="68">
        <f>'Stats lic'!ES100</f>
        <v>40</v>
      </c>
      <c r="O91" s="70">
        <f>'Stats lic'!ET100</f>
        <v>24</v>
      </c>
      <c r="P91" s="20">
        <f>'Stats lic'!EU100</f>
        <v>6</v>
      </c>
      <c r="Q91" s="33">
        <f t="shared" si="11"/>
        <v>25</v>
      </c>
    </row>
    <row r="92" spans="1:26" ht="15" thickBot="1">
      <c r="A92" s="91"/>
      <c r="B92" s="35">
        <v>40</v>
      </c>
      <c r="C92" s="124" t="s">
        <v>261</v>
      </c>
      <c r="D92" s="129">
        <f t="shared" si="6"/>
        <v>37</v>
      </c>
      <c r="E92" s="129">
        <f>'Stats lic'!CB186</f>
        <v>31</v>
      </c>
      <c r="F92" s="71">
        <f>'Stats lic'!DL186</f>
        <v>68</v>
      </c>
      <c r="G92" s="129">
        <v>41</v>
      </c>
      <c r="H92" s="129">
        <v>22</v>
      </c>
      <c r="I92" s="71">
        <f t="shared" si="7"/>
        <v>63</v>
      </c>
      <c r="J92" s="13">
        <f t="shared" si="8"/>
        <v>-4</v>
      </c>
      <c r="K92" s="13">
        <f t="shared" si="9"/>
        <v>9</v>
      </c>
      <c r="L92" s="34">
        <f t="shared" si="10"/>
        <v>5</v>
      </c>
      <c r="M92" s="68">
        <f>'Stats lic'!ER186</f>
        <v>54.411764705882348</v>
      </c>
      <c r="N92" s="68">
        <f>'Stats lic'!ES186</f>
        <v>45.588235294117645</v>
      </c>
      <c r="O92" s="70">
        <f>'Stats lic'!ET186</f>
        <v>10.294117647058822</v>
      </c>
      <c r="P92" s="20">
        <f>'Stats lic'!EU186</f>
        <v>17.647058823529413</v>
      </c>
      <c r="Q92" s="33">
        <f t="shared" si="11"/>
        <v>24.941176470588236</v>
      </c>
    </row>
    <row r="93" spans="1:26" ht="15" thickBot="1">
      <c r="A93" s="91"/>
      <c r="B93" s="35">
        <v>40</v>
      </c>
      <c r="C93" s="124" t="s">
        <v>202</v>
      </c>
      <c r="D93" s="129">
        <f t="shared" si="6"/>
        <v>31</v>
      </c>
      <c r="E93" s="129">
        <f>'Stats lic'!CB115</f>
        <v>27</v>
      </c>
      <c r="F93" s="71">
        <f>'Stats lic'!DL115</f>
        <v>58</v>
      </c>
      <c r="G93" s="129">
        <v>37</v>
      </c>
      <c r="H93" s="129">
        <v>12</v>
      </c>
      <c r="I93" s="71">
        <f t="shared" si="7"/>
        <v>49</v>
      </c>
      <c r="J93" s="13">
        <f t="shared" si="8"/>
        <v>-6</v>
      </c>
      <c r="K93" s="13">
        <f t="shared" si="9"/>
        <v>15</v>
      </c>
      <c r="L93" s="34">
        <f t="shared" si="10"/>
        <v>9</v>
      </c>
      <c r="M93" s="68">
        <f>'Stats lic'!ER115</f>
        <v>53.448275862068961</v>
      </c>
      <c r="N93" s="68">
        <f>'Stats lic'!ES115</f>
        <v>46.551724137931032</v>
      </c>
      <c r="O93" s="70">
        <f>'Stats lic'!ET115</f>
        <v>18.96551724137931</v>
      </c>
      <c r="P93" s="20">
        <f>'Stats lic'!EU115</f>
        <v>8.6206896551724146</v>
      </c>
      <c r="Q93" s="33">
        <f t="shared" si="11"/>
        <v>24.586206896551722</v>
      </c>
    </row>
    <row r="94" spans="1:26" ht="21" thickBot="1">
      <c r="A94" s="91"/>
      <c r="B94" s="35">
        <v>40</v>
      </c>
      <c r="C94" s="124" t="s">
        <v>284</v>
      </c>
      <c r="D94" s="129">
        <f t="shared" si="6"/>
        <v>29</v>
      </c>
      <c r="E94" s="129">
        <f>'Stats lic'!CB106</f>
        <v>24</v>
      </c>
      <c r="F94" s="71">
        <f>'Stats lic'!DL106</f>
        <v>53</v>
      </c>
      <c r="G94" s="129">
        <v>28</v>
      </c>
      <c r="H94" s="129">
        <v>26</v>
      </c>
      <c r="I94" s="71">
        <f t="shared" si="7"/>
        <v>54</v>
      </c>
      <c r="J94" s="13">
        <f t="shared" si="8"/>
        <v>1</v>
      </c>
      <c r="K94" s="13">
        <f t="shared" si="9"/>
        <v>-2</v>
      </c>
      <c r="L94" s="34">
        <f t="shared" si="10"/>
        <v>-1</v>
      </c>
      <c r="M94" s="68">
        <f>'Stats lic'!ER106</f>
        <v>54.716981132075468</v>
      </c>
      <c r="N94" s="68">
        <f>'Stats lic'!ES106</f>
        <v>45.283018867924532</v>
      </c>
      <c r="O94" s="70">
        <f>'Stats lic'!ET106</f>
        <v>0</v>
      </c>
      <c r="P94" s="20">
        <f>'Stats lic'!EU106</f>
        <v>22.641509433962266</v>
      </c>
      <c r="Q94" s="33">
        <f t="shared" si="11"/>
        <v>23.641509433962266</v>
      </c>
    </row>
    <row r="95" spans="1:26" ht="15" thickBot="1">
      <c r="A95" s="91"/>
      <c r="B95" s="35">
        <v>40</v>
      </c>
      <c r="C95" s="124" t="s">
        <v>260</v>
      </c>
      <c r="D95" s="129">
        <f t="shared" si="6"/>
        <v>39</v>
      </c>
      <c r="E95" s="129">
        <f>'Stats lic'!CB185</f>
        <v>20</v>
      </c>
      <c r="F95" s="71">
        <f>'Stats lic'!DL185</f>
        <v>59</v>
      </c>
      <c r="G95" s="129">
        <v>40</v>
      </c>
      <c r="H95" s="129">
        <v>11</v>
      </c>
      <c r="I95" s="71">
        <f t="shared" si="7"/>
        <v>51</v>
      </c>
      <c r="J95" s="13">
        <f t="shared" si="8"/>
        <v>-1</v>
      </c>
      <c r="K95" s="13">
        <f t="shared" si="9"/>
        <v>9</v>
      </c>
      <c r="L95" s="34">
        <f t="shared" si="10"/>
        <v>8</v>
      </c>
      <c r="M95" s="68">
        <f>'Stats lic'!ER185</f>
        <v>66.101694915254242</v>
      </c>
      <c r="N95" s="68">
        <f>'Stats lic'!ES185</f>
        <v>33.898305084745758</v>
      </c>
      <c r="O95" s="70">
        <f>'Stats lic'!ET185</f>
        <v>8.4745762711864394</v>
      </c>
      <c r="P95" s="20">
        <f>'Stats lic'!EU185</f>
        <v>8.4745762711864394</v>
      </c>
      <c r="Q95" s="33">
        <f t="shared" si="11"/>
        <v>22.949152542372879</v>
      </c>
    </row>
    <row r="96" spans="1:26" ht="15" thickBot="1">
      <c r="A96" s="91"/>
      <c r="B96" s="35">
        <v>40</v>
      </c>
      <c r="C96" s="124" t="s">
        <v>102</v>
      </c>
      <c r="D96" s="129">
        <f t="shared" si="6"/>
        <v>32</v>
      </c>
      <c r="E96" s="129">
        <f>'Stats lic'!CB4</f>
        <v>33</v>
      </c>
      <c r="F96" s="71">
        <f>'Stats lic'!DL4</f>
        <v>65</v>
      </c>
      <c r="G96" s="129">
        <v>29</v>
      </c>
      <c r="H96" s="129">
        <v>30</v>
      </c>
      <c r="I96" s="71">
        <f t="shared" si="7"/>
        <v>59</v>
      </c>
      <c r="J96" s="13">
        <f t="shared" si="8"/>
        <v>3</v>
      </c>
      <c r="K96" s="13">
        <f t="shared" si="9"/>
        <v>3</v>
      </c>
      <c r="L96" s="34">
        <f t="shared" si="10"/>
        <v>6</v>
      </c>
      <c r="M96" s="68">
        <f>'Stats lic'!ER4</f>
        <v>49.230769230769234</v>
      </c>
      <c r="N96" s="68">
        <f>'Stats lic'!ES4</f>
        <v>50.769230769230766</v>
      </c>
      <c r="O96" s="70">
        <f>'Stats lic'!ET4</f>
        <v>3.0769230769230771</v>
      </c>
      <c r="P96" s="20">
        <f>'Stats lic'!EU4</f>
        <v>7.6923076923076925</v>
      </c>
      <c r="Q96" s="33">
        <f t="shared" si="11"/>
        <v>22.76923076923077</v>
      </c>
    </row>
    <row r="97" spans="1:179" ht="15" thickBot="1">
      <c r="A97" s="91"/>
      <c r="B97" s="35">
        <v>40</v>
      </c>
      <c r="C97" s="124" t="s">
        <v>109</v>
      </c>
      <c r="D97" s="129">
        <f t="shared" si="6"/>
        <v>23</v>
      </c>
      <c r="E97" s="129">
        <f>'Stats lic'!CB11</f>
        <v>24</v>
      </c>
      <c r="F97" s="71">
        <f>'Stats lic'!DL11</f>
        <v>47</v>
      </c>
      <c r="G97" s="129">
        <v>26</v>
      </c>
      <c r="H97" s="129">
        <v>18</v>
      </c>
      <c r="I97" s="71">
        <f t="shared" si="7"/>
        <v>44</v>
      </c>
      <c r="J97" s="13">
        <f t="shared" si="8"/>
        <v>-3</v>
      </c>
      <c r="K97" s="13">
        <f t="shared" si="9"/>
        <v>6</v>
      </c>
      <c r="L97" s="34">
        <f t="shared" si="10"/>
        <v>3</v>
      </c>
      <c r="M97" s="68">
        <f>'Stats lic'!ER11</f>
        <v>48.936170212765958</v>
      </c>
      <c r="N97" s="68">
        <f>'Stats lic'!ES11</f>
        <v>51.063829787234042</v>
      </c>
      <c r="O97" s="70">
        <f>'Stats lic'!ET11</f>
        <v>10.638297872340425</v>
      </c>
      <c r="P97" s="20">
        <f>'Stats lic'!EU11</f>
        <v>12.76595744680851</v>
      </c>
      <c r="Q97" s="33">
        <f t="shared" si="11"/>
        <v>20.404255319148938</v>
      </c>
    </row>
    <row r="98" spans="1:179" ht="15" thickBot="1">
      <c r="A98" s="91"/>
      <c r="B98" s="35">
        <v>40</v>
      </c>
      <c r="C98" s="124" t="s">
        <v>243</v>
      </c>
      <c r="D98" s="129">
        <f t="shared" si="6"/>
        <v>17</v>
      </c>
      <c r="E98" s="129">
        <f>'Stats lic'!CB166</f>
        <v>19</v>
      </c>
      <c r="F98" s="71">
        <f>'Stats lic'!DL166</f>
        <v>36</v>
      </c>
      <c r="G98" s="129">
        <v>19</v>
      </c>
      <c r="H98" s="129">
        <v>23</v>
      </c>
      <c r="I98" s="71">
        <f t="shared" si="7"/>
        <v>42</v>
      </c>
      <c r="J98" s="13">
        <f t="shared" si="8"/>
        <v>-2</v>
      </c>
      <c r="K98" s="13">
        <f t="shared" si="9"/>
        <v>-4</v>
      </c>
      <c r="L98" s="34">
        <f t="shared" si="10"/>
        <v>-6</v>
      </c>
      <c r="M98" s="68">
        <f>'Stats lic'!ER166</f>
        <v>47.222222222222221</v>
      </c>
      <c r="N98" s="68">
        <f>'Stats lic'!ES166</f>
        <v>52.777777777777779</v>
      </c>
      <c r="O98" s="70">
        <f>'Stats lic'!ET166</f>
        <v>22.222222222222221</v>
      </c>
      <c r="P98" s="20">
        <f>'Stats lic'!EU166</f>
        <v>2.7777777777777777</v>
      </c>
      <c r="Q98" s="33">
        <f t="shared" si="11"/>
        <v>15</v>
      </c>
    </row>
    <row r="99" spans="1:179" ht="15" thickBot="1">
      <c r="A99" s="91"/>
      <c r="B99" s="35">
        <v>40</v>
      </c>
      <c r="C99" s="124" t="s">
        <v>107</v>
      </c>
      <c r="D99" s="129">
        <f t="shared" si="6"/>
        <v>24</v>
      </c>
      <c r="E99" s="129">
        <f>'Stats lic'!CB9</f>
        <v>15</v>
      </c>
      <c r="F99" s="71">
        <f>'Stats lic'!DL9</f>
        <v>39</v>
      </c>
      <c r="G99" s="129">
        <v>31</v>
      </c>
      <c r="H99" s="129">
        <v>11</v>
      </c>
      <c r="I99" s="71">
        <f t="shared" si="7"/>
        <v>42</v>
      </c>
      <c r="J99" s="13">
        <f t="shared" si="8"/>
        <v>-7</v>
      </c>
      <c r="K99" s="13">
        <f t="shared" si="9"/>
        <v>4</v>
      </c>
      <c r="L99" s="34">
        <f t="shared" si="10"/>
        <v>-3</v>
      </c>
      <c r="M99" s="68">
        <f>'Stats lic'!ER9</f>
        <v>61.53846153846154</v>
      </c>
      <c r="N99" s="68">
        <f>'Stats lic'!ES9</f>
        <v>38.461538461538467</v>
      </c>
      <c r="O99" s="70">
        <f>'Stats lic'!ET9</f>
        <v>15.384615384615385</v>
      </c>
      <c r="P99" s="20">
        <f>'Stats lic'!EU9</f>
        <v>12.820512820512819</v>
      </c>
      <c r="Q99" s="33">
        <f t="shared" si="11"/>
        <v>11.205128205128204</v>
      </c>
    </row>
    <row r="100" spans="1:179" ht="15" thickBot="1">
      <c r="A100" s="91"/>
      <c r="B100" s="35">
        <v>40</v>
      </c>
      <c r="C100" s="124" t="s">
        <v>272</v>
      </c>
      <c r="D100" s="129">
        <f t="shared" si="6"/>
        <v>21</v>
      </c>
      <c r="E100" s="129">
        <f>'Stats lic'!CB199</f>
        <v>20</v>
      </c>
      <c r="F100" s="71">
        <f>'Stats lic'!DL199</f>
        <v>41</v>
      </c>
      <c r="G100" s="129">
        <v>25</v>
      </c>
      <c r="H100" s="129">
        <v>22</v>
      </c>
      <c r="I100" s="71">
        <f t="shared" si="7"/>
        <v>47</v>
      </c>
      <c r="J100" s="13">
        <f t="shared" si="8"/>
        <v>-4</v>
      </c>
      <c r="K100" s="13">
        <f t="shared" si="9"/>
        <v>-2</v>
      </c>
      <c r="L100" s="34">
        <f t="shared" si="10"/>
        <v>-6</v>
      </c>
      <c r="M100" s="68">
        <f>'Stats lic'!ER199</f>
        <v>51.219512195121951</v>
      </c>
      <c r="N100" s="68">
        <f>'Stats lic'!ES199</f>
        <v>48.780487804878049</v>
      </c>
      <c r="O100" s="70">
        <f>'Stats lic'!ET199</f>
        <v>14.634146341463413</v>
      </c>
      <c r="P100" s="20">
        <f>'Stats lic'!EU199</f>
        <v>4.8780487804878048</v>
      </c>
      <c r="Q100" s="33">
        <f t="shared" si="11"/>
        <v>5.5121951219512182</v>
      </c>
    </row>
    <row r="101" spans="1:179" ht="15" thickBot="1">
      <c r="A101" s="152" t="s">
        <v>338</v>
      </c>
      <c r="B101" s="35"/>
      <c r="C101" s="124" t="s">
        <v>315</v>
      </c>
      <c r="D101" s="129">
        <f t="shared" si="6"/>
        <v>45</v>
      </c>
      <c r="E101" s="129">
        <f>'Stats lic'!CB50</f>
        <v>31</v>
      </c>
      <c r="F101" s="71">
        <f>'Stats lic'!DL50</f>
        <v>76</v>
      </c>
      <c r="G101" s="129">
        <v>0</v>
      </c>
      <c r="H101" s="129">
        <v>0</v>
      </c>
      <c r="I101" s="71">
        <f t="shared" si="7"/>
        <v>0</v>
      </c>
      <c r="J101" s="13">
        <f t="shared" si="8"/>
        <v>45</v>
      </c>
      <c r="K101" s="13">
        <f t="shared" si="9"/>
        <v>31</v>
      </c>
      <c r="L101" s="34">
        <f t="shared" si="10"/>
        <v>76</v>
      </c>
      <c r="M101" s="68">
        <f>'Stats lic'!ER50</f>
        <v>59.210526315789465</v>
      </c>
      <c r="N101" s="68">
        <f>'Stats lic'!ES50</f>
        <v>40.789473684210527</v>
      </c>
      <c r="O101" s="70">
        <f>'Stats lic'!ET50</f>
        <v>26.315789473684209</v>
      </c>
      <c r="P101" s="20">
        <f>'Stats lic'!EU50</f>
        <v>13.157894736842104</v>
      </c>
      <c r="Q101" s="33">
        <f t="shared" si="11"/>
        <v>205.47368421052633</v>
      </c>
    </row>
    <row r="102" spans="1:179" ht="15" thickBot="1">
      <c r="A102" s="91"/>
      <c r="B102" s="35"/>
      <c r="C102" s="124" t="s">
        <v>250</v>
      </c>
      <c r="D102" s="129">
        <f t="shared" si="6"/>
        <v>33</v>
      </c>
      <c r="E102" s="129">
        <f>'Stats lic'!CB174</f>
        <v>49</v>
      </c>
      <c r="F102" s="71">
        <f>'Stats lic'!DL174</f>
        <v>82</v>
      </c>
      <c r="G102" s="129">
        <v>15</v>
      </c>
      <c r="H102" s="129">
        <v>23</v>
      </c>
      <c r="I102" s="71">
        <f t="shared" si="7"/>
        <v>38</v>
      </c>
      <c r="J102" s="13">
        <f t="shared" si="8"/>
        <v>18</v>
      </c>
      <c r="K102" s="13">
        <f t="shared" si="9"/>
        <v>26</v>
      </c>
      <c r="L102" s="34">
        <f t="shared" si="10"/>
        <v>44</v>
      </c>
      <c r="M102" s="68">
        <f>'Stats lic'!ER174</f>
        <v>40.243902439024396</v>
      </c>
      <c r="N102" s="68">
        <f>'Stats lic'!ES174</f>
        <v>59.756097560975604</v>
      </c>
      <c r="O102" s="70">
        <f>'Stats lic'!ET174</f>
        <v>25.609756097560975</v>
      </c>
      <c r="P102" s="20">
        <f>'Stats lic'!EU174</f>
        <v>12.195121951219512</v>
      </c>
      <c r="Q102" s="33">
        <f t="shared" si="11"/>
        <v>117.80487804878049</v>
      </c>
    </row>
    <row r="103" spans="1:179" ht="15" thickBot="1">
      <c r="A103" s="91"/>
      <c r="B103" s="35"/>
      <c r="C103" s="124" t="s">
        <v>318</v>
      </c>
      <c r="D103" s="129">
        <f t="shared" si="6"/>
        <v>9</v>
      </c>
      <c r="E103" s="129">
        <f>'Stats lic'!CB126</f>
        <v>37</v>
      </c>
      <c r="F103" s="71">
        <f>'Stats lic'!DL126</f>
        <v>46</v>
      </c>
      <c r="G103" s="129">
        <v>0</v>
      </c>
      <c r="H103" s="129">
        <v>0</v>
      </c>
      <c r="I103" s="71">
        <f t="shared" si="7"/>
        <v>0</v>
      </c>
      <c r="J103" s="13">
        <f t="shared" si="8"/>
        <v>9</v>
      </c>
      <c r="K103" s="13">
        <f t="shared" si="9"/>
        <v>37</v>
      </c>
      <c r="L103" s="34">
        <f t="shared" si="10"/>
        <v>46</v>
      </c>
      <c r="M103" s="68">
        <f>'Stats lic'!ER126</f>
        <v>19.565217391304348</v>
      </c>
      <c r="N103" s="68">
        <f>'Stats lic'!ES126</f>
        <v>80.434782608695656</v>
      </c>
      <c r="O103" s="70">
        <f>'Stats lic'!ET126</f>
        <v>19.565217391304348</v>
      </c>
      <c r="P103" s="20">
        <f>'Stats lic'!EU126</f>
        <v>17.391304347826086</v>
      </c>
      <c r="Q103" s="33">
        <f t="shared" si="11"/>
        <v>100.95652173913044</v>
      </c>
    </row>
    <row r="104" spans="1:179" ht="15" thickBot="1">
      <c r="A104" s="91"/>
      <c r="B104" s="35"/>
      <c r="C104" s="124" t="s">
        <v>242</v>
      </c>
      <c r="D104" s="129">
        <f t="shared" si="6"/>
        <v>2</v>
      </c>
      <c r="E104" s="129">
        <f>'Stats lic'!CB164</f>
        <v>0</v>
      </c>
      <c r="F104" s="71">
        <f>'Stats lic'!DL164</f>
        <v>2</v>
      </c>
      <c r="G104" s="129">
        <v>2</v>
      </c>
      <c r="H104" s="129">
        <v>0</v>
      </c>
      <c r="I104" s="71">
        <f t="shared" si="7"/>
        <v>2</v>
      </c>
      <c r="J104" s="13">
        <f t="shared" si="8"/>
        <v>0</v>
      </c>
      <c r="K104" s="13">
        <f t="shared" si="9"/>
        <v>0</v>
      </c>
      <c r="L104" s="34">
        <f t="shared" si="10"/>
        <v>0</v>
      </c>
      <c r="M104" s="68">
        <f>'Stats lic'!ER164</f>
        <v>100</v>
      </c>
      <c r="N104" s="68">
        <f>'Stats lic'!ES164</f>
        <v>0</v>
      </c>
      <c r="O104" s="70">
        <f>'Stats lic'!ET164</f>
        <v>0</v>
      </c>
      <c r="P104" s="20">
        <f>'Stats lic'!EU164</f>
        <v>100</v>
      </c>
      <c r="Q104" s="33">
        <f t="shared" si="11"/>
        <v>100</v>
      </c>
    </row>
    <row r="105" spans="1:179" ht="15" thickBot="1">
      <c r="A105" s="91"/>
      <c r="B105" s="35"/>
      <c r="C105" s="124" t="s">
        <v>233</v>
      </c>
      <c r="D105" s="129">
        <f t="shared" si="6"/>
        <v>37</v>
      </c>
      <c r="E105" s="129">
        <f>'Stats lic'!CB153</f>
        <v>30</v>
      </c>
      <c r="F105" s="71">
        <f>'Stats lic'!DL153</f>
        <v>67</v>
      </c>
      <c r="G105" s="129">
        <v>24</v>
      </c>
      <c r="H105" s="129">
        <v>14</v>
      </c>
      <c r="I105" s="71">
        <f t="shared" si="7"/>
        <v>38</v>
      </c>
      <c r="J105" s="13">
        <f t="shared" si="8"/>
        <v>13</v>
      </c>
      <c r="K105" s="13">
        <f t="shared" si="9"/>
        <v>16</v>
      </c>
      <c r="L105" s="34">
        <f t="shared" si="10"/>
        <v>29</v>
      </c>
      <c r="M105" s="68">
        <f>'Stats lic'!ER153</f>
        <v>55.223880597014926</v>
      </c>
      <c r="N105" s="68">
        <f>'Stats lic'!ES153</f>
        <v>44.776119402985074</v>
      </c>
      <c r="O105" s="70">
        <f>'Stats lic'!ET153</f>
        <v>22.388059701492537</v>
      </c>
      <c r="P105" s="20">
        <f>'Stats lic'!EU153</f>
        <v>20.8955223880597</v>
      </c>
      <c r="Q105" s="33">
        <f t="shared" si="11"/>
        <v>98.28358208955224</v>
      </c>
    </row>
    <row r="106" spans="1:179" ht="15" thickBot="1">
      <c r="A106" s="91"/>
      <c r="B106" s="35"/>
      <c r="C106" s="124" t="s">
        <v>162</v>
      </c>
      <c r="D106" s="129">
        <f t="shared" si="6"/>
        <v>10</v>
      </c>
      <c r="E106" s="129">
        <f>'Stats lic'!CB70</f>
        <v>15</v>
      </c>
      <c r="F106" s="71">
        <f>'Stats lic'!DL70</f>
        <v>25</v>
      </c>
      <c r="G106" s="129">
        <v>13</v>
      </c>
      <c r="H106" s="129">
        <v>6</v>
      </c>
      <c r="I106" s="71">
        <f t="shared" si="7"/>
        <v>19</v>
      </c>
      <c r="J106" s="13">
        <f t="shared" si="8"/>
        <v>-3</v>
      </c>
      <c r="K106" s="13">
        <f t="shared" si="9"/>
        <v>9</v>
      </c>
      <c r="L106" s="34">
        <f t="shared" si="10"/>
        <v>6</v>
      </c>
      <c r="M106" s="68">
        <f>'Stats lic'!ER70</f>
        <v>40</v>
      </c>
      <c r="N106" s="68">
        <f>'Stats lic'!ES70</f>
        <v>60</v>
      </c>
      <c r="O106" s="70">
        <f>'Stats lic'!ET70</f>
        <v>68</v>
      </c>
      <c r="P106" s="20">
        <f>'Stats lic'!EU70</f>
        <v>24</v>
      </c>
      <c r="Q106" s="33">
        <f t="shared" si="11"/>
        <v>92</v>
      </c>
    </row>
    <row r="107" spans="1:179" ht="15" thickBot="1">
      <c r="A107" s="91"/>
      <c r="B107" s="35"/>
      <c r="C107" s="124" t="s">
        <v>168</v>
      </c>
      <c r="D107" s="129">
        <f t="shared" si="6"/>
        <v>11</v>
      </c>
      <c r="E107" s="129">
        <f>'Stats lic'!CB78</f>
        <v>25</v>
      </c>
      <c r="F107" s="71">
        <f>'Stats lic'!DL78</f>
        <v>36</v>
      </c>
      <c r="G107" s="129">
        <v>6</v>
      </c>
      <c r="H107" s="129">
        <v>18</v>
      </c>
      <c r="I107" s="71">
        <f t="shared" si="7"/>
        <v>24</v>
      </c>
      <c r="J107" s="13">
        <f t="shared" si="8"/>
        <v>5</v>
      </c>
      <c r="K107" s="13">
        <f t="shared" si="9"/>
        <v>7</v>
      </c>
      <c r="L107" s="34">
        <f t="shared" si="10"/>
        <v>12</v>
      </c>
      <c r="M107" s="68">
        <f>'Stats lic'!ER78</f>
        <v>30.555555555555557</v>
      </c>
      <c r="N107" s="68">
        <f>'Stats lic'!ES78</f>
        <v>69.444444444444443</v>
      </c>
      <c r="O107" s="70">
        <f>'Stats lic'!ET78</f>
        <v>41.666666666666671</v>
      </c>
      <c r="P107" s="20">
        <f>'Stats lic'!EU78</f>
        <v>22.222222222222221</v>
      </c>
      <c r="Q107" s="33">
        <f t="shared" si="11"/>
        <v>85.888888888888886</v>
      </c>
    </row>
    <row r="108" spans="1:179" s="69" customFormat="1" ht="15" thickBot="1">
      <c r="A108" s="91"/>
      <c r="B108" s="35"/>
      <c r="C108" s="124" t="s">
        <v>246</v>
      </c>
      <c r="D108" s="129">
        <f t="shared" si="6"/>
        <v>34</v>
      </c>
      <c r="E108" s="129">
        <f>'Stats lic'!CB169</f>
        <v>22</v>
      </c>
      <c r="F108" s="71">
        <f>'Stats lic'!DL169</f>
        <v>56</v>
      </c>
      <c r="G108" s="129">
        <v>23</v>
      </c>
      <c r="H108" s="129">
        <v>15</v>
      </c>
      <c r="I108" s="71">
        <f t="shared" si="7"/>
        <v>38</v>
      </c>
      <c r="J108" s="13">
        <f t="shared" si="8"/>
        <v>11</v>
      </c>
      <c r="K108" s="13">
        <f t="shared" si="9"/>
        <v>7</v>
      </c>
      <c r="L108" s="34">
        <f t="shared" si="10"/>
        <v>18</v>
      </c>
      <c r="M108" s="68">
        <f>'Stats lic'!ER169</f>
        <v>60.714285714285708</v>
      </c>
      <c r="N108" s="68">
        <f>'Stats lic'!ES169</f>
        <v>39.285714285714285</v>
      </c>
      <c r="O108" s="70">
        <f>'Stats lic'!ET169</f>
        <v>21.428571428571427</v>
      </c>
      <c r="P108" s="20">
        <f>'Stats lic'!EU169</f>
        <v>12.5</v>
      </c>
      <c r="Q108" s="33">
        <f t="shared" si="11"/>
        <v>73.928571428571431</v>
      </c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</row>
    <row r="109" spans="1:179" s="11" customFormat="1" ht="15" thickBot="1">
      <c r="A109" s="91"/>
      <c r="B109" s="35"/>
      <c r="C109" s="124" t="s">
        <v>170</v>
      </c>
      <c r="D109" s="129">
        <f t="shared" si="6"/>
        <v>28</v>
      </c>
      <c r="E109" s="129">
        <f>'Stats lic'!CB80</f>
        <v>23</v>
      </c>
      <c r="F109" s="71">
        <f>'Stats lic'!DL80</f>
        <v>51</v>
      </c>
      <c r="G109" s="129">
        <v>17</v>
      </c>
      <c r="H109" s="129">
        <v>14</v>
      </c>
      <c r="I109" s="71">
        <f t="shared" si="7"/>
        <v>31</v>
      </c>
      <c r="J109" s="13">
        <f t="shared" si="8"/>
        <v>11</v>
      </c>
      <c r="K109" s="13">
        <f t="shared" si="9"/>
        <v>9</v>
      </c>
      <c r="L109" s="34">
        <f t="shared" si="10"/>
        <v>20</v>
      </c>
      <c r="M109" s="68">
        <f>'Stats lic'!ER80</f>
        <v>54.901960784313729</v>
      </c>
      <c r="N109" s="68">
        <f>'Stats lic'!ES80</f>
        <v>45.098039215686278</v>
      </c>
      <c r="O109" s="70">
        <f>'Stats lic'!ET80</f>
        <v>17.647058823529413</v>
      </c>
      <c r="P109" s="20">
        <f>'Stats lic'!EU80</f>
        <v>13.725490196078432</v>
      </c>
      <c r="Q109" s="33">
        <f t="shared" si="11"/>
        <v>73.372549019607845</v>
      </c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</row>
    <row r="110" spans="1:179" ht="15" thickBot="1">
      <c r="A110" s="91"/>
      <c r="B110" s="35"/>
      <c r="C110" s="124" t="s">
        <v>212</v>
      </c>
      <c r="D110" s="129">
        <f t="shared" si="6"/>
        <v>28</v>
      </c>
      <c r="E110" s="129">
        <f>'Stats lic'!CB127</f>
        <v>14</v>
      </c>
      <c r="F110" s="71">
        <f>'Stats lic'!DL127</f>
        <v>42</v>
      </c>
      <c r="G110" s="129">
        <v>16</v>
      </c>
      <c r="H110" s="129">
        <v>8</v>
      </c>
      <c r="I110" s="71">
        <f t="shared" si="7"/>
        <v>24</v>
      </c>
      <c r="J110" s="13">
        <f t="shared" si="8"/>
        <v>12</v>
      </c>
      <c r="K110" s="13">
        <f t="shared" si="9"/>
        <v>6</v>
      </c>
      <c r="L110" s="34">
        <f t="shared" si="10"/>
        <v>18</v>
      </c>
      <c r="M110" s="68">
        <f>'Stats lic'!ER127</f>
        <v>66.666666666666657</v>
      </c>
      <c r="N110" s="68">
        <f>'Stats lic'!ES127</f>
        <v>33.333333333333329</v>
      </c>
      <c r="O110" s="70">
        <f>'Stats lic'!ET127</f>
        <v>19.047619047619047</v>
      </c>
      <c r="P110" s="20">
        <f>'Stats lic'!EU127</f>
        <v>11.904761904761903</v>
      </c>
      <c r="Q110" s="33">
        <f t="shared" si="11"/>
        <v>72.952380952380949</v>
      </c>
    </row>
    <row r="111" spans="1:179" ht="15" thickBot="1">
      <c r="A111" s="91"/>
      <c r="B111" s="35"/>
      <c r="C111" s="124" t="s">
        <v>214</v>
      </c>
      <c r="D111" s="129">
        <f t="shared" si="6"/>
        <v>23</v>
      </c>
      <c r="E111" s="129">
        <f>'Stats lic'!CB129</f>
        <v>36</v>
      </c>
      <c r="F111" s="71">
        <f>'Stats lic'!DL129</f>
        <v>59</v>
      </c>
      <c r="G111" s="129">
        <v>16</v>
      </c>
      <c r="H111" s="129">
        <v>16</v>
      </c>
      <c r="I111" s="71">
        <f t="shared" si="7"/>
        <v>32</v>
      </c>
      <c r="J111" s="13">
        <f t="shared" si="8"/>
        <v>7</v>
      </c>
      <c r="K111" s="13">
        <f t="shared" si="9"/>
        <v>20</v>
      </c>
      <c r="L111" s="34">
        <f t="shared" si="10"/>
        <v>27</v>
      </c>
      <c r="M111" s="68">
        <f>'Stats lic'!ER129</f>
        <v>38.983050847457626</v>
      </c>
      <c r="N111" s="68">
        <f>'Stats lic'!ES129</f>
        <v>61.016949152542374</v>
      </c>
      <c r="O111" s="70">
        <f>'Stats lic'!ET129</f>
        <v>13.559322033898304</v>
      </c>
      <c r="P111" s="20">
        <f>'Stats lic'!EU129</f>
        <v>15.254237288135593</v>
      </c>
      <c r="Q111" s="33">
        <f t="shared" si="11"/>
        <v>69.813559322033896</v>
      </c>
    </row>
    <row r="112" spans="1:179" ht="15" thickBot="1">
      <c r="A112" s="91"/>
      <c r="B112" s="35"/>
      <c r="C112" s="124" t="s">
        <v>236</v>
      </c>
      <c r="D112" s="129">
        <f t="shared" si="6"/>
        <v>25</v>
      </c>
      <c r="E112" s="129">
        <f>'Stats lic'!CB158</f>
        <v>33</v>
      </c>
      <c r="F112" s="71">
        <f>'Stats lic'!DL158</f>
        <v>58</v>
      </c>
      <c r="G112" s="129">
        <v>22</v>
      </c>
      <c r="H112" s="129">
        <v>12</v>
      </c>
      <c r="I112" s="71">
        <f t="shared" si="7"/>
        <v>34</v>
      </c>
      <c r="J112" s="13">
        <f t="shared" si="8"/>
        <v>3</v>
      </c>
      <c r="K112" s="13">
        <f t="shared" si="9"/>
        <v>21</v>
      </c>
      <c r="L112" s="34">
        <f t="shared" si="10"/>
        <v>24</v>
      </c>
      <c r="M112" s="68">
        <f>'Stats lic'!ER158</f>
        <v>43.103448275862064</v>
      </c>
      <c r="N112" s="68">
        <f>'Stats lic'!ES158</f>
        <v>56.896551724137936</v>
      </c>
      <c r="O112" s="70">
        <f>'Stats lic'!ET158</f>
        <v>22.413793103448278</v>
      </c>
      <c r="P112" s="20">
        <f>'Stats lic'!EU158</f>
        <v>15.517241379310345</v>
      </c>
      <c r="Q112" s="33">
        <f t="shared" si="11"/>
        <v>67.931034482758619</v>
      </c>
    </row>
    <row r="113" spans="1:17" ht="15" thickBot="1">
      <c r="A113" s="91"/>
      <c r="B113" s="35"/>
      <c r="C113" s="124" t="s">
        <v>112</v>
      </c>
      <c r="D113" s="129">
        <f t="shared" si="6"/>
        <v>35</v>
      </c>
      <c r="E113" s="129">
        <f>'Stats lic'!CB15</f>
        <v>29</v>
      </c>
      <c r="F113" s="71">
        <f>'Stats lic'!DL15</f>
        <v>64</v>
      </c>
      <c r="G113" s="129">
        <v>32</v>
      </c>
      <c r="H113" s="129">
        <v>4</v>
      </c>
      <c r="I113" s="71">
        <f t="shared" si="7"/>
        <v>36</v>
      </c>
      <c r="J113" s="13">
        <f t="shared" si="8"/>
        <v>3</v>
      </c>
      <c r="K113" s="13">
        <f t="shared" si="9"/>
        <v>25</v>
      </c>
      <c r="L113" s="34">
        <f t="shared" si="10"/>
        <v>28</v>
      </c>
      <c r="M113" s="68">
        <f>'Stats lic'!ER15</f>
        <v>54.6875</v>
      </c>
      <c r="N113" s="68">
        <f>'Stats lic'!ES15</f>
        <v>45.3125</v>
      </c>
      <c r="O113" s="70">
        <f>'Stats lic'!ET15</f>
        <v>10.9375</v>
      </c>
      <c r="P113" s="20">
        <f>'Stats lic'!EU15</f>
        <v>20.3125</v>
      </c>
      <c r="Q113" s="33">
        <f t="shared" si="11"/>
        <v>65.25</v>
      </c>
    </row>
    <row r="114" spans="1:17" ht="15" thickBot="1">
      <c r="A114" s="91"/>
      <c r="B114" s="35"/>
      <c r="C114" s="124" t="s">
        <v>195</v>
      </c>
      <c r="D114" s="129">
        <f t="shared" si="6"/>
        <v>12</v>
      </c>
      <c r="E114" s="129">
        <f>'Stats lic'!CB107</f>
        <v>17</v>
      </c>
      <c r="F114" s="71">
        <f>'Stats lic'!DL107</f>
        <v>29</v>
      </c>
      <c r="G114" s="129">
        <v>12</v>
      </c>
      <c r="H114" s="129">
        <v>9</v>
      </c>
      <c r="I114" s="71">
        <f t="shared" si="7"/>
        <v>21</v>
      </c>
      <c r="J114" s="13">
        <f t="shared" si="8"/>
        <v>0</v>
      </c>
      <c r="K114" s="13">
        <f t="shared" si="9"/>
        <v>8</v>
      </c>
      <c r="L114" s="34">
        <f t="shared" si="10"/>
        <v>8</v>
      </c>
      <c r="M114" s="68">
        <f>'Stats lic'!ER107</f>
        <v>41.379310344827587</v>
      </c>
      <c r="N114" s="68">
        <f>'Stats lic'!ES107</f>
        <v>58.620689655172406</v>
      </c>
      <c r="O114" s="70">
        <f>'Stats lic'!ET107</f>
        <v>31.03448275862069</v>
      </c>
      <c r="P114" s="20">
        <f>'Stats lic'!EU107</f>
        <v>24.137931034482758</v>
      </c>
      <c r="Q114" s="33">
        <f t="shared" si="11"/>
        <v>63.172413793103445</v>
      </c>
    </row>
    <row r="115" spans="1:17" ht="15" thickBot="1">
      <c r="A115" s="91"/>
      <c r="B115" s="35"/>
      <c r="C115" s="124" t="s">
        <v>187</v>
      </c>
      <c r="D115" s="129">
        <f t="shared" si="6"/>
        <v>18</v>
      </c>
      <c r="E115" s="129">
        <f>'Stats lic'!CB98</f>
        <v>33</v>
      </c>
      <c r="F115" s="71">
        <f>'Stats lic'!DL98</f>
        <v>51</v>
      </c>
      <c r="G115" s="129">
        <v>13</v>
      </c>
      <c r="H115" s="129">
        <v>7</v>
      </c>
      <c r="I115" s="71">
        <f t="shared" si="7"/>
        <v>20</v>
      </c>
      <c r="J115" s="13">
        <f t="shared" si="8"/>
        <v>5</v>
      </c>
      <c r="K115" s="13">
        <f t="shared" si="9"/>
        <v>26</v>
      </c>
      <c r="L115" s="34">
        <f t="shared" si="10"/>
        <v>31</v>
      </c>
      <c r="M115" s="68">
        <f>'Stats lic'!ER98</f>
        <v>35.294117647058826</v>
      </c>
      <c r="N115" s="68">
        <f>'Stats lic'!ES98</f>
        <v>64.705882352941174</v>
      </c>
      <c r="O115" s="70">
        <f>'Stats lic'!ET98</f>
        <v>17.647058823529413</v>
      </c>
      <c r="P115" s="20">
        <f>'Stats lic'!EU98</f>
        <v>3.9215686274509802</v>
      </c>
      <c r="Q115" s="33">
        <f t="shared" si="11"/>
        <v>62.568627450980394</v>
      </c>
    </row>
    <row r="116" spans="1:17" ht="15" thickBot="1">
      <c r="A116" s="91"/>
      <c r="B116" s="35"/>
      <c r="C116" s="124" t="s">
        <v>311</v>
      </c>
      <c r="D116" s="129">
        <f t="shared" si="6"/>
        <v>17</v>
      </c>
      <c r="E116" s="129">
        <f>'Stats lic'!CB135</f>
        <v>25</v>
      </c>
      <c r="F116" s="71">
        <f>'Stats lic'!DL135</f>
        <v>42</v>
      </c>
      <c r="G116" s="129">
        <v>12</v>
      </c>
      <c r="H116" s="129">
        <v>10</v>
      </c>
      <c r="I116" s="71">
        <f t="shared" si="7"/>
        <v>22</v>
      </c>
      <c r="J116" s="13">
        <f t="shared" si="8"/>
        <v>5</v>
      </c>
      <c r="K116" s="13">
        <f t="shared" si="9"/>
        <v>15</v>
      </c>
      <c r="L116" s="34">
        <f t="shared" si="10"/>
        <v>20</v>
      </c>
      <c r="M116" s="68">
        <f>'Stats lic'!ER135</f>
        <v>40.476190476190474</v>
      </c>
      <c r="N116" s="68">
        <f>'Stats lic'!ES135</f>
        <v>59.523809523809526</v>
      </c>
      <c r="O116" s="70">
        <f>'Stats lic'!ET135</f>
        <v>23.809523809523807</v>
      </c>
      <c r="P116" s="20">
        <f>'Stats lic'!EU135</f>
        <v>2.3809523809523809</v>
      </c>
      <c r="Q116" s="33">
        <f t="shared" si="11"/>
        <v>56.19047619047619</v>
      </c>
    </row>
    <row r="117" spans="1:17" ht="15" thickBot="1">
      <c r="A117" s="91"/>
      <c r="B117" s="35"/>
      <c r="C117" s="124" t="s">
        <v>191</v>
      </c>
      <c r="D117" s="129">
        <f t="shared" si="6"/>
        <v>20</v>
      </c>
      <c r="E117" s="129">
        <f>'Stats lic'!CB102</f>
        <v>24</v>
      </c>
      <c r="F117" s="71">
        <f>'Stats lic'!DL102</f>
        <v>44</v>
      </c>
      <c r="G117" s="129">
        <v>18</v>
      </c>
      <c r="H117" s="129">
        <v>15</v>
      </c>
      <c r="I117" s="71">
        <f t="shared" si="7"/>
        <v>33</v>
      </c>
      <c r="J117" s="13">
        <f t="shared" si="8"/>
        <v>2</v>
      </c>
      <c r="K117" s="13">
        <f t="shared" si="9"/>
        <v>9</v>
      </c>
      <c r="L117" s="34">
        <f t="shared" si="10"/>
        <v>11</v>
      </c>
      <c r="M117" s="68">
        <f>'Stats lic'!ER102</f>
        <v>45.454545454545453</v>
      </c>
      <c r="N117" s="68">
        <f>'Stats lic'!ES102</f>
        <v>54.54545454545454</v>
      </c>
      <c r="O117" s="70">
        <f>'Stats lic'!ET102</f>
        <v>9.0909090909090917</v>
      </c>
      <c r="P117" s="20">
        <f>'Stats lic'!EU102</f>
        <v>31.818181818181817</v>
      </c>
      <c r="Q117" s="33">
        <f t="shared" si="11"/>
        <v>55.909090909090907</v>
      </c>
    </row>
    <row r="118" spans="1:17" ht="15" thickBot="1">
      <c r="A118" s="91"/>
      <c r="B118" s="35"/>
      <c r="C118" s="124" t="s">
        <v>192</v>
      </c>
      <c r="D118" s="129">
        <f t="shared" si="6"/>
        <v>16</v>
      </c>
      <c r="E118" s="129">
        <f>'Stats lic'!CB103</f>
        <v>29</v>
      </c>
      <c r="F118" s="71">
        <f>'Stats lic'!DL103</f>
        <v>45</v>
      </c>
      <c r="G118" s="129">
        <v>19</v>
      </c>
      <c r="H118" s="129">
        <v>16</v>
      </c>
      <c r="I118" s="71">
        <f t="shared" si="7"/>
        <v>35</v>
      </c>
      <c r="J118" s="13">
        <f t="shared" si="8"/>
        <v>-3</v>
      </c>
      <c r="K118" s="13">
        <f t="shared" si="9"/>
        <v>13</v>
      </c>
      <c r="L118" s="34">
        <f t="shared" si="10"/>
        <v>10</v>
      </c>
      <c r="M118" s="68">
        <f>'Stats lic'!ER103</f>
        <v>35.555555555555557</v>
      </c>
      <c r="N118" s="68">
        <f>'Stats lic'!ES103</f>
        <v>64.444444444444443</v>
      </c>
      <c r="O118" s="70">
        <f>'Stats lic'!ET103</f>
        <v>31.111111111111111</v>
      </c>
      <c r="P118" s="20">
        <f>'Stats lic'!EU103</f>
        <v>17.777777777777779</v>
      </c>
      <c r="Q118" s="33">
        <f t="shared" si="11"/>
        <v>52.888888888888893</v>
      </c>
    </row>
    <row r="119" spans="1:17" ht="15" thickBot="1">
      <c r="A119" s="91"/>
      <c r="B119" s="35"/>
      <c r="C119" s="124" t="s">
        <v>319</v>
      </c>
      <c r="D119" s="129">
        <f t="shared" si="6"/>
        <v>30</v>
      </c>
      <c r="E119" s="129">
        <f>'Stats lic'!CB145</f>
        <v>27</v>
      </c>
      <c r="F119" s="71">
        <f>'Stats lic'!DL145</f>
        <v>57</v>
      </c>
      <c r="G119" s="129">
        <v>25</v>
      </c>
      <c r="H119" s="129">
        <v>14</v>
      </c>
      <c r="I119" s="71">
        <f t="shared" si="7"/>
        <v>39</v>
      </c>
      <c r="J119" s="13">
        <f t="shared" si="8"/>
        <v>5</v>
      </c>
      <c r="K119" s="13">
        <f t="shared" si="9"/>
        <v>13</v>
      </c>
      <c r="L119" s="34">
        <f t="shared" si="10"/>
        <v>18</v>
      </c>
      <c r="M119" s="68">
        <f>'Stats lic'!ER145</f>
        <v>52.631578947368418</v>
      </c>
      <c r="N119" s="68">
        <f>'Stats lic'!ES145</f>
        <v>47.368421052631575</v>
      </c>
      <c r="O119" s="70">
        <f>'Stats lic'!ET145</f>
        <v>14.035087719298245</v>
      </c>
      <c r="P119" s="20">
        <f>'Stats lic'!EU145</f>
        <v>10.526315789473683</v>
      </c>
      <c r="Q119" s="33">
        <f t="shared" si="11"/>
        <v>52.561403508771932</v>
      </c>
    </row>
    <row r="120" spans="1:17" ht="15" thickBot="1">
      <c r="A120" s="91"/>
      <c r="B120" s="35"/>
      <c r="C120" s="124" t="s">
        <v>255</v>
      </c>
      <c r="D120" s="129">
        <f t="shared" si="6"/>
        <v>11</v>
      </c>
      <c r="E120" s="129">
        <f>'Stats lic'!CB179</f>
        <v>18</v>
      </c>
      <c r="F120" s="71">
        <f>'Stats lic'!DL179</f>
        <v>29</v>
      </c>
      <c r="G120" s="129">
        <v>11</v>
      </c>
      <c r="H120" s="129">
        <v>2</v>
      </c>
      <c r="I120" s="71">
        <f t="shared" si="7"/>
        <v>13</v>
      </c>
      <c r="J120" s="13">
        <f t="shared" si="8"/>
        <v>0</v>
      </c>
      <c r="K120" s="13">
        <f t="shared" si="9"/>
        <v>16</v>
      </c>
      <c r="L120" s="34">
        <f t="shared" si="10"/>
        <v>16</v>
      </c>
      <c r="M120" s="68">
        <f>'Stats lic'!ER179</f>
        <v>37.931034482758619</v>
      </c>
      <c r="N120" s="68">
        <f>'Stats lic'!ES179</f>
        <v>62.068965517241381</v>
      </c>
      <c r="O120" s="70">
        <f>'Stats lic'!ET179</f>
        <v>24.137931034482758</v>
      </c>
      <c r="P120" s="20">
        <f>'Stats lic'!EU179</f>
        <v>10.344827586206897</v>
      </c>
      <c r="Q120" s="33">
        <f t="shared" si="11"/>
        <v>50.482758620689658</v>
      </c>
    </row>
    <row r="121" spans="1:17" ht="15" thickBot="1">
      <c r="A121" s="91"/>
      <c r="B121" s="35"/>
      <c r="C121" s="124" t="s">
        <v>118</v>
      </c>
      <c r="D121" s="129">
        <f t="shared" si="6"/>
        <v>3</v>
      </c>
      <c r="E121" s="129">
        <f>'Stats lic'!CB22</f>
        <v>11</v>
      </c>
      <c r="F121" s="71">
        <f>'Stats lic'!DL22</f>
        <v>14</v>
      </c>
      <c r="G121" s="129">
        <v>3</v>
      </c>
      <c r="H121" s="129">
        <v>4</v>
      </c>
      <c r="I121" s="71">
        <f t="shared" si="7"/>
        <v>7</v>
      </c>
      <c r="J121" s="13">
        <f t="shared" si="8"/>
        <v>0</v>
      </c>
      <c r="K121" s="13">
        <f t="shared" si="9"/>
        <v>7</v>
      </c>
      <c r="L121" s="34">
        <f t="shared" si="10"/>
        <v>7</v>
      </c>
      <c r="M121" s="68">
        <f>'Stats lic'!ER22</f>
        <v>21.428571428571427</v>
      </c>
      <c r="N121" s="68">
        <f>'Stats lic'!ES22</f>
        <v>78.571428571428569</v>
      </c>
      <c r="O121" s="70">
        <f>'Stats lic'!ET22</f>
        <v>21.428571428571427</v>
      </c>
      <c r="P121" s="20">
        <f>'Stats lic'!EU22</f>
        <v>21.428571428571427</v>
      </c>
      <c r="Q121" s="33">
        <f t="shared" si="11"/>
        <v>49.857142857142854</v>
      </c>
    </row>
    <row r="122" spans="1:17" ht="15" thickBot="1">
      <c r="A122" s="91"/>
      <c r="B122" s="35"/>
      <c r="C122" s="124" t="s">
        <v>321</v>
      </c>
      <c r="D122" s="129">
        <f t="shared" si="6"/>
        <v>5</v>
      </c>
      <c r="E122" s="129">
        <f>'Stats lic'!CB155</f>
        <v>1</v>
      </c>
      <c r="F122" s="71">
        <f>'Stats lic'!DL155</f>
        <v>6</v>
      </c>
      <c r="G122" s="129">
        <v>0</v>
      </c>
      <c r="H122" s="129">
        <v>0</v>
      </c>
      <c r="I122" s="71">
        <f t="shared" si="7"/>
        <v>0</v>
      </c>
      <c r="J122" s="13">
        <f t="shared" si="8"/>
        <v>5</v>
      </c>
      <c r="K122" s="13">
        <f t="shared" si="9"/>
        <v>1</v>
      </c>
      <c r="L122" s="34">
        <f t="shared" si="10"/>
        <v>6</v>
      </c>
      <c r="M122" s="68">
        <f>'Stats lic'!ER155</f>
        <v>83.333333333333343</v>
      </c>
      <c r="N122" s="68">
        <f>'Stats lic'!ES155</f>
        <v>16.666666666666664</v>
      </c>
      <c r="O122" s="70">
        <f>'Stats lic'!ET155</f>
        <v>16.666666666666664</v>
      </c>
      <c r="P122" s="20">
        <f>'Stats lic'!EU155</f>
        <v>16.666666666666664</v>
      </c>
      <c r="Q122" s="33">
        <f t="shared" si="11"/>
        <v>49.333333333333329</v>
      </c>
    </row>
    <row r="123" spans="1:17" ht="15" thickBot="1">
      <c r="A123" s="91"/>
      <c r="B123" s="35"/>
      <c r="C123" s="124" t="s">
        <v>309</v>
      </c>
      <c r="D123" s="129">
        <f t="shared" si="6"/>
        <v>19</v>
      </c>
      <c r="E123" s="129">
        <f>'Stats lic'!CB133</f>
        <v>26</v>
      </c>
      <c r="F123" s="71">
        <f>'Stats lic'!DL133</f>
        <v>45</v>
      </c>
      <c r="G123" s="129">
        <v>21</v>
      </c>
      <c r="H123" s="129">
        <v>13</v>
      </c>
      <c r="I123" s="71">
        <f t="shared" si="7"/>
        <v>34</v>
      </c>
      <c r="J123" s="13">
        <f t="shared" si="8"/>
        <v>-2</v>
      </c>
      <c r="K123" s="13">
        <f t="shared" si="9"/>
        <v>13</v>
      </c>
      <c r="L123" s="34">
        <f t="shared" si="10"/>
        <v>11</v>
      </c>
      <c r="M123" s="68">
        <f>'Stats lic'!ER133</f>
        <v>42.222222222222221</v>
      </c>
      <c r="N123" s="68">
        <f>'Stats lic'!ES133</f>
        <v>57.777777777777771</v>
      </c>
      <c r="O123" s="70">
        <f>'Stats lic'!ET133</f>
        <v>26.666666666666668</v>
      </c>
      <c r="P123" s="20">
        <f>'Stats lic'!EU133</f>
        <v>15.555555555555555</v>
      </c>
      <c r="Q123" s="33">
        <f t="shared" si="11"/>
        <v>49.222222222222229</v>
      </c>
    </row>
    <row r="124" spans="1:17" ht="15" thickBot="1">
      <c r="A124" s="91"/>
      <c r="B124" s="35"/>
      <c r="C124" s="124" t="s">
        <v>208</v>
      </c>
      <c r="D124" s="129">
        <f t="shared" si="6"/>
        <v>8</v>
      </c>
      <c r="E124" s="129">
        <f>'Stats lic'!CB122</f>
        <v>6</v>
      </c>
      <c r="F124" s="71">
        <f>'Stats lic'!DL122</f>
        <v>14</v>
      </c>
      <c r="G124" s="129">
        <v>7</v>
      </c>
      <c r="H124" s="129">
        <v>3</v>
      </c>
      <c r="I124" s="71">
        <f t="shared" si="7"/>
        <v>10</v>
      </c>
      <c r="J124" s="13">
        <f t="shared" si="8"/>
        <v>1</v>
      </c>
      <c r="K124" s="13">
        <f t="shared" si="9"/>
        <v>3</v>
      </c>
      <c r="L124" s="34">
        <f t="shared" si="10"/>
        <v>4</v>
      </c>
      <c r="M124" s="68">
        <f>'Stats lic'!ER122</f>
        <v>57.142857142857139</v>
      </c>
      <c r="N124" s="68">
        <f>'Stats lic'!ES122</f>
        <v>42.857142857142854</v>
      </c>
      <c r="O124" s="70">
        <f>'Stats lic'!ET122</f>
        <v>14.285714285714285</v>
      </c>
      <c r="P124" s="20">
        <f>'Stats lic'!EU122</f>
        <v>28.571428571428569</v>
      </c>
      <c r="Q124" s="33">
        <f t="shared" si="11"/>
        <v>48.857142857142854</v>
      </c>
    </row>
    <row r="125" spans="1:17" ht="15" thickBot="1">
      <c r="A125" s="91"/>
      <c r="B125" s="35"/>
      <c r="C125" s="124" t="s">
        <v>276</v>
      </c>
      <c r="D125" s="129">
        <f t="shared" si="6"/>
        <v>21</v>
      </c>
      <c r="E125" s="129">
        <f>'Stats lic'!CB203</f>
        <v>28</v>
      </c>
      <c r="F125" s="71">
        <f>'Stats lic'!DL203</f>
        <v>49</v>
      </c>
      <c r="G125" s="129">
        <v>16</v>
      </c>
      <c r="H125" s="129">
        <v>15</v>
      </c>
      <c r="I125" s="71">
        <f t="shared" si="7"/>
        <v>31</v>
      </c>
      <c r="J125" s="13">
        <f t="shared" si="8"/>
        <v>5</v>
      </c>
      <c r="K125" s="13">
        <f t="shared" si="9"/>
        <v>13</v>
      </c>
      <c r="L125" s="34">
        <f t="shared" si="10"/>
        <v>18</v>
      </c>
      <c r="M125" s="68">
        <f>'Stats lic'!ER203</f>
        <v>42.857142857142854</v>
      </c>
      <c r="N125" s="68">
        <f>'Stats lic'!ES203</f>
        <v>57.142857142857139</v>
      </c>
      <c r="O125" s="70">
        <f>'Stats lic'!ET203</f>
        <v>10.204081632653061</v>
      </c>
      <c r="P125" s="20">
        <f>'Stats lic'!EU203</f>
        <v>10.204081632653061</v>
      </c>
      <c r="Q125" s="33">
        <f t="shared" si="11"/>
        <v>48.408163265306115</v>
      </c>
    </row>
    <row r="126" spans="1:17" ht="15" thickBot="1">
      <c r="A126" s="91"/>
      <c r="B126" s="35"/>
      <c r="C126" s="124" t="s">
        <v>240</v>
      </c>
      <c r="D126" s="129">
        <f t="shared" si="6"/>
        <v>22</v>
      </c>
      <c r="E126" s="129">
        <f>'Stats lic'!CB162</f>
        <v>29</v>
      </c>
      <c r="F126" s="71">
        <f>'Stats lic'!DL162</f>
        <v>51</v>
      </c>
      <c r="G126" s="129">
        <v>13</v>
      </c>
      <c r="H126" s="129">
        <v>25</v>
      </c>
      <c r="I126" s="71">
        <f t="shared" si="7"/>
        <v>38</v>
      </c>
      <c r="J126" s="13">
        <f t="shared" si="8"/>
        <v>9</v>
      </c>
      <c r="K126" s="13">
        <f t="shared" si="9"/>
        <v>4</v>
      </c>
      <c r="L126" s="34">
        <f t="shared" si="10"/>
        <v>13</v>
      </c>
      <c r="M126" s="68">
        <f>'Stats lic'!ER162</f>
        <v>43.137254901960787</v>
      </c>
      <c r="N126" s="68">
        <f>'Stats lic'!ES162</f>
        <v>56.862745098039213</v>
      </c>
      <c r="O126" s="70">
        <f>'Stats lic'!ET162</f>
        <v>7.8431372549019605</v>
      </c>
      <c r="P126" s="20">
        <f>'Stats lic'!EU162</f>
        <v>7.8431372549019605</v>
      </c>
      <c r="Q126" s="33">
        <f t="shared" si="11"/>
        <v>46.686274509803923</v>
      </c>
    </row>
    <row r="127" spans="1:17" ht="15" thickBot="1">
      <c r="A127" s="91"/>
      <c r="B127" s="35"/>
      <c r="C127" s="124" t="s">
        <v>211</v>
      </c>
      <c r="D127" s="129">
        <f t="shared" si="6"/>
        <v>15</v>
      </c>
      <c r="E127" s="129">
        <f>'Stats lic'!CB125</f>
        <v>13</v>
      </c>
      <c r="F127" s="71">
        <f>'Stats lic'!DL125</f>
        <v>28</v>
      </c>
      <c r="G127" s="129">
        <v>11</v>
      </c>
      <c r="H127" s="129">
        <v>11</v>
      </c>
      <c r="I127" s="71">
        <f t="shared" si="7"/>
        <v>22</v>
      </c>
      <c r="J127" s="13">
        <f t="shared" si="8"/>
        <v>4</v>
      </c>
      <c r="K127" s="13">
        <f t="shared" si="9"/>
        <v>2</v>
      </c>
      <c r="L127" s="34">
        <f t="shared" si="10"/>
        <v>6</v>
      </c>
      <c r="M127" s="68">
        <f>'Stats lic'!ER125</f>
        <v>53.571428571428569</v>
      </c>
      <c r="N127" s="68">
        <f>'Stats lic'!ES125</f>
        <v>46.428571428571431</v>
      </c>
      <c r="O127" s="70">
        <f>'Stats lic'!ET125</f>
        <v>10.714285714285714</v>
      </c>
      <c r="P127" s="20">
        <f>'Stats lic'!EU125</f>
        <v>21.428571428571427</v>
      </c>
      <c r="Q127" s="33">
        <f t="shared" si="11"/>
        <v>46.142857142857139</v>
      </c>
    </row>
    <row r="128" spans="1:17" ht="15" thickBot="1">
      <c r="A128" s="91"/>
      <c r="B128" s="35"/>
      <c r="C128" s="124" t="s">
        <v>225</v>
      </c>
      <c r="D128" s="129">
        <f t="shared" si="6"/>
        <v>12</v>
      </c>
      <c r="E128" s="129">
        <f>'Stats lic'!CB143</f>
        <v>7</v>
      </c>
      <c r="F128" s="71">
        <f>'Stats lic'!DL143</f>
        <v>19</v>
      </c>
      <c r="G128" s="129">
        <v>9</v>
      </c>
      <c r="H128" s="129">
        <v>7</v>
      </c>
      <c r="I128" s="71">
        <f t="shared" si="7"/>
        <v>16</v>
      </c>
      <c r="J128" s="13">
        <f t="shared" si="8"/>
        <v>3</v>
      </c>
      <c r="K128" s="13">
        <f t="shared" si="9"/>
        <v>0</v>
      </c>
      <c r="L128" s="34">
        <f t="shared" si="10"/>
        <v>3</v>
      </c>
      <c r="M128" s="68">
        <f>'Stats lic'!ER143</f>
        <v>63.157894736842103</v>
      </c>
      <c r="N128" s="68">
        <f>'Stats lic'!ES143</f>
        <v>36.84210526315789</v>
      </c>
      <c r="O128" s="70">
        <f>'Stats lic'!ET143</f>
        <v>26.315789473684209</v>
      </c>
      <c r="P128" s="20">
        <f>'Stats lic'!EU143</f>
        <v>10.526315789473683</v>
      </c>
      <c r="Q128" s="33">
        <f t="shared" si="11"/>
        <v>45.84210526315789</v>
      </c>
    </row>
    <row r="129" spans="1:17" ht="21" thickBot="1">
      <c r="A129" s="91"/>
      <c r="B129" s="35"/>
      <c r="C129" s="124" t="s">
        <v>282</v>
      </c>
      <c r="D129" s="129">
        <f t="shared" si="6"/>
        <v>9</v>
      </c>
      <c r="E129" s="129">
        <f>'Stats lic'!CB64</f>
        <v>9</v>
      </c>
      <c r="F129" s="71">
        <f>'Stats lic'!DL64</f>
        <v>18</v>
      </c>
      <c r="G129" s="129">
        <v>9</v>
      </c>
      <c r="H129" s="129">
        <v>8</v>
      </c>
      <c r="I129" s="71">
        <f t="shared" si="7"/>
        <v>17</v>
      </c>
      <c r="J129" s="13">
        <f t="shared" si="8"/>
        <v>0</v>
      </c>
      <c r="K129" s="13">
        <f t="shared" si="9"/>
        <v>1</v>
      </c>
      <c r="L129" s="34">
        <f t="shared" si="10"/>
        <v>1</v>
      </c>
      <c r="M129" s="68">
        <f>'Stats lic'!ER64</f>
        <v>50</v>
      </c>
      <c r="N129" s="68">
        <f>'Stats lic'!ES64</f>
        <v>50</v>
      </c>
      <c r="O129" s="70">
        <f>'Stats lic'!ET64</f>
        <v>27.777777777777779</v>
      </c>
      <c r="P129" s="20">
        <f>'Stats lic'!EU64</f>
        <v>16.666666666666664</v>
      </c>
      <c r="Q129" s="33">
        <f t="shared" si="11"/>
        <v>45.444444444444443</v>
      </c>
    </row>
    <row r="130" spans="1:17" ht="15" thickBot="1">
      <c r="A130" s="91"/>
      <c r="B130" s="35"/>
      <c r="C130" s="124" t="s">
        <v>143</v>
      </c>
      <c r="D130" s="129">
        <f t="shared" si="6"/>
        <v>13</v>
      </c>
      <c r="E130" s="129">
        <f>'Stats lic'!CB48</f>
        <v>10</v>
      </c>
      <c r="F130" s="71">
        <f>'Stats lic'!DL48</f>
        <v>23</v>
      </c>
      <c r="G130" s="129">
        <v>11</v>
      </c>
      <c r="H130" s="129">
        <v>6</v>
      </c>
      <c r="I130" s="71">
        <f t="shared" si="7"/>
        <v>17</v>
      </c>
      <c r="J130" s="13">
        <f t="shared" si="8"/>
        <v>2</v>
      </c>
      <c r="K130" s="13">
        <f t="shared" si="9"/>
        <v>4</v>
      </c>
      <c r="L130" s="34">
        <f t="shared" si="10"/>
        <v>6</v>
      </c>
      <c r="M130" s="68">
        <f>'Stats lic'!ER48</f>
        <v>56.521739130434781</v>
      </c>
      <c r="N130" s="68">
        <f>'Stats lic'!ES48</f>
        <v>43.478260869565219</v>
      </c>
      <c r="O130" s="70">
        <f>'Stats lic'!ET48</f>
        <v>8.695652173913043</v>
      </c>
      <c r="P130" s="20">
        <f>'Stats lic'!EU48</f>
        <v>26.086956521739129</v>
      </c>
      <c r="Q130" s="33">
        <f t="shared" si="11"/>
        <v>44.782608695652172</v>
      </c>
    </row>
    <row r="131" spans="1:17" ht="15" thickBot="1">
      <c r="A131" s="91"/>
      <c r="B131" s="35"/>
      <c r="C131" s="124" t="s">
        <v>146</v>
      </c>
      <c r="D131" s="129">
        <f t="shared" ref="D131:D194" si="12">F131-E131</f>
        <v>15</v>
      </c>
      <c r="E131" s="129">
        <f>'Stats lic'!CB52</f>
        <v>3</v>
      </c>
      <c r="F131" s="71">
        <f>'Stats lic'!DL52</f>
        <v>18</v>
      </c>
      <c r="G131" s="129">
        <v>16</v>
      </c>
      <c r="H131" s="129">
        <v>7</v>
      </c>
      <c r="I131" s="71">
        <f t="shared" ref="I131:I194" si="13">G131+H131</f>
        <v>23</v>
      </c>
      <c r="J131" s="13">
        <f t="shared" ref="J131:J194" si="14">D131-G131</f>
        <v>-1</v>
      </c>
      <c r="K131" s="13">
        <f t="shared" ref="K131:K194" si="15">E131-H131</f>
        <v>-4</v>
      </c>
      <c r="L131" s="34">
        <f t="shared" ref="L131:L194" si="16">F131-I131</f>
        <v>-5</v>
      </c>
      <c r="M131" s="68">
        <f>'Stats lic'!ER52</f>
        <v>83.333333333333343</v>
      </c>
      <c r="N131" s="68">
        <f>'Stats lic'!ES52</f>
        <v>16.666666666666664</v>
      </c>
      <c r="O131" s="70">
        <f>'Stats lic'!ET52</f>
        <v>33.333333333333329</v>
      </c>
      <c r="P131" s="20">
        <f>'Stats lic'!EU52</f>
        <v>16.666666666666664</v>
      </c>
      <c r="Q131" s="33">
        <f t="shared" ref="Q131:Q194" si="17">(J131*3)+(K131*1)+O131+P131</f>
        <v>42.999999999999993</v>
      </c>
    </row>
    <row r="132" spans="1:17" ht="15" thickBot="1">
      <c r="A132" s="91"/>
      <c r="B132" s="35"/>
      <c r="C132" s="124" t="s">
        <v>310</v>
      </c>
      <c r="D132" s="129">
        <f t="shared" si="12"/>
        <v>8</v>
      </c>
      <c r="E132" s="129">
        <f>'Stats lic'!CB134</f>
        <v>18</v>
      </c>
      <c r="F132" s="71">
        <f>'Stats lic'!DL134</f>
        <v>26</v>
      </c>
      <c r="G132" s="129">
        <v>8</v>
      </c>
      <c r="H132" s="129">
        <v>7</v>
      </c>
      <c r="I132" s="71">
        <f t="shared" si="13"/>
        <v>15</v>
      </c>
      <c r="J132" s="13">
        <f t="shared" si="14"/>
        <v>0</v>
      </c>
      <c r="K132" s="13">
        <f t="shared" si="15"/>
        <v>11</v>
      </c>
      <c r="L132" s="34">
        <f t="shared" si="16"/>
        <v>11</v>
      </c>
      <c r="M132" s="68">
        <f>'Stats lic'!ER134</f>
        <v>30.76923076923077</v>
      </c>
      <c r="N132" s="68">
        <f>'Stats lic'!ES134</f>
        <v>69.230769230769226</v>
      </c>
      <c r="O132" s="70">
        <f>'Stats lic'!ET134</f>
        <v>15.384615384615385</v>
      </c>
      <c r="P132" s="20">
        <f>'Stats lic'!EU134</f>
        <v>15.384615384615385</v>
      </c>
      <c r="Q132" s="33">
        <f t="shared" si="17"/>
        <v>41.769230769230774</v>
      </c>
    </row>
    <row r="133" spans="1:17" ht="15" thickBot="1">
      <c r="A133" s="91"/>
      <c r="B133" s="35"/>
      <c r="C133" s="124" t="s">
        <v>231</v>
      </c>
      <c r="D133" s="129">
        <f t="shared" si="12"/>
        <v>21</v>
      </c>
      <c r="E133" s="129">
        <f>'Stats lic'!CB151</f>
        <v>23</v>
      </c>
      <c r="F133" s="71">
        <f>'Stats lic'!DL151</f>
        <v>44</v>
      </c>
      <c r="G133" s="129">
        <v>20</v>
      </c>
      <c r="H133" s="129">
        <v>17</v>
      </c>
      <c r="I133" s="71">
        <f t="shared" si="13"/>
        <v>37</v>
      </c>
      <c r="J133" s="13">
        <f t="shared" si="14"/>
        <v>1</v>
      </c>
      <c r="K133" s="13">
        <f t="shared" si="15"/>
        <v>6</v>
      </c>
      <c r="L133" s="34">
        <f t="shared" si="16"/>
        <v>7</v>
      </c>
      <c r="M133" s="68">
        <f>'Stats lic'!ER151</f>
        <v>47.727272727272727</v>
      </c>
      <c r="N133" s="68">
        <f>'Stats lic'!ES151</f>
        <v>52.272727272727273</v>
      </c>
      <c r="O133" s="70">
        <f>'Stats lic'!ET151</f>
        <v>11.363636363636363</v>
      </c>
      <c r="P133" s="20">
        <f>'Stats lic'!EU151</f>
        <v>20.454545454545457</v>
      </c>
      <c r="Q133" s="33">
        <f t="shared" si="17"/>
        <v>40.81818181818182</v>
      </c>
    </row>
    <row r="134" spans="1:17" ht="15" thickBot="1">
      <c r="A134" s="91"/>
      <c r="B134" s="35"/>
      <c r="C134" s="124" t="s">
        <v>317</v>
      </c>
      <c r="D134" s="129">
        <f t="shared" si="12"/>
        <v>27</v>
      </c>
      <c r="E134" s="129">
        <f>'Stats lic'!CB72</f>
        <v>2</v>
      </c>
      <c r="F134" s="71">
        <f>'Stats lic'!DL72</f>
        <v>29</v>
      </c>
      <c r="G134" s="129">
        <v>20</v>
      </c>
      <c r="H134" s="129">
        <v>1</v>
      </c>
      <c r="I134" s="71">
        <f t="shared" si="13"/>
        <v>21</v>
      </c>
      <c r="J134" s="13">
        <f t="shared" si="14"/>
        <v>7</v>
      </c>
      <c r="K134" s="13">
        <f t="shared" si="15"/>
        <v>1</v>
      </c>
      <c r="L134" s="34">
        <f t="shared" si="16"/>
        <v>8</v>
      </c>
      <c r="M134" s="68">
        <f>'Stats lic'!ER72</f>
        <v>93.103448275862064</v>
      </c>
      <c r="N134" s="68">
        <f>'Stats lic'!ES72</f>
        <v>6.8965517241379306</v>
      </c>
      <c r="O134" s="70">
        <f>'Stats lic'!ET72</f>
        <v>0</v>
      </c>
      <c r="P134" s="20">
        <f>'Stats lic'!EU72</f>
        <v>17.241379310344829</v>
      </c>
      <c r="Q134" s="33">
        <f t="shared" si="17"/>
        <v>39.241379310344826</v>
      </c>
    </row>
    <row r="135" spans="1:17" ht="15" thickBot="1">
      <c r="A135" s="91"/>
      <c r="B135" s="35"/>
      <c r="C135" s="124" t="s">
        <v>249</v>
      </c>
      <c r="D135" s="129">
        <f t="shared" si="12"/>
        <v>29</v>
      </c>
      <c r="E135" s="129">
        <f>'Stats lic'!CB172</f>
        <v>8</v>
      </c>
      <c r="F135" s="71">
        <f>'Stats lic'!DL172</f>
        <v>37</v>
      </c>
      <c r="G135" s="129">
        <v>18</v>
      </c>
      <c r="H135" s="129">
        <v>10</v>
      </c>
      <c r="I135" s="71">
        <f t="shared" si="13"/>
        <v>28</v>
      </c>
      <c r="J135" s="13">
        <f t="shared" si="14"/>
        <v>11</v>
      </c>
      <c r="K135" s="13">
        <f t="shared" si="15"/>
        <v>-2</v>
      </c>
      <c r="L135" s="34">
        <f t="shared" si="16"/>
        <v>9</v>
      </c>
      <c r="M135" s="68">
        <f>'Stats lic'!ER172</f>
        <v>78.378378378378372</v>
      </c>
      <c r="N135" s="68">
        <f>'Stats lic'!ES172</f>
        <v>21.621621621621621</v>
      </c>
      <c r="O135" s="70">
        <f>'Stats lic'!ET172</f>
        <v>0</v>
      </c>
      <c r="P135" s="20">
        <f>'Stats lic'!EU172</f>
        <v>8.1081081081081088</v>
      </c>
      <c r="Q135" s="33">
        <f t="shared" si="17"/>
        <v>39.108108108108112</v>
      </c>
    </row>
    <row r="136" spans="1:17" ht="15" thickBot="1">
      <c r="A136" s="91"/>
      <c r="B136" s="35"/>
      <c r="C136" s="124" t="s">
        <v>134</v>
      </c>
      <c r="D136" s="129">
        <f t="shared" si="12"/>
        <v>29</v>
      </c>
      <c r="E136" s="129">
        <f>'Stats lic'!CB39</f>
        <v>3</v>
      </c>
      <c r="F136" s="71">
        <f>'Stats lic'!DL39</f>
        <v>32</v>
      </c>
      <c r="G136" s="129">
        <v>22</v>
      </c>
      <c r="H136" s="129">
        <v>2</v>
      </c>
      <c r="I136" s="71">
        <f t="shared" si="13"/>
        <v>24</v>
      </c>
      <c r="J136" s="13">
        <f t="shared" si="14"/>
        <v>7</v>
      </c>
      <c r="K136" s="13">
        <f t="shared" si="15"/>
        <v>1</v>
      </c>
      <c r="L136" s="34">
        <f t="shared" si="16"/>
        <v>8</v>
      </c>
      <c r="M136" s="68">
        <f>'Stats lic'!ER39</f>
        <v>90.625</v>
      </c>
      <c r="N136" s="68">
        <f>'Stats lic'!ES39</f>
        <v>9.375</v>
      </c>
      <c r="O136" s="70">
        <f>'Stats lic'!ET39</f>
        <v>0</v>
      </c>
      <c r="P136" s="20">
        <f>'Stats lic'!EU39</f>
        <v>15.625</v>
      </c>
      <c r="Q136" s="33">
        <f t="shared" si="17"/>
        <v>37.625</v>
      </c>
    </row>
    <row r="137" spans="1:17" ht="15" thickBot="1">
      <c r="A137" s="91"/>
      <c r="B137" s="35"/>
      <c r="C137" s="124" t="s">
        <v>204</v>
      </c>
      <c r="D137" s="129">
        <f t="shared" si="12"/>
        <v>20</v>
      </c>
      <c r="E137" s="129">
        <f>'Stats lic'!CB117</f>
        <v>19</v>
      </c>
      <c r="F137" s="71">
        <f>'Stats lic'!DL117</f>
        <v>39</v>
      </c>
      <c r="G137" s="129">
        <v>18</v>
      </c>
      <c r="H137" s="129">
        <v>14</v>
      </c>
      <c r="I137" s="71">
        <f t="shared" si="13"/>
        <v>32</v>
      </c>
      <c r="J137" s="13">
        <f t="shared" si="14"/>
        <v>2</v>
      </c>
      <c r="K137" s="13">
        <f t="shared" si="15"/>
        <v>5</v>
      </c>
      <c r="L137" s="34">
        <f t="shared" si="16"/>
        <v>7</v>
      </c>
      <c r="M137" s="68">
        <f>'Stats lic'!ER117</f>
        <v>51.282051282051277</v>
      </c>
      <c r="N137" s="68">
        <f>'Stats lic'!ES117</f>
        <v>48.717948717948715</v>
      </c>
      <c r="O137" s="70">
        <f>'Stats lic'!ET117</f>
        <v>12.820512820512819</v>
      </c>
      <c r="P137" s="20">
        <f>'Stats lic'!EU117</f>
        <v>12.820512820512819</v>
      </c>
      <c r="Q137" s="33">
        <f t="shared" si="17"/>
        <v>36.641025641025635</v>
      </c>
    </row>
    <row r="138" spans="1:17" ht="15" thickBot="1">
      <c r="A138" s="91"/>
      <c r="B138" s="35"/>
      <c r="C138" s="124" t="s">
        <v>224</v>
      </c>
      <c r="D138" s="129">
        <f t="shared" si="12"/>
        <v>22</v>
      </c>
      <c r="E138" s="129">
        <f>'Stats lic'!CB142</f>
        <v>1</v>
      </c>
      <c r="F138" s="71">
        <f>'Stats lic'!DL142</f>
        <v>23</v>
      </c>
      <c r="G138" s="129">
        <v>16</v>
      </c>
      <c r="H138" s="129">
        <v>0</v>
      </c>
      <c r="I138" s="71">
        <f t="shared" si="13"/>
        <v>16</v>
      </c>
      <c r="J138" s="13">
        <f t="shared" si="14"/>
        <v>6</v>
      </c>
      <c r="K138" s="13">
        <f t="shared" si="15"/>
        <v>1</v>
      </c>
      <c r="L138" s="34">
        <f t="shared" si="16"/>
        <v>7</v>
      </c>
      <c r="M138" s="68">
        <f>'Stats lic'!ER142</f>
        <v>95.652173913043484</v>
      </c>
      <c r="N138" s="68">
        <f>'Stats lic'!ES142</f>
        <v>4.3478260869565215</v>
      </c>
      <c r="O138" s="70">
        <f>'Stats lic'!ET142</f>
        <v>8.695652173913043</v>
      </c>
      <c r="P138" s="20">
        <f>'Stats lic'!EU142</f>
        <v>8.695652173913043</v>
      </c>
      <c r="Q138" s="33">
        <f t="shared" si="17"/>
        <v>36.391304347826086</v>
      </c>
    </row>
    <row r="139" spans="1:17" ht="16" customHeight="1" thickBot="1">
      <c r="A139" s="91"/>
      <c r="B139" s="35"/>
      <c r="C139" s="124" t="s">
        <v>117</v>
      </c>
      <c r="D139" s="129">
        <f t="shared" si="12"/>
        <v>16</v>
      </c>
      <c r="E139" s="129">
        <f>'Stats lic'!CB21</f>
        <v>13</v>
      </c>
      <c r="F139" s="71">
        <f>'Stats lic'!DL21</f>
        <v>29</v>
      </c>
      <c r="G139" s="129">
        <v>7</v>
      </c>
      <c r="H139" s="129">
        <v>21</v>
      </c>
      <c r="I139" s="71">
        <f t="shared" si="13"/>
        <v>28</v>
      </c>
      <c r="J139" s="13">
        <f t="shared" si="14"/>
        <v>9</v>
      </c>
      <c r="K139" s="13">
        <f t="shared" si="15"/>
        <v>-8</v>
      </c>
      <c r="L139" s="34">
        <f t="shared" si="16"/>
        <v>1</v>
      </c>
      <c r="M139" s="68">
        <f>'Stats lic'!ER21</f>
        <v>55.172413793103445</v>
      </c>
      <c r="N139" s="68">
        <f>'Stats lic'!ES21</f>
        <v>44.827586206896555</v>
      </c>
      <c r="O139" s="70">
        <f>'Stats lic'!ET21</f>
        <v>6.8965517241379306</v>
      </c>
      <c r="P139" s="20">
        <f>'Stats lic'!EU21</f>
        <v>10.344827586206897</v>
      </c>
      <c r="Q139" s="33">
        <f t="shared" si="17"/>
        <v>36.241379310344826</v>
      </c>
    </row>
    <row r="140" spans="1:17" ht="15" thickBot="1">
      <c r="A140" s="91"/>
      <c r="B140" s="35"/>
      <c r="C140" s="124" t="s">
        <v>332</v>
      </c>
      <c r="D140" s="129">
        <f t="shared" si="12"/>
        <v>8</v>
      </c>
      <c r="E140" s="129">
        <f>'Stats lic'!CB206</f>
        <v>1</v>
      </c>
      <c r="F140" s="71">
        <f>'Stats lic'!DL206</f>
        <v>9</v>
      </c>
      <c r="G140" s="129">
        <v>0</v>
      </c>
      <c r="H140" s="129">
        <v>0</v>
      </c>
      <c r="I140" s="71">
        <f t="shared" si="13"/>
        <v>0</v>
      </c>
      <c r="J140" s="13">
        <f t="shared" si="14"/>
        <v>8</v>
      </c>
      <c r="K140" s="13">
        <f t="shared" si="15"/>
        <v>1</v>
      </c>
      <c r="L140" s="34">
        <f t="shared" si="16"/>
        <v>9</v>
      </c>
      <c r="M140" s="68">
        <f>'Stats lic'!ER206</f>
        <v>88.888888888888886</v>
      </c>
      <c r="N140" s="68">
        <f>'Stats lic'!ES206</f>
        <v>11.111111111111111</v>
      </c>
      <c r="O140" s="70">
        <f>'Stats lic'!ET206</f>
        <v>11.111111111111111</v>
      </c>
      <c r="P140" s="20">
        <f>'Stats lic'!EU206</f>
        <v>0</v>
      </c>
      <c r="Q140" s="33">
        <f t="shared" si="17"/>
        <v>36.111111111111114</v>
      </c>
    </row>
    <row r="141" spans="1:17" ht="15" thickBot="1">
      <c r="A141" s="91"/>
      <c r="B141" s="35"/>
      <c r="C141" s="124" t="s">
        <v>253</v>
      </c>
      <c r="D141" s="129">
        <f t="shared" si="12"/>
        <v>26</v>
      </c>
      <c r="E141" s="129">
        <f>'Stats lic'!CB177</f>
        <v>11</v>
      </c>
      <c r="F141" s="71">
        <f>'Stats lic'!DL177</f>
        <v>37</v>
      </c>
      <c r="G141" s="129">
        <v>25</v>
      </c>
      <c r="H141" s="129">
        <v>5</v>
      </c>
      <c r="I141" s="71">
        <f t="shared" si="13"/>
        <v>30</v>
      </c>
      <c r="J141" s="13">
        <f t="shared" si="14"/>
        <v>1</v>
      </c>
      <c r="K141" s="13">
        <f t="shared" si="15"/>
        <v>6</v>
      </c>
      <c r="L141" s="34">
        <f t="shared" si="16"/>
        <v>7</v>
      </c>
      <c r="M141" s="68">
        <f>'Stats lic'!ER177</f>
        <v>70.270270270270274</v>
      </c>
      <c r="N141" s="68">
        <f>'Stats lic'!ES177</f>
        <v>29.72972972972973</v>
      </c>
      <c r="O141" s="70">
        <f>'Stats lic'!ET177</f>
        <v>16.216216216216218</v>
      </c>
      <c r="P141" s="20">
        <f>'Stats lic'!EU177</f>
        <v>10.810810810810811</v>
      </c>
      <c r="Q141" s="33">
        <f t="shared" si="17"/>
        <v>36.027027027027032</v>
      </c>
    </row>
    <row r="142" spans="1:17" ht="15" thickBot="1">
      <c r="A142" s="91"/>
      <c r="B142" s="35"/>
      <c r="C142" s="124" t="s">
        <v>152</v>
      </c>
      <c r="D142" s="129">
        <f t="shared" si="12"/>
        <v>25</v>
      </c>
      <c r="E142" s="129">
        <f>'Stats lic'!CB58</f>
        <v>16</v>
      </c>
      <c r="F142" s="71">
        <f>'Stats lic'!DL58</f>
        <v>41</v>
      </c>
      <c r="G142" s="129">
        <v>25</v>
      </c>
      <c r="H142" s="129">
        <v>10</v>
      </c>
      <c r="I142" s="71">
        <f t="shared" si="13"/>
        <v>35</v>
      </c>
      <c r="J142" s="13">
        <f t="shared" si="14"/>
        <v>0</v>
      </c>
      <c r="K142" s="13">
        <f t="shared" si="15"/>
        <v>6</v>
      </c>
      <c r="L142" s="34">
        <f t="shared" si="16"/>
        <v>6</v>
      </c>
      <c r="M142" s="68">
        <f>'Stats lic'!ER58</f>
        <v>60.975609756097562</v>
      </c>
      <c r="N142" s="68">
        <f>'Stats lic'!ES58</f>
        <v>39.024390243902438</v>
      </c>
      <c r="O142" s="70">
        <f>'Stats lic'!ET58</f>
        <v>17.073170731707318</v>
      </c>
      <c r="P142" s="20">
        <f>'Stats lic'!EU58</f>
        <v>12.195121951219512</v>
      </c>
      <c r="Q142" s="33">
        <f t="shared" si="17"/>
        <v>35.268292682926827</v>
      </c>
    </row>
    <row r="143" spans="1:17" ht="15" thickBot="1">
      <c r="A143" s="91"/>
      <c r="B143" s="35"/>
      <c r="C143" s="124" t="s">
        <v>193</v>
      </c>
      <c r="D143" s="129">
        <f t="shared" si="12"/>
        <v>33</v>
      </c>
      <c r="E143" s="129">
        <f>'Stats lic'!CB104</f>
        <v>1</v>
      </c>
      <c r="F143" s="71">
        <f>'Stats lic'!DL104</f>
        <v>34</v>
      </c>
      <c r="G143" s="129">
        <v>34</v>
      </c>
      <c r="H143" s="129">
        <v>4</v>
      </c>
      <c r="I143" s="71">
        <f t="shared" si="13"/>
        <v>38</v>
      </c>
      <c r="J143" s="13">
        <f t="shared" si="14"/>
        <v>-1</v>
      </c>
      <c r="K143" s="13">
        <f t="shared" si="15"/>
        <v>-3</v>
      </c>
      <c r="L143" s="34">
        <f t="shared" si="16"/>
        <v>-4</v>
      </c>
      <c r="M143" s="68">
        <f>'Stats lic'!ER104</f>
        <v>97.058823529411768</v>
      </c>
      <c r="N143" s="68">
        <f>'Stats lic'!ES104</f>
        <v>2.9411764705882351</v>
      </c>
      <c r="O143" s="70">
        <f>'Stats lic'!ET104</f>
        <v>29.411764705882355</v>
      </c>
      <c r="P143" s="20">
        <f>'Stats lic'!EU104</f>
        <v>11.76470588235294</v>
      </c>
      <c r="Q143" s="33">
        <f t="shared" si="17"/>
        <v>35.176470588235297</v>
      </c>
    </row>
    <row r="144" spans="1:17" ht="15" thickBot="1">
      <c r="A144" s="91"/>
      <c r="B144" s="35"/>
      <c r="C144" s="124" t="s">
        <v>159</v>
      </c>
      <c r="D144" s="129">
        <f t="shared" si="12"/>
        <v>18</v>
      </c>
      <c r="E144" s="129">
        <f>'Stats lic'!CB66</f>
        <v>11</v>
      </c>
      <c r="F144" s="71">
        <f>'Stats lic'!DL66</f>
        <v>29</v>
      </c>
      <c r="G144" s="129">
        <v>17</v>
      </c>
      <c r="H144" s="129">
        <v>3</v>
      </c>
      <c r="I144" s="71">
        <f t="shared" si="13"/>
        <v>20</v>
      </c>
      <c r="J144" s="13">
        <f t="shared" si="14"/>
        <v>1</v>
      </c>
      <c r="K144" s="13">
        <f t="shared" si="15"/>
        <v>8</v>
      </c>
      <c r="L144" s="34">
        <f t="shared" si="16"/>
        <v>9</v>
      </c>
      <c r="M144" s="68">
        <f>'Stats lic'!ER66</f>
        <v>62.068965517241381</v>
      </c>
      <c r="N144" s="68">
        <f>'Stats lic'!ES66</f>
        <v>37.931034482758619</v>
      </c>
      <c r="O144" s="70">
        <f>'Stats lic'!ET66</f>
        <v>13.793103448275861</v>
      </c>
      <c r="P144" s="20">
        <f>'Stats lic'!EU66</f>
        <v>10.344827586206897</v>
      </c>
      <c r="Q144" s="33">
        <f t="shared" si="17"/>
        <v>35.137931034482762</v>
      </c>
    </row>
    <row r="145" spans="1:179" ht="15" thickBot="1">
      <c r="A145" s="91"/>
      <c r="B145" s="35"/>
      <c r="C145" s="124" t="s">
        <v>164</v>
      </c>
      <c r="D145" s="129">
        <f t="shared" si="12"/>
        <v>24</v>
      </c>
      <c r="E145" s="129">
        <f>'Stats lic'!CB73</f>
        <v>5</v>
      </c>
      <c r="F145" s="71">
        <f>'Stats lic'!DL73</f>
        <v>29</v>
      </c>
      <c r="G145" s="129">
        <v>24</v>
      </c>
      <c r="H145" s="129">
        <v>5</v>
      </c>
      <c r="I145" s="71">
        <f t="shared" si="13"/>
        <v>29</v>
      </c>
      <c r="J145" s="13">
        <f t="shared" si="14"/>
        <v>0</v>
      </c>
      <c r="K145" s="13">
        <f t="shared" si="15"/>
        <v>0</v>
      </c>
      <c r="L145" s="34">
        <f t="shared" si="16"/>
        <v>0</v>
      </c>
      <c r="M145" s="68">
        <f>'Stats lic'!ER73</f>
        <v>82.758620689655174</v>
      </c>
      <c r="N145" s="68">
        <f>'Stats lic'!ES73</f>
        <v>17.241379310344829</v>
      </c>
      <c r="O145" s="70">
        <f>'Stats lic'!ET73</f>
        <v>24.137931034482758</v>
      </c>
      <c r="P145" s="20">
        <f>'Stats lic'!EU73</f>
        <v>10.344827586206897</v>
      </c>
      <c r="Q145" s="33">
        <f t="shared" si="17"/>
        <v>34.482758620689651</v>
      </c>
    </row>
    <row r="146" spans="1:179" ht="15" thickBot="1">
      <c r="A146" s="91"/>
      <c r="B146" s="35"/>
      <c r="C146" s="124" t="s">
        <v>156</v>
      </c>
      <c r="D146" s="129">
        <f t="shared" si="12"/>
        <v>24</v>
      </c>
      <c r="E146" s="129">
        <f>'Stats lic'!CB62</f>
        <v>0</v>
      </c>
      <c r="F146" s="71">
        <f>'Stats lic'!DL62</f>
        <v>24</v>
      </c>
      <c r="G146" s="129">
        <v>22</v>
      </c>
      <c r="H146" s="129">
        <v>1</v>
      </c>
      <c r="I146" s="71">
        <f t="shared" si="13"/>
        <v>23</v>
      </c>
      <c r="J146" s="13">
        <f t="shared" si="14"/>
        <v>2</v>
      </c>
      <c r="K146" s="13">
        <f t="shared" si="15"/>
        <v>-1</v>
      </c>
      <c r="L146" s="34">
        <f t="shared" si="16"/>
        <v>1</v>
      </c>
      <c r="M146" s="68">
        <f>'Stats lic'!ER62</f>
        <v>100</v>
      </c>
      <c r="N146" s="68">
        <f>'Stats lic'!ES62</f>
        <v>0</v>
      </c>
      <c r="O146" s="70">
        <f>'Stats lic'!ET62</f>
        <v>20.833333333333336</v>
      </c>
      <c r="P146" s="20">
        <f>'Stats lic'!EU62</f>
        <v>8.3333333333333321</v>
      </c>
      <c r="Q146" s="33">
        <f t="shared" si="17"/>
        <v>34.166666666666671</v>
      </c>
    </row>
    <row r="147" spans="1:179" ht="15" thickBot="1">
      <c r="A147" s="91"/>
      <c r="B147" s="35"/>
      <c r="C147" s="124" t="s">
        <v>218</v>
      </c>
      <c r="D147" s="129">
        <f t="shared" si="12"/>
        <v>3</v>
      </c>
      <c r="E147" s="129">
        <f>'Stats lic'!CB136</f>
        <v>0</v>
      </c>
      <c r="F147" s="71">
        <f>'Stats lic'!DL136</f>
        <v>3</v>
      </c>
      <c r="G147" s="129">
        <v>3</v>
      </c>
      <c r="H147" s="129">
        <v>0</v>
      </c>
      <c r="I147" s="71">
        <f t="shared" si="13"/>
        <v>3</v>
      </c>
      <c r="J147" s="13">
        <f t="shared" si="14"/>
        <v>0</v>
      </c>
      <c r="K147" s="13">
        <f t="shared" si="15"/>
        <v>0</v>
      </c>
      <c r="L147" s="34">
        <f t="shared" si="16"/>
        <v>0</v>
      </c>
      <c r="M147" s="68">
        <f>'Stats lic'!ER136</f>
        <v>100</v>
      </c>
      <c r="N147" s="68">
        <f>'Stats lic'!ES136</f>
        <v>0</v>
      </c>
      <c r="O147" s="70">
        <f>'Stats lic'!ET136</f>
        <v>0</v>
      </c>
      <c r="P147" s="20">
        <f>'Stats lic'!EU136</f>
        <v>33.333333333333329</v>
      </c>
      <c r="Q147" s="33">
        <f t="shared" si="17"/>
        <v>33.333333333333329</v>
      </c>
    </row>
    <row r="148" spans="1:179" ht="15" thickBot="1">
      <c r="A148" s="91"/>
      <c r="B148" s="35"/>
      <c r="C148" s="124" t="s">
        <v>263</v>
      </c>
      <c r="D148" s="129">
        <f t="shared" si="12"/>
        <v>17</v>
      </c>
      <c r="E148" s="129">
        <f>'Stats lic'!CB189</f>
        <v>13</v>
      </c>
      <c r="F148" s="71">
        <f>'Stats lic'!DL189</f>
        <v>30</v>
      </c>
      <c r="G148" s="129">
        <v>14</v>
      </c>
      <c r="H148" s="129">
        <v>3</v>
      </c>
      <c r="I148" s="71">
        <f t="shared" si="13"/>
        <v>17</v>
      </c>
      <c r="J148" s="13">
        <f t="shared" si="14"/>
        <v>3</v>
      </c>
      <c r="K148" s="13">
        <f t="shared" si="15"/>
        <v>10</v>
      </c>
      <c r="L148" s="34">
        <f t="shared" si="16"/>
        <v>13</v>
      </c>
      <c r="M148" s="68">
        <f>'Stats lic'!ER189</f>
        <v>56.666666666666664</v>
      </c>
      <c r="N148" s="68">
        <f>'Stats lic'!ES189</f>
        <v>43.333333333333336</v>
      </c>
      <c r="O148" s="70">
        <f>'Stats lic'!ET189</f>
        <v>3.3333333333333335</v>
      </c>
      <c r="P148" s="20">
        <f>'Stats lic'!EU189</f>
        <v>10</v>
      </c>
      <c r="Q148" s="33">
        <f t="shared" si="17"/>
        <v>32.333333333333329</v>
      </c>
    </row>
    <row r="149" spans="1:179" ht="15" thickBot="1">
      <c r="A149" s="91"/>
      <c r="B149" s="35"/>
      <c r="C149" s="124" t="s">
        <v>119</v>
      </c>
      <c r="D149" s="129">
        <f t="shared" si="12"/>
        <v>12</v>
      </c>
      <c r="E149" s="129">
        <f>'Stats lic'!CB23</f>
        <v>17</v>
      </c>
      <c r="F149" s="71">
        <f>'Stats lic'!DL23</f>
        <v>29</v>
      </c>
      <c r="G149" s="129">
        <v>12</v>
      </c>
      <c r="H149" s="129">
        <v>9</v>
      </c>
      <c r="I149" s="71">
        <f t="shared" si="13"/>
        <v>21</v>
      </c>
      <c r="J149" s="13">
        <f t="shared" si="14"/>
        <v>0</v>
      </c>
      <c r="K149" s="13">
        <f t="shared" si="15"/>
        <v>8</v>
      </c>
      <c r="L149" s="34">
        <f t="shared" si="16"/>
        <v>8</v>
      </c>
      <c r="M149" s="68">
        <f>'Stats lic'!ER23</f>
        <v>41.379310344827587</v>
      </c>
      <c r="N149" s="68">
        <f>'Stats lic'!ES23</f>
        <v>58.620689655172406</v>
      </c>
      <c r="O149" s="70">
        <f>'Stats lic'!ET23</f>
        <v>6.8965517241379306</v>
      </c>
      <c r="P149" s="20">
        <f>'Stats lic'!EU23</f>
        <v>17.241379310344829</v>
      </c>
      <c r="Q149" s="33">
        <f t="shared" si="17"/>
        <v>32.137931034482762</v>
      </c>
    </row>
    <row r="150" spans="1:179" ht="15" thickBot="1">
      <c r="A150" s="91"/>
      <c r="B150" s="35"/>
      <c r="C150" s="124" t="s">
        <v>265</v>
      </c>
      <c r="D150" s="129">
        <f t="shared" si="12"/>
        <v>20</v>
      </c>
      <c r="E150" s="129">
        <f>'Stats lic'!CB191</f>
        <v>23</v>
      </c>
      <c r="F150" s="71">
        <f>'Stats lic'!DL191</f>
        <v>43</v>
      </c>
      <c r="G150" s="129">
        <v>18</v>
      </c>
      <c r="H150" s="129">
        <v>16</v>
      </c>
      <c r="I150" s="71">
        <f t="shared" si="13"/>
        <v>34</v>
      </c>
      <c r="J150" s="13">
        <f t="shared" si="14"/>
        <v>2</v>
      </c>
      <c r="K150" s="13">
        <f t="shared" si="15"/>
        <v>7</v>
      </c>
      <c r="L150" s="34">
        <f t="shared" si="16"/>
        <v>9</v>
      </c>
      <c r="M150" s="68">
        <f>'Stats lic'!ER191</f>
        <v>46.511627906976742</v>
      </c>
      <c r="N150" s="68">
        <f>'Stats lic'!ES191</f>
        <v>53.488372093023251</v>
      </c>
      <c r="O150" s="70">
        <f>'Stats lic'!ET191</f>
        <v>13.953488372093023</v>
      </c>
      <c r="P150" s="20">
        <f>'Stats lic'!EU191</f>
        <v>4.6511627906976747</v>
      </c>
      <c r="Q150" s="33">
        <f t="shared" si="17"/>
        <v>31.604651162790699</v>
      </c>
    </row>
    <row r="151" spans="1:179" ht="15" thickBot="1">
      <c r="A151" s="91"/>
      <c r="B151" s="35"/>
      <c r="C151" s="124" t="s">
        <v>111</v>
      </c>
      <c r="D151" s="129">
        <f t="shared" si="12"/>
        <v>32</v>
      </c>
      <c r="E151" s="129">
        <f>'Stats lic'!CB13</f>
        <v>7</v>
      </c>
      <c r="F151" s="71">
        <f>'Stats lic'!DL13</f>
        <v>39</v>
      </c>
      <c r="G151" s="129">
        <v>28</v>
      </c>
      <c r="H151" s="129">
        <v>8</v>
      </c>
      <c r="I151" s="71">
        <f t="shared" si="13"/>
        <v>36</v>
      </c>
      <c r="J151" s="13">
        <f t="shared" si="14"/>
        <v>4</v>
      </c>
      <c r="K151" s="13">
        <f t="shared" si="15"/>
        <v>-1</v>
      </c>
      <c r="L151" s="34">
        <f t="shared" si="16"/>
        <v>3</v>
      </c>
      <c r="M151" s="68">
        <f>'Stats lic'!ER13</f>
        <v>82.051282051282044</v>
      </c>
      <c r="N151" s="68">
        <f>'Stats lic'!ES13</f>
        <v>17.948717948717949</v>
      </c>
      <c r="O151" s="70">
        <f>'Stats lic'!ET13</f>
        <v>7.6923076923076925</v>
      </c>
      <c r="P151" s="20">
        <f>'Stats lic'!EU13</f>
        <v>12.820512820512819</v>
      </c>
      <c r="Q151" s="33">
        <f t="shared" si="17"/>
        <v>31.512820512820511</v>
      </c>
    </row>
    <row r="152" spans="1:179" ht="15" thickBot="1">
      <c r="A152" s="91"/>
      <c r="B152" s="35"/>
      <c r="C152" s="124" t="s">
        <v>163</v>
      </c>
      <c r="D152" s="129">
        <f t="shared" si="12"/>
        <v>24</v>
      </c>
      <c r="E152" s="129">
        <f>'Stats lic'!CB71</f>
        <v>8</v>
      </c>
      <c r="F152" s="71">
        <f>'Stats lic'!DL71</f>
        <v>32</v>
      </c>
      <c r="G152" s="129">
        <v>21</v>
      </c>
      <c r="H152" s="129">
        <v>5</v>
      </c>
      <c r="I152" s="71">
        <f t="shared" si="13"/>
        <v>26</v>
      </c>
      <c r="J152" s="13">
        <f t="shared" si="14"/>
        <v>3</v>
      </c>
      <c r="K152" s="13">
        <f t="shared" si="15"/>
        <v>3</v>
      </c>
      <c r="L152" s="34">
        <f t="shared" si="16"/>
        <v>6</v>
      </c>
      <c r="M152" s="68">
        <f>'Stats lic'!ER71</f>
        <v>75</v>
      </c>
      <c r="N152" s="68">
        <f>'Stats lic'!ES71</f>
        <v>25</v>
      </c>
      <c r="O152" s="70">
        <f>'Stats lic'!ET71</f>
        <v>6.25</v>
      </c>
      <c r="P152" s="20">
        <f>'Stats lic'!EU71</f>
        <v>12.5</v>
      </c>
      <c r="Q152" s="33">
        <f t="shared" si="17"/>
        <v>30.75</v>
      </c>
    </row>
    <row r="153" spans="1:179" ht="15" thickBot="1">
      <c r="A153" s="91"/>
      <c r="B153" s="35"/>
      <c r="C153" s="124" t="s">
        <v>201</v>
      </c>
      <c r="D153" s="129">
        <f t="shared" si="12"/>
        <v>22</v>
      </c>
      <c r="E153" s="129">
        <f>'Stats lic'!CB114</f>
        <v>6</v>
      </c>
      <c r="F153" s="71">
        <f>'Stats lic'!DL114</f>
        <v>28</v>
      </c>
      <c r="G153" s="129">
        <v>24</v>
      </c>
      <c r="H153" s="129">
        <v>5</v>
      </c>
      <c r="I153" s="71">
        <f t="shared" si="13"/>
        <v>29</v>
      </c>
      <c r="J153" s="13">
        <f t="shared" si="14"/>
        <v>-2</v>
      </c>
      <c r="K153" s="13">
        <f t="shared" si="15"/>
        <v>1</v>
      </c>
      <c r="L153" s="34">
        <f t="shared" si="16"/>
        <v>-1</v>
      </c>
      <c r="M153" s="68">
        <f>'Stats lic'!ER114</f>
        <v>78.571428571428569</v>
      </c>
      <c r="N153" s="68">
        <f>'Stats lic'!ES114</f>
        <v>21.428571428571427</v>
      </c>
      <c r="O153" s="70">
        <f>'Stats lic'!ET114</f>
        <v>25</v>
      </c>
      <c r="P153" s="20">
        <f>'Stats lic'!EU114</f>
        <v>10.714285714285714</v>
      </c>
      <c r="Q153" s="33">
        <f t="shared" si="17"/>
        <v>30.714285714285715</v>
      </c>
    </row>
    <row r="154" spans="1:179" ht="15" thickBot="1">
      <c r="A154" s="91"/>
      <c r="B154" s="35"/>
      <c r="C154" s="124" t="s">
        <v>264</v>
      </c>
      <c r="D154" s="129">
        <f t="shared" si="12"/>
        <v>9</v>
      </c>
      <c r="E154" s="129">
        <f>'Stats lic'!CB190</f>
        <v>5</v>
      </c>
      <c r="F154" s="71">
        <f>'Stats lic'!DL190</f>
        <v>14</v>
      </c>
      <c r="G154" s="129">
        <v>3</v>
      </c>
      <c r="H154" s="129">
        <v>7</v>
      </c>
      <c r="I154" s="71">
        <f t="shared" si="13"/>
        <v>10</v>
      </c>
      <c r="J154" s="13">
        <f t="shared" si="14"/>
        <v>6</v>
      </c>
      <c r="K154" s="13">
        <f t="shared" si="15"/>
        <v>-2</v>
      </c>
      <c r="L154" s="34">
        <f t="shared" si="16"/>
        <v>4</v>
      </c>
      <c r="M154" s="68">
        <f>'Stats lic'!ER190</f>
        <v>64.285714285714292</v>
      </c>
      <c r="N154" s="68">
        <f>'Stats lic'!ES190</f>
        <v>35.714285714285715</v>
      </c>
      <c r="O154" s="70">
        <f>'Stats lic'!ET190</f>
        <v>0</v>
      </c>
      <c r="P154" s="20">
        <f>'Stats lic'!EU190</f>
        <v>14.285714285714285</v>
      </c>
      <c r="Q154" s="33">
        <f t="shared" si="17"/>
        <v>30.285714285714285</v>
      </c>
    </row>
    <row r="155" spans="1:179" ht="15" thickBot="1">
      <c r="A155" s="91"/>
      <c r="B155" s="35"/>
      <c r="C155" s="124" t="s">
        <v>127</v>
      </c>
      <c r="D155" s="129">
        <f t="shared" si="12"/>
        <v>16</v>
      </c>
      <c r="E155" s="129">
        <f>'Stats lic'!CB32</f>
        <v>7</v>
      </c>
      <c r="F155" s="71">
        <f>'Stats lic'!DL32</f>
        <v>23</v>
      </c>
      <c r="G155" s="129">
        <v>12</v>
      </c>
      <c r="H155" s="129">
        <v>2</v>
      </c>
      <c r="I155" s="71">
        <f t="shared" si="13"/>
        <v>14</v>
      </c>
      <c r="J155" s="13">
        <f t="shared" si="14"/>
        <v>4</v>
      </c>
      <c r="K155" s="13">
        <f t="shared" si="15"/>
        <v>5</v>
      </c>
      <c r="L155" s="34">
        <f t="shared" si="16"/>
        <v>9</v>
      </c>
      <c r="M155" s="68">
        <f>'Stats lic'!ER32</f>
        <v>69.565217391304344</v>
      </c>
      <c r="N155" s="68">
        <f>'Stats lic'!ES32</f>
        <v>30.434782608695656</v>
      </c>
      <c r="O155" s="70">
        <f>'Stats lic'!ET32</f>
        <v>0</v>
      </c>
      <c r="P155" s="20">
        <f>'Stats lic'!EU32</f>
        <v>13.043478260869565</v>
      </c>
      <c r="Q155" s="33">
        <f t="shared" si="17"/>
        <v>30.043478260869563</v>
      </c>
    </row>
    <row r="156" spans="1:179" s="3" customFormat="1" ht="15" thickBot="1">
      <c r="A156" s="91"/>
      <c r="B156" s="35"/>
      <c r="C156" s="124" t="s">
        <v>106</v>
      </c>
      <c r="D156" s="129">
        <f t="shared" si="12"/>
        <v>29</v>
      </c>
      <c r="E156" s="129">
        <f>'Stats lic'!CB8</f>
        <v>14</v>
      </c>
      <c r="F156" s="71">
        <f>'Stats lic'!DL8</f>
        <v>43</v>
      </c>
      <c r="G156" s="129">
        <v>26</v>
      </c>
      <c r="H156" s="129">
        <v>12</v>
      </c>
      <c r="I156" s="71">
        <f t="shared" si="13"/>
        <v>38</v>
      </c>
      <c r="J156" s="13">
        <f t="shared" si="14"/>
        <v>3</v>
      </c>
      <c r="K156" s="13">
        <f t="shared" si="15"/>
        <v>2</v>
      </c>
      <c r="L156" s="34">
        <f t="shared" si="16"/>
        <v>5</v>
      </c>
      <c r="M156" s="68">
        <f>'Stats lic'!ER8</f>
        <v>67.441860465116278</v>
      </c>
      <c r="N156" s="68">
        <f>'Stats lic'!ES8</f>
        <v>32.558139534883722</v>
      </c>
      <c r="O156" s="70">
        <f>'Stats lic'!ET8</f>
        <v>13.953488372093023</v>
      </c>
      <c r="P156" s="20">
        <f>'Stats lic'!EU8</f>
        <v>4.6511627906976747</v>
      </c>
      <c r="Q156" s="33">
        <f t="shared" si="17"/>
        <v>29.604651162790699</v>
      </c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</row>
    <row r="157" spans="1:179" ht="15" thickBot="1">
      <c r="A157" s="91"/>
      <c r="B157" s="35"/>
      <c r="C157" s="124" t="s">
        <v>306</v>
      </c>
      <c r="D157" s="129">
        <f t="shared" si="12"/>
        <v>11</v>
      </c>
      <c r="E157" s="129">
        <f>'Stats lic'!CB75</f>
        <v>5</v>
      </c>
      <c r="F157" s="71">
        <f>'Stats lic'!DL75</f>
        <v>16</v>
      </c>
      <c r="G157" s="129">
        <v>5</v>
      </c>
      <c r="H157" s="129">
        <v>6</v>
      </c>
      <c r="I157" s="71">
        <f t="shared" si="13"/>
        <v>11</v>
      </c>
      <c r="J157" s="13">
        <f t="shared" si="14"/>
        <v>6</v>
      </c>
      <c r="K157" s="13">
        <f t="shared" si="15"/>
        <v>-1</v>
      </c>
      <c r="L157" s="34">
        <f t="shared" si="16"/>
        <v>5</v>
      </c>
      <c r="M157" s="68">
        <f>'Stats lic'!ER75</f>
        <v>68.75</v>
      </c>
      <c r="N157" s="68">
        <f>'Stats lic'!ES75</f>
        <v>31.25</v>
      </c>
      <c r="O157" s="70">
        <f>'Stats lic'!ET75</f>
        <v>6.25</v>
      </c>
      <c r="P157" s="20">
        <f>'Stats lic'!EU75</f>
        <v>6.25</v>
      </c>
      <c r="Q157" s="33">
        <f t="shared" si="17"/>
        <v>29.5</v>
      </c>
    </row>
    <row r="158" spans="1:179" ht="15" thickBot="1">
      <c r="A158" s="91"/>
      <c r="B158" s="35"/>
      <c r="C158" s="124" t="s">
        <v>320</v>
      </c>
      <c r="D158" s="129">
        <f t="shared" si="12"/>
        <v>18</v>
      </c>
      <c r="E158" s="129">
        <f>'Stats lic'!CB154</f>
        <v>16</v>
      </c>
      <c r="F158" s="71">
        <f>'Stats lic'!DL154</f>
        <v>34</v>
      </c>
      <c r="G158" s="129">
        <v>17</v>
      </c>
      <c r="H158" s="129">
        <v>17</v>
      </c>
      <c r="I158" s="71">
        <f t="shared" si="13"/>
        <v>34</v>
      </c>
      <c r="J158" s="13">
        <f t="shared" si="14"/>
        <v>1</v>
      </c>
      <c r="K158" s="13">
        <f t="shared" si="15"/>
        <v>-1</v>
      </c>
      <c r="L158" s="34">
        <f t="shared" si="16"/>
        <v>0</v>
      </c>
      <c r="M158" s="68">
        <f>'Stats lic'!ER154</f>
        <v>52.941176470588239</v>
      </c>
      <c r="N158" s="68">
        <f>'Stats lic'!ES154</f>
        <v>47.058823529411761</v>
      </c>
      <c r="O158" s="70">
        <f>'Stats lic'!ET154</f>
        <v>17.647058823529413</v>
      </c>
      <c r="P158" s="20">
        <f>'Stats lic'!EU154</f>
        <v>8.8235294117647065</v>
      </c>
      <c r="Q158" s="33">
        <f t="shared" si="17"/>
        <v>28.47058823529412</v>
      </c>
    </row>
    <row r="159" spans="1:179" ht="15" thickBot="1">
      <c r="A159" s="91"/>
      <c r="B159" s="35"/>
      <c r="C159" s="124" t="s">
        <v>209</v>
      </c>
      <c r="D159" s="129">
        <f t="shared" si="12"/>
        <v>14</v>
      </c>
      <c r="E159" s="129">
        <f>'Stats lic'!CB123</f>
        <v>20</v>
      </c>
      <c r="F159" s="71">
        <f>'Stats lic'!DL123</f>
        <v>34</v>
      </c>
      <c r="G159" s="129">
        <v>13</v>
      </c>
      <c r="H159" s="129">
        <v>14</v>
      </c>
      <c r="I159" s="71">
        <f t="shared" si="13"/>
        <v>27</v>
      </c>
      <c r="J159" s="13">
        <f t="shared" si="14"/>
        <v>1</v>
      </c>
      <c r="K159" s="13">
        <f t="shared" si="15"/>
        <v>6</v>
      </c>
      <c r="L159" s="34">
        <f t="shared" si="16"/>
        <v>7</v>
      </c>
      <c r="M159" s="68">
        <f>'Stats lic'!ER123</f>
        <v>41.17647058823529</v>
      </c>
      <c r="N159" s="68">
        <f>'Stats lic'!ES123</f>
        <v>58.82352941176471</v>
      </c>
      <c r="O159" s="70">
        <f>'Stats lic'!ET123</f>
        <v>5.8823529411764701</v>
      </c>
      <c r="P159" s="20">
        <f>'Stats lic'!EU123</f>
        <v>11.76470588235294</v>
      </c>
      <c r="Q159" s="33">
        <f t="shared" si="17"/>
        <v>26.647058823529413</v>
      </c>
    </row>
    <row r="160" spans="1:179" ht="15" thickBot="1">
      <c r="A160" s="91"/>
      <c r="B160" s="35"/>
      <c r="C160" s="124" t="s">
        <v>316</v>
      </c>
      <c r="D160" s="129">
        <f t="shared" si="12"/>
        <v>13</v>
      </c>
      <c r="E160" s="129">
        <f>'Stats lic'!CB69</f>
        <v>7</v>
      </c>
      <c r="F160" s="71">
        <f>'Stats lic'!DL69</f>
        <v>20</v>
      </c>
      <c r="G160" s="129">
        <v>11</v>
      </c>
      <c r="H160" s="129">
        <v>2</v>
      </c>
      <c r="I160" s="71">
        <f t="shared" si="13"/>
        <v>13</v>
      </c>
      <c r="J160" s="13">
        <f t="shared" si="14"/>
        <v>2</v>
      </c>
      <c r="K160" s="13">
        <f t="shared" si="15"/>
        <v>5</v>
      </c>
      <c r="L160" s="34">
        <f t="shared" si="16"/>
        <v>7</v>
      </c>
      <c r="M160" s="68">
        <f>'Stats lic'!ER69</f>
        <v>65</v>
      </c>
      <c r="N160" s="68">
        <f>'Stats lic'!ES69</f>
        <v>35</v>
      </c>
      <c r="O160" s="70">
        <f>'Stats lic'!ET69</f>
        <v>5</v>
      </c>
      <c r="P160" s="20">
        <f>'Stats lic'!EU69</f>
        <v>10</v>
      </c>
      <c r="Q160" s="33">
        <f t="shared" si="17"/>
        <v>26</v>
      </c>
    </row>
    <row r="161" spans="1:17" ht="15" thickBot="1">
      <c r="A161" s="91"/>
      <c r="B161" s="35"/>
      <c r="C161" s="124" t="s">
        <v>251</v>
      </c>
      <c r="D161" s="129">
        <f t="shared" si="12"/>
        <v>22</v>
      </c>
      <c r="E161" s="129">
        <f>'Stats lic'!CB175</f>
        <v>2</v>
      </c>
      <c r="F161" s="71">
        <f>'Stats lic'!DL175</f>
        <v>24</v>
      </c>
      <c r="G161" s="129">
        <v>18</v>
      </c>
      <c r="H161" s="129">
        <v>5</v>
      </c>
      <c r="I161" s="71">
        <f t="shared" si="13"/>
        <v>23</v>
      </c>
      <c r="J161" s="13">
        <f t="shared" si="14"/>
        <v>4</v>
      </c>
      <c r="K161" s="13">
        <f t="shared" si="15"/>
        <v>-3</v>
      </c>
      <c r="L161" s="34">
        <f t="shared" si="16"/>
        <v>1</v>
      </c>
      <c r="M161" s="68">
        <f>'Stats lic'!ER175</f>
        <v>91.666666666666657</v>
      </c>
      <c r="N161" s="68">
        <f>'Stats lic'!ES175</f>
        <v>8.3333333333333321</v>
      </c>
      <c r="O161" s="70">
        <f>'Stats lic'!ET175</f>
        <v>4.1666666666666661</v>
      </c>
      <c r="P161" s="20">
        <f>'Stats lic'!EU175</f>
        <v>12.5</v>
      </c>
      <c r="Q161" s="33">
        <f t="shared" si="17"/>
        <v>25.666666666666664</v>
      </c>
    </row>
    <row r="162" spans="1:17" ht="15" thickBot="1">
      <c r="A162" s="91"/>
      <c r="B162" s="35"/>
      <c r="C162" s="124" t="s">
        <v>114</v>
      </c>
      <c r="D162" s="129">
        <f t="shared" si="12"/>
        <v>11</v>
      </c>
      <c r="E162" s="129">
        <f>'Stats lic'!CB18</f>
        <v>0</v>
      </c>
      <c r="F162" s="71">
        <f>'Stats lic'!DL18</f>
        <v>11</v>
      </c>
      <c r="G162" s="129">
        <v>12</v>
      </c>
      <c r="H162" s="129">
        <v>0</v>
      </c>
      <c r="I162" s="71">
        <f t="shared" si="13"/>
        <v>12</v>
      </c>
      <c r="J162" s="13">
        <f t="shared" si="14"/>
        <v>-1</v>
      </c>
      <c r="K162" s="13">
        <f t="shared" si="15"/>
        <v>0</v>
      </c>
      <c r="L162" s="34">
        <f t="shared" si="16"/>
        <v>-1</v>
      </c>
      <c r="M162" s="68">
        <f>'Stats lic'!ER18</f>
        <v>100</v>
      </c>
      <c r="N162" s="68">
        <f>'Stats lic'!ES18</f>
        <v>0</v>
      </c>
      <c r="O162" s="70">
        <f>'Stats lic'!ET18</f>
        <v>9.0909090909090917</v>
      </c>
      <c r="P162" s="20">
        <f>'Stats lic'!EU18</f>
        <v>18.181818181818183</v>
      </c>
      <c r="Q162" s="33">
        <f t="shared" si="17"/>
        <v>24.272727272727273</v>
      </c>
    </row>
    <row r="163" spans="1:17" ht="15" thickBot="1">
      <c r="A163" s="91"/>
      <c r="B163" s="35"/>
      <c r="C163" s="124" t="s">
        <v>116</v>
      </c>
      <c r="D163" s="129">
        <f t="shared" si="12"/>
        <v>16</v>
      </c>
      <c r="E163" s="129">
        <f>'Stats lic'!CB20</f>
        <v>10</v>
      </c>
      <c r="F163" s="71">
        <f>'Stats lic'!DL20</f>
        <v>26</v>
      </c>
      <c r="G163" s="129">
        <v>19</v>
      </c>
      <c r="H163" s="129">
        <v>8</v>
      </c>
      <c r="I163" s="71">
        <f t="shared" si="13"/>
        <v>27</v>
      </c>
      <c r="J163" s="13">
        <f t="shared" si="14"/>
        <v>-3</v>
      </c>
      <c r="K163" s="13">
        <f t="shared" si="15"/>
        <v>2</v>
      </c>
      <c r="L163" s="34">
        <f t="shared" si="16"/>
        <v>-1</v>
      </c>
      <c r="M163" s="68">
        <f>'Stats lic'!ER20</f>
        <v>61.53846153846154</v>
      </c>
      <c r="N163" s="68">
        <f>'Stats lic'!ES20</f>
        <v>38.461538461538467</v>
      </c>
      <c r="O163" s="70">
        <f>'Stats lic'!ET20</f>
        <v>11.538461538461538</v>
      </c>
      <c r="P163" s="20">
        <f>'Stats lic'!EU20</f>
        <v>19.230769230769234</v>
      </c>
      <c r="Q163" s="33">
        <f t="shared" si="17"/>
        <v>23.769230769230774</v>
      </c>
    </row>
    <row r="164" spans="1:17" ht="15" thickBot="1">
      <c r="A164" s="91"/>
      <c r="B164" s="35"/>
      <c r="C164" s="124" t="s">
        <v>103</v>
      </c>
      <c r="D164" s="129">
        <f t="shared" si="12"/>
        <v>19</v>
      </c>
      <c r="E164" s="129">
        <f>'Stats lic'!CB5</f>
        <v>5</v>
      </c>
      <c r="F164" s="71">
        <f>'Stats lic'!DL5</f>
        <v>24</v>
      </c>
      <c r="G164" s="129">
        <v>17</v>
      </c>
      <c r="H164" s="129">
        <v>4</v>
      </c>
      <c r="I164" s="71">
        <f t="shared" si="13"/>
        <v>21</v>
      </c>
      <c r="J164" s="13">
        <f t="shared" si="14"/>
        <v>2</v>
      </c>
      <c r="K164" s="13">
        <f t="shared" si="15"/>
        <v>1</v>
      </c>
      <c r="L164" s="34">
        <f t="shared" si="16"/>
        <v>3</v>
      </c>
      <c r="M164" s="68">
        <f>'Stats lic'!ER5</f>
        <v>79.166666666666657</v>
      </c>
      <c r="N164" s="68">
        <f>'Stats lic'!ES5</f>
        <v>20.833333333333336</v>
      </c>
      <c r="O164" s="70">
        <f>'Stats lic'!ET5</f>
        <v>4.1666666666666661</v>
      </c>
      <c r="P164" s="20">
        <f>'Stats lic'!EU5</f>
        <v>12.5</v>
      </c>
      <c r="Q164" s="33">
        <f t="shared" si="17"/>
        <v>23.666666666666664</v>
      </c>
    </row>
    <row r="165" spans="1:17" ht="15" thickBot="1">
      <c r="A165" s="91"/>
      <c r="B165" s="35"/>
      <c r="C165" s="124" t="s">
        <v>154</v>
      </c>
      <c r="D165" s="129">
        <f t="shared" si="12"/>
        <v>17</v>
      </c>
      <c r="E165" s="129">
        <f>'Stats lic'!CB60</f>
        <v>19</v>
      </c>
      <c r="F165" s="71">
        <f>'Stats lic'!DL60</f>
        <v>36</v>
      </c>
      <c r="G165" s="129">
        <v>20</v>
      </c>
      <c r="H165" s="129">
        <v>9</v>
      </c>
      <c r="I165" s="71">
        <f t="shared" si="13"/>
        <v>29</v>
      </c>
      <c r="J165" s="13">
        <f t="shared" si="14"/>
        <v>-3</v>
      </c>
      <c r="K165" s="13">
        <f t="shared" si="15"/>
        <v>10</v>
      </c>
      <c r="L165" s="34">
        <f t="shared" si="16"/>
        <v>7</v>
      </c>
      <c r="M165" s="68">
        <f>'Stats lic'!ER60</f>
        <v>47.222222222222221</v>
      </c>
      <c r="N165" s="68">
        <f>'Stats lic'!ES60</f>
        <v>52.777777777777779</v>
      </c>
      <c r="O165" s="70">
        <f>'Stats lic'!ET60</f>
        <v>8.3333333333333321</v>
      </c>
      <c r="P165" s="20">
        <f>'Stats lic'!EU60</f>
        <v>13.888888888888889</v>
      </c>
      <c r="Q165" s="33">
        <f t="shared" si="17"/>
        <v>23.222222222222221</v>
      </c>
    </row>
    <row r="166" spans="1:17" ht="21" thickBot="1">
      <c r="A166" s="91"/>
      <c r="B166" s="35"/>
      <c r="C166" s="124" t="s">
        <v>140</v>
      </c>
      <c r="D166" s="129">
        <f t="shared" si="12"/>
        <v>8</v>
      </c>
      <c r="E166" s="129">
        <f>'Stats lic'!CB45</f>
        <v>17</v>
      </c>
      <c r="F166" s="71">
        <f>'Stats lic'!DL45</f>
        <v>25</v>
      </c>
      <c r="G166" s="129">
        <v>10</v>
      </c>
      <c r="H166" s="129">
        <v>5</v>
      </c>
      <c r="I166" s="71">
        <f t="shared" si="13"/>
        <v>15</v>
      </c>
      <c r="J166" s="13">
        <f t="shared" si="14"/>
        <v>-2</v>
      </c>
      <c r="K166" s="13">
        <f t="shared" si="15"/>
        <v>12</v>
      </c>
      <c r="L166" s="34">
        <f t="shared" si="16"/>
        <v>10</v>
      </c>
      <c r="M166" s="68">
        <f>'Stats lic'!ER45</f>
        <v>32</v>
      </c>
      <c r="N166" s="68">
        <f>'Stats lic'!ES45</f>
        <v>68</v>
      </c>
      <c r="O166" s="70">
        <f>'Stats lic'!ET45</f>
        <v>8</v>
      </c>
      <c r="P166" s="20">
        <f>'Stats lic'!EU45</f>
        <v>8</v>
      </c>
      <c r="Q166" s="33">
        <f t="shared" si="17"/>
        <v>22</v>
      </c>
    </row>
    <row r="167" spans="1:17" ht="14" customHeight="1" thickBot="1">
      <c r="A167" s="91"/>
      <c r="B167" s="35"/>
      <c r="C167" s="124" t="s">
        <v>237</v>
      </c>
      <c r="D167" s="129">
        <f t="shared" si="12"/>
        <v>4</v>
      </c>
      <c r="E167" s="129">
        <f>'Stats lic'!CB159</f>
        <v>4</v>
      </c>
      <c r="F167" s="71">
        <f>'Stats lic'!DL159</f>
        <v>8</v>
      </c>
      <c r="G167" s="129">
        <v>5</v>
      </c>
      <c r="H167" s="129">
        <v>4</v>
      </c>
      <c r="I167" s="71">
        <f t="shared" si="13"/>
        <v>9</v>
      </c>
      <c r="J167" s="13">
        <f t="shared" si="14"/>
        <v>-1</v>
      </c>
      <c r="K167" s="13">
        <f t="shared" si="15"/>
        <v>0</v>
      </c>
      <c r="L167" s="34">
        <f t="shared" si="16"/>
        <v>-1</v>
      </c>
      <c r="M167" s="68">
        <f>'Stats lic'!ER159</f>
        <v>50</v>
      </c>
      <c r="N167" s="68">
        <f>'Stats lic'!ES159</f>
        <v>50</v>
      </c>
      <c r="O167" s="70">
        <f>'Stats lic'!ET159</f>
        <v>0</v>
      </c>
      <c r="P167" s="20">
        <f>'Stats lic'!EU159</f>
        <v>25</v>
      </c>
      <c r="Q167" s="33">
        <f t="shared" si="17"/>
        <v>22</v>
      </c>
    </row>
    <row r="168" spans="1:17" ht="15" thickBot="1">
      <c r="A168" s="91"/>
      <c r="B168" s="35"/>
      <c r="C168" s="124" t="s">
        <v>185</v>
      </c>
      <c r="D168" s="129">
        <f t="shared" si="12"/>
        <v>26</v>
      </c>
      <c r="E168" s="129">
        <f>'Stats lic'!CB95</f>
        <v>0</v>
      </c>
      <c r="F168" s="71">
        <f>'Stats lic'!DL95</f>
        <v>26</v>
      </c>
      <c r="G168" s="129">
        <v>20</v>
      </c>
      <c r="H168" s="129">
        <v>0</v>
      </c>
      <c r="I168" s="71">
        <f t="shared" si="13"/>
        <v>20</v>
      </c>
      <c r="J168" s="13">
        <f t="shared" si="14"/>
        <v>6</v>
      </c>
      <c r="K168" s="13">
        <f t="shared" si="15"/>
        <v>0</v>
      </c>
      <c r="L168" s="34">
        <f t="shared" si="16"/>
        <v>6</v>
      </c>
      <c r="M168" s="68">
        <f>'Stats lic'!ER95</f>
        <v>100</v>
      </c>
      <c r="N168" s="68">
        <f>'Stats lic'!ES95</f>
        <v>0</v>
      </c>
      <c r="O168" s="70">
        <f>'Stats lic'!ET95</f>
        <v>0</v>
      </c>
      <c r="P168" s="20">
        <f>'Stats lic'!EU95</f>
        <v>3.8461538461538463</v>
      </c>
      <c r="Q168" s="33">
        <f t="shared" si="17"/>
        <v>21.846153846153847</v>
      </c>
    </row>
    <row r="169" spans="1:17" ht="15" thickBot="1">
      <c r="A169" s="91"/>
      <c r="B169" s="35"/>
      <c r="C169" s="124" t="s">
        <v>138</v>
      </c>
      <c r="D169" s="129">
        <f t="shared" si="12"/>
        <v>9</v>
      </c>
      <c r="E169" s="129">
        <f>'Stats lic'!CB43</f>
        <v>12</v>
      </c>
      <c r="F169" s="71">
        <f>'Stats lic'!DL43</f>
        <v>21</v>
      </c>
      <c r="G169" s="129">
        <v>9</v>
      </c>
      <c r="H169" s="129">
        <v>10</v>
      </c>
      <c r="I169" s="71">
        <f t="shared" si="13"/>
        <v>19</v>
      </c>
      <c r="J169" s="13">
        <f t="shared" si="14"/>
        <v>0</v>
      </c>
      <c r="K169" s="13">
        <f t="shared" si="15"/>
        <v>2</v>
      </c>
      <c r="L169" s="34">
        <f t="shared" si="16"/>
        <v>2</v>
      </c>
      <c r="M169" s="68">
        <f>'Stats lic'!ER43</f>
        <v>42.857142857142854</v>
      </c>
      <c r="N169" s="68">
        <f>'Stats lic'!ES43</f>
        <v>57.142857142857139</v>
      </c>
      <c r="O169" s="70">
        <f>'Stats lic'!ET43</f>
        <v>4.7619047619047619</v>
      </c>
      <c r="P169" s="20">
        <f>'Stats lic'!EU43</f>
        <v>14.285714285714285</v>
      </c>
      <c r="Q169" s="33">
        <f t="shared" si="17"/>
        <v>21.047619047619047</v>
      </c>
    </row>
    <row r="170" spans="1:17" ht="15" thickBot="1">
      <c r="A170" s="91"/>
      <c r="B170" s="35"/>
      <c r="C170" s="124" t="s">
        <v>171</v>
      </c>
      <c r="D170" s="129">
        <f t="shared" si="12"/>
        <v>15</v>
      </c>
      <c r="E170" s="129">
        <f>'Stats lic'!CB81</f>
        <v>18</v>
      </c>
      <c r="F170" s="71">
        <f>'Stats lic'!DL81</f>
        <v>33</v>
      </c>
      <c r="G170" s="129">
        <v>19</v>
      </c>
      <c r="H170" s="129">
        <v>16</v>
      </c>
      <c r="I170" s="71">
        <f t="shared" si="13"/>
        <v>35</v>
      </c>
      <c r="J170" s="13">
        <f t="shared" si="14"/>
        <v>-4</v>
      </c>
      <c r="K170" s="13">
        <f t="shared" si="15"/>
        <v>2</v>
      </c>
      <c r="L170" s="34">
        <f t="shared" si="16"/>
        <v>-2</v>
      </c>
      <c r="M170" s="68">
        <f>'Stats lic'!ER81</f>
        <v>45.454545454545453</v>
      </c>
      <c r="N170" s="68">
        <f>'Stats lic'!ES81</f>
        <v>54.54545454545454</v>
      </c>
      <c r="O170" s="70">
        <f>'Stats lic'!ET81</f>
        <v>15.151515151515152</v>
      </c>
      <c r="P170" s="20">
        <f>'Stats lic'!EU81</f>
        <v>15.151515151515152</v>
      </c>
      <c r="Q170" s="33">
        <f t="shared" si="17"/>
        <v>20.303030303030305</v>
      </c>
    </row>
    <row r="171" spans="1:17" ht="15" thickBot="1">
      <c r="A171" s="91"/>
      <c r="B171" s="35"/>
      <c r="C171" s="124" t="s">
        <v>274</v>
      </c>
      <c r="D171" s="129">
        <f t="shared" si="12"/>
        <v>0</v>
      </c>
      <c r="E171" s="129">
        <f>'Stats lic'!CB201</f>
        <v>5</v>
      </c>
      <c r="F171" s="71">
        <f>'Stats lic'!DL201</f>
        <v>5</v>
      </c>
      <c r="G171" s="129">
        <v>0</v>
      </c>
      <c r="H171" s="129">
        <v>5</v>
      </c>
      <c r="I171" s="71">
        <f t="shared" si="13"/>
        <v>5</v>
      </c>
      <c r="J171" s="13">
        <f t="shared" si="14"/>
        <v>0</v>
      </c>
      <c r="K171" s="13">
        <f t="shared" si="15"/>
        <v>0</v>
      </c>
      <c r="L171" s="34">
        <f t="shared" si="16"/>
        <v>0</v>
      </c>
      <c r="M171" s="68">
        <f>'Stats lic'!ER201</f>
        <v>0</v>
      </c>
      <c r="N171" s="68">
        <f>'Stats lic'!ES201</f>
        <v>100</v>
      </c>
      <c r="O171" s="70">
        <f>'Stats lic'!ET201</f>
        <v>0</v>
      </c>
      <c r="P171" s="20">
        <f>'Stats lic'!EU201</f>
        <v>20</v>
      </c>
      <c r="Q171" s="33">
        <f t="shared" si="17"/>
        <v>20</v>
      </c>
    </row>
    <row r="172" spans="1:17" ht="15" thickBot="1">
      <c r="A172" s="91"/>
      <c r="B172" s="35"/>
      <c r="C172" s="124" t="s">
        <v>307</v>
      </c>
      <c r="D172" s="129">
        <f t="shared" si="12"/>
        <v>14</v>
      </c>
      <c r="E172" s="129">
        <f>'Stats lic'!CB109</f>
        <v>16</v>
      </c>
      <c r="F172" s="71">
        <f>'Stats lic'!DL109</f>
        <v>30</v>
      </c>
      <c r="G172" s="129">
        <v>14</v>
      </c>
      <c r="H172" s="129">
        <v>13</v>
      </c>
      <c r="I172" s="71">
        <f t="shared" si="13"/>
        <v>27</v>
      </c>
      <c r="J172" s="13">
        <f t="shared" si="14"/>
        <v>0</v>
      </c>
      <c r="K172" s="13">
        <f t="shared" si="15"/>
        <v>3</v>
      </c>
      <c r="L172" s="34">
        <f t="shared" si="16"/>
        <v>3</v>
      </c>
      <c r="M172" s="68">
        <f>'Stats lic'!ER109</f>
        <v>46.666666666666664</v>
      </c>
      <c r="N172" s="68">
        <f>'Stats lic'!ES109</f>
        <v>53.333333333333336</v>
      </c>
      <c r="O172" s="70">
        <f>'Stats lic'!ET109</f>
        <v>3.3333333333333335</v>
      </c>
      <c r="P172" s="20">
        <f>'Stats lic'!EU109</f>
        <v>13.333333333333334</v>
      </c>
      <c r="Q172" s="33">
        <f t="shared" si="17"/>
        <v>19.666666666666668</v>
      </c>
    </row>
    <row r="173" spans="1:17" ht="15" thickBot="1">
      <c r="A173" s="91"/>
      <c r="B173" s="35"/>
      <c r="C173" s="124" t="s">
        <v>151</v>
      </c>
      <c r="D173" s="129">
        <f t="shared" si="12"/>
        <v>20</v>
      </c>
      <c r="E173" s="129">
        <f>'Stats lic'!CB57</f>
        <v>4</v>
      </c>
      <c r="F173" s="71">
        <f>'Stats lic'!DL57</f>
        <v>24</v>
      </c>
      <c r="G173" s="129">
        <v>20</v>
      </c>
      <c r="H173" s="129">
        <v>2</v>
      </c>
      <c r="I173" s="71">
        <f t="shared" si="13"/>
        <v>22</v>
      </c>
      <c r="J173" s="13">
        <f t="shared" si="14"/>
        <v>0</v>
      </c>
      <c r="K173" s="13">
        <f t="shared" si="15"/>
        <v>2</v>
      </c>
      <c r="L173" s="34">
        <f t="shared" si="16"/>
        <v>2</v>
      </c>
      <c r="M173" s="68">
        <f>'Stats lic'!ER57</f>
        <v>83.333333333333343</v>
      </c>
      <c r="N173" s="68">
        <f>'Stats lic'!ES57</f>
        <v>16.666666666666664</v>
      </c>
      <c r="O173" s="70">
        <f>'Stats lic'!ET57</f>
        <v>0</v>
      </c>
      <c r="P173" s="20">
        <f>'Stats lic'!EU57</f>
        <v>16.666666666666664</v>
      </c>
      <c r="Q173" s="33">
        <f t="shared" si="17"/>
        <v>18.666666666666664</v>
      </c>
    </row>
    <row r="174" spans="1:17" ht="15" thickBot="1">
      <c r="A174" s="91"/>
      <c r="B174" s="35"/>
      <c r="C174" s="124" t="s">
        <v>115</v>
      </c>
      <c r="D174" s="129">
        <f t="shared" si="12"/>
        <v>35</v>
      </c>
      <c r="E174" s="129">
        <f>'Stats lic'!CB19</f>
        <v>0</v>
      </c>
      <c r="F174" s="71">
        <f>'Stats lic'!DL19</f>
        <v>35</v>
      </c>
      <c r="G174" s="129">
        <v>31</v>
      </c>
      <c r="H174" s="129">
        <v>0</v>
      </c>
      <c r="I174" s="71">
        <f t="shared" si="13"/>
        <v>31</v>
      </c>
      <c r="J174" s="13">
        <f t="shared" si="14"/>
        <v>4</v>
      </c>
      <c r="K174" s="13">
        <f t="shared" si="15"/>
        <v>0</v>
      </c>
      <c r="L174" s="34">
        <f t="shared" si="16"/>
        <v>4</v>
      </c>
      <c r="M174" s="68">
        <f>'Stats lic'!ER19</f>
        <v>100</v>
      </c>
      <c r="N174" s="68">
        <f>'Stats lic'!ES19</f>
        <v>0</v>
      </c>
      <c r="O174" s="70">
        <f>'Stats lic'!ET19</f>
        <v>0</v>
      </c>
      <c r="P174" s="20">
        <f>'Stats lic'!EU19</f>
        <v>5.7142857142857144</v>
      </c>
      <c r="Q174" s="33">
        <f t="shared" si="17"/>
        <v>17.714285714285715</v>
      </c>
    </row>
    <row r="175" spans="1:17" ht="15" thickBot="1">
      <c r="A175" s="91"/>
      <c r="B175" s="35"/>
      <c r="C175" s="124" t="s">
        <v>200</v>
      </c>
      <c r="D175" s="129">
        <f t="shared" si="12"/>
        <v>21</v>
      </c>
      <c r="E175" s="129">
        <f>'Stats lic'!CB113</f>
        <v>16</v>
      </c>
      <c r="F175" s="71">
        <f>'Stats lic'!DL113</f>
        <v>37</v>
      </c>
      <c r="G175" s="129">
        <v>21</v>
      </c>
      <c r="H175" s="129">
        <v>12</v>
      </c>
      <c r="I175" s="71">
        <f t="shared" si="13"/>
        <v>33</v>
      </c>
      <c r="J175" s="13">
        <f t="shared" si="14"/>
        <v>0</v>
      </c>
      <c r="K175" s="13">
        <f t="shared" si="15"/>
        <v>4</v>
      </c>
      <c r="L175" s="34">
        <f t="shared" si="16"/>
        <v>4</v>
      </c>
      <c r="M175" s="68">
        <f>'Stats lic'!ER113</f>
        <v>56.756756756756758</v>
      </c>
      <c r="N175" s="68">
        <f>'Stats lic'!ES113</f>
        <v>43.243243243243242</v>
      </c>
      <c r="O175" s="70">
        <f>'Stats lic'!ET113</f>
        <v>0</v>
      </c>
      <c r="P175" s="20">
        <f>'Stats lic'!EU113</f>
        <v>13.513513513513514</v>
      </c>
      <c r="Q175" s="33">
        <f t="shared" si="17"/>
        <v>17.513513513513516</v>
      </c>
    </row>
    <row r="176" spans="1:17" ht="15" thickBot="1">
      <c r="A176" s="91"/>
      <c r="B176" s="35"/>
      <c r="C176" s="124" t="s">
        <v>273</v>
      </c>
      <c r="D176" s="129">
        <f t="shared" si="12"/>
        <v>26</v>
      </c>
      <c r="E176" s="129">
        <f>'Stats lic'!CB200</f>
        <v>6</v>
      </c>
      <c r="F176" s="71">
        <f>'Stats lic'!DL200</f>
        <v>32</v>
      </c>
      <c r="G176" s="129">
        <v>22</v>
      </c>
      <c r="H176" s="129">
        <v>5</v>
      </c>
      <c r="I176" s="71">
        <f t="shared" si="13"/>
        <v>27</v>
      </c>
      <c r="J176" s="13">
        <f t="shared" si="14"/>
        <v>4</v>
      </c>
      <c r="K176" s="13">
        <f t="shared" si="15"/>
        <v>1</v>
      </c>
      <c r="L176" s="34">
        <f t="shared" si="16"/>
        <v>5</v>
      </c>
      <c r="M176" s="68">
        <f>'Stats lic'!ER200</f>
        <v>81.25</v>
      </c>
      <c r="N176" s="68">
        <f>'Stats lic'!ES200</f>
        <v>18.75</v>
      </c>
      <c r="O176" s="70">
        <f>'Stats lic'!ET200</f>
        <v>0</v>
      </c>
      <c r="P176" s="20">
        <f>'Stats lic'!EU200</f>
        <v>3.125</v>
      </c>
      <c r="Q176" s="33">
        <f t="shared" si="17"/>
        <v>16.125</v>
      </c>
    </row>
    <row r="177" spans="1:17" ht="15" thickBot="1">
      <c r="A177" s="91"/>
      <c r="B177" s="35"/>
      <c r="C177" s="124" t="s">
        <v>205</v>
      </c>
      <c r="D177" s="129">
        <f t="shared" si="12"/>
        <v>25</v>
      </c>
      <c r="E177" s="129">
        <f>'Stats lic'!CB118</f>
        <v>12</v>
      </c>
      <c r="F177" s="71">
        <f>'Stats lic'!DL118</f>
        <v>37</v>
      </c>
      <c r="G177" s="129">
        <v>25</v>
      </c>
      <c r="H177" s="129">
        <v>11</v>
      </c>
      <c r="I177" s="71">
        <f t="shared" si="13"/>
        <v>36</v>
      </c>
      <c r="J177" s="13">
        <f t="shared" si="14"/>
        <v>0</v>
      </c>
      <c r="K177" s="13">
        <f t="shared" si="15"/>
        <v>1</v>
      </c>
      <c r="L177" s="34">
        <f t="shared" si="16"/>
        <v>1</v>
      </c>
      <c r="M177" s="68">
        <f>'Stats lic'!ER118</f>
        <v>67.567567567567565</v>
      </c>
      <c r="N177" s="68">
        <f>'Stats lic'!ES118</f>
        <v>32.432432432432435</v>
      </c>
      <c r="O177" s="70">
        <f>'Stats lic'!ET118</f>
        <v>8.1081081081081088</v>
      </c>
      <c r="P177" s="20">
        <f>'Stats lic'!EU118</f>
        <v>5.4054054054054053</v>
      </c>
      <c r="Q177" s="33">
        <f t="shared" si="17"/>
        <v>14.513513513513514</v>
      </c>
    </row>
    <row r="178" spans="1:17" ht="15" thickBot="1">
      <c r="A178" s="91"/>
      <c r="B178" s="35"/>
      <c r="C178" s="124" t="s">
        <v>287</v>
      </c>
      <c r="D178" s="129">
        <f t="shared" si="12"/>
        <v>12</v>
      </c>
      <c r="E178" s="129">
        <f>'Stats lic'!CB205</f>
        <v>4</v>
      </c>
      <c r="F178" s="71">
        <f>'Stats lic'!DL205</f>
        <v>16</v>
      </c>
      <c r="G178" s="129">
        <v>12</v>
      </c>
      <c r="H178" s="129">
        <v>2</v>
      </c>
      <c r="I178" s="71">
        <f t="shared" si="13"/>
        <v>14</v>
      </c>
      <c r="J178" s="13">
        <f t="shared" si="14"/>
        <v>0</v>
      </c>
      <c r="K178" s="13">
        <f t="shared" si="15"/>
        <v>2</v>
      </c>
      <c r="L178" s="34">
        <f t="shared" si="16"/>
        <v>2</v>
      </c>
      <c r="M178" s="68">
        <f>'Stats lic'!ER205</f>
        <v>75</v>
      </c>
      <c r="N178" s="68">
        <f>'Stats lic'!ES205</f>
        <v>25</v>
      </c>
      <c r="O178" s="70">
        <f>'Stats lic'!ET205</f>
        <v>0</v>
      </c>
      <c r="P178" s="20">
        <f>'Stats lic'!EU205</f>
        <v>12.5</v>
      </c>
      <c r="Q178" s="33">
        <f t="shared" si="17"/>
        <v>14.5</v>
      </c>
    </row>
    <row r="179" spans="1:17" ht="15" thickBot="1">
      <c r="A179" s="91"/>
      <c r="B179" s="35"/>
      <c r="C179" s="124" t="s">
        <v>322</v>
      </c>
      <c r="D179" s="129">
        <f t="shared" si="12"/>
        <v>14</v>
      </c>
      <c r="E179" s="129">
        <f>'Stats lic'!CB188</f>
        <v>0</v>
      </c>
      <c r="F179" s="71">
        <f>'Stats lic'!DL188</f>
        <v>14</v>
      </c>
      <c r="G179" s="129">
        <v>12</v>
      </c>
      <c r="H179" s="129">
        <v>0</v>
      </c>
      <c r="I179" s="71">
        <f t="shared" si="13"/>
        <v>12</v>
      </c>
      <c r="J179" s="13">
        <f t="shared" si="14"/>
        <v>2</v>
      </c>
      <c r="K179" s="13">
        <f t="shared" si="15"/>
        <v>0</v>
      </c>
      <c r="L179" s="34">
        <f t="shared" si="16"/>
        <v>2</v>
      </c>
      <c r="M179" s="68">
        <f>'Stats lic'!ER188</f>
        <v>100</v>
      </c>
      <c r="N179" s="68">
        <f>'Stats lic'!ES188</f>
        <v>0</v>
      </c>
      <c r="O179" s="70">
        <f>'Stats lic'!ET188</f>
        <v>0</v>
      </c>
      <c r="P179" s="20">
        <f>'Stats lic'!EU188</f>
        <v>7.1428571428571423</v>
      </c>
      <c r="Q179" s="33">
        <f t="shared" si="17"/>
        <v>13.142857142857142</v>
      </c>
    </row>
    <row r="180" spans="1:17" ht="15" thickBot="1">
      <c r="A180" s="91"/>
      <c r="B180" s="35"/>
      <c r="C180" s="124" t="s">
        <v>220</v>
      </c>
      <c r="D180" s="129">
        <f t="shared" si="12"/>
        <v>10</v>
      </c>
      <c r="E180" s="129">
        <f>'Stats lic'!CB138</f>
        <v>12</v>
      </c>
      <c r="F180" s="71">
        <f>'Stats lic'!DL138</f>
        <v>22</v>
      </c>
      <c r="G180" s="129">
        <v>10</v>
      </c>
      <c r="H180" s="129">
        <v>8</v>
      </c>
      <c r="I180" s="71">
        <f t="shared" si="13"/>
        <v>18</v>
      </c>
      <c r="J180" s="13">
        <f t="shared" si="14"/>
        <v>0</v>
      </c>
      <c r="K180" s="13">
        <f t="shared" si="15"/>
        <v>4</v>
      </c>
      <c r="L180" s="34">
        <f t="shared" si="16"/>
        <v>4</v>
      </c>
      <c r="M180" s="68">
        <f>'Stats lic'!ER138</f>
        <v>45.454545454545453</v>
      </c>
      <c r="N180" s="68">
        <f>'Stats lic'!ES138</f>
        <v>54.54545454545454</v>
      </c>
      <c r="O180" s="70">
        <f>'Stats lic'!ET138</f>
        <v>0</v>
      </c>
      <c r="P180" s="20">
        <f>'Stats lic'!EU138</f>
        <v>9.0909090909090917</v>
      </c>
      <c r="Q180" s="33">
        <f t="shared" si="17"/>
        <v>13.090909090909092</v>
      </c>
    </row>
    <row r="181" spans="1:17" ht="15" thickBot="1">
      <c r="A181" s="91"/>
      <c r="B181" s="35"/>
      <c r="C181" s="124" t="s">
        <v>207</v>
      </c>
      <c r="D181" s="129">
        <f t="shared" si="12"/>
        <v>10</v>
      </c>
      <c r="E181" s="129">
        <f>'Stats lic'!CB121</f>
        <v>15</v>
      </c>
      <c r="F181" s="71">
        <f>'Stats lic'!DL121</f>
        <v>25</v>
      </c>
      <c r="G181" s="129">
        <v>10</v>
      </c>
      <c r="H181" s="129">
        <v>10</v>
      </c>
      <c r="I181" s="71">
        <f t="shared" si="13"/>
        <v>20</v>
      </c>
      <c r="J181" s="13">
        <f t="shared" si="14"/>
        <v>0</v>
      </c>
      <c r="K181" s="13">
        <f t="shared" si="15"/>
        <v>5</v>
      </c>
      <c r="L181" s="34">
        <f t="shared" si="16"/>
        <v>5</v>
      </c>
      <c r="M181" s="68">
        <f>'Stats lic'!ER121</f>
        <v>40</v>
      </c>
      <c r="N181" s="68">
        <f>'Stats lic'!ES121</f>
        <v>60</v>
      </c>
      <c r="O181" s="70">
        <f>'Stats lic'!ET121</f>
        <v>0</v>
      </c>
      <c r="P181" s="20">
        <f>'Stats lic'!EU121</f>
        <v>8</v>
      </c>
      <c r="Q181" s="33">
        <f t="shared" si="17"/>
        <v>13</v>
      </c>
    </row>
    <row r="182" spans="1:17" ht="15" thickBot="1">
      <c r="A182" s="91"/>
      <c r="B182" s="35"/>
      <c r="C182" s="124" t="s">
        <v>105</v>
      </c>
      <c r="D182" s="129">
        <f t="shared" si="12"/>
        <v>19</v>
      </c>
      <c r="E182" s="129">
        <f>'Stats lic'!CB7</f>
        <v>0</v>
      </c>
      <c r="F182" s="71">
        <f>'Stats lic'!DL7</f>
        <v>19</v>
      </c>
      <c r="G182" s="129">
        <v>15</v>
      </c>
      <c r="H182" s="129">
        <v>0</v>
      </c>
      <c r="I182" s="71">
        <f t="shared" si="13"/>
        <v>15</v>
      </c>
      <c r="J182" s="13">
        <f t="shared" si="14"/>
        <v>4</v>
      </c>
      <c r="K182" s="13">
        <f t="shared" si="15"/>
        <v>0</v>
      </c>
      <c r="L182" s="34">
        <f t="shared" si="16"/>
        <v>4</v>
      </c>
      <c r="M182" s="68">
        <f>'Stats lic'!ER7</f>
        <v>100</v>
      </c>
      <c r="N182" s="68">
        <f>'Stats lic'!ES7</f>
        <v>0</v>
      </c>
      <c r="O182" s="70">
        <f>'Stats lic'!ET7</f>
        <v>0</v>
      </c>
      <c r="P182" s="20">
        <f>'Stats lic'!EU7</f>
        <v>0</v>
      </c>
      <c r="Q182" s="33">
        <f t="shared" si="17"/>
        <v>12</v>
      </c>
    </row>
    <row r="183" spans="1:17" ht="15" thickBot="1">
      <c r="A183" s="91"/>
      <c r="B183" s="35"/>
      <c r="C183" s="124" t="s">
        <v>247</v>
      </c>
      <c r="D183" s="129">
        <f t="shared" si="12"/>
        <v>12</v>
      </c>
      <c r="E183" s="129">
        <f>'Stats lic'!CB170</f>
        <v>3</v>
      </c>
      <c r="F183" s="71">
        <f>'Stats lic'!DL170</f>
        <v>15</v>
      </c>
      <c r="G183" s="129">
        <v>9</v>
      </c>
      <c r="H183" s="129">
        <v>0</v>
      </c>
      <c r="I183" s="71">
        <f t="shared" si="13"/>
        <v>9</v>
      </c>
      <c r="J183" s="13">
        <f t="shared" si="14"/>
        <v>3</v>
      </c>
      <c r="K183" s="13">
        <f t="shared" si="15"/>
        <v>3</v>
      </c>
      <c r="L183" s="34">
        <f t="shared" si="16"/>
        <v>6</v>
      </c>
      <c r="M183" s="68">
        <f>'Stats lic'!ER170</f>
        <v>80</v>
      </c>
      <c r="N183" s="68">
        <f>'Stats lic'!ES170</f>
        <v>20</v>
      </c>
      <c r="O183" s="70">
        <f>'Stats lic'!ET170</f>
        <v>0</v>
      </c>
      <c r="P183" s="20">
        <f>'Stats lic'!EU170</f>
        <v>0</v>
      </c>
      <c r="Q183" s="33">
        <f t="shared" si="17"/>
        <v>12</v>
      </c>
    </row>
    <row r="184" spans="1:17" ht="15" thickBot="1">
      <c r="A184" s="91"/>
      <c r="B184" s="35"/>
      <c r="C184" s="124" t="s">
        <v>136</v>
      </c>
      <c r="D184" s="129">
        <f t="shared" si="12"/>
        <v>19</v>
      </c>
      <c r="E184" s="129">
        <f>'Stats lic'!CB41</f>
        <v>3</v>
      </c>
      <c r="F184" s="71">
        <f>'Stats lic'!DL41</f>
        <v>22</v>
      </c>
      <c r="G184" s="129">
        <v>17</v>
      </c>
      <c r="H184" s="129">
        <v>3</v>
      </c>
      <c r="I184" s="71">
        <f t="shared" si="13"/>
        <v>20</v>
      </c>
      <c r="J184" s="13">
        <f t="shared" si="14"/>
        <v>2</v>
      </c>
      <c r="K184" s="13">
        <f t="shared" si="15"/>
        <v>0</v>
      </c>
      <c r="L184" s="34">
        <f t="shared" si="16"/>
        <v>2</v>
      </c>
      <c r="M184" s="68">
        <f>'Stats lic'!ER41</f>
        <v>86.36363636363636</v>
      </c>
      <c r="N184" s="68">
        <f>'Stats lic'!ES41</f>
        <v>13.636363636363635</v>
      </c>
      <c r="O184" s="70">
        <f>'Stats lic'!ET41</f>
        <v>0</v>
      </c>
      <c r="P184" s="20">
        <f>'Stats lic'!EU41</f>
        <v>4.5454545454545459</v>
      </c>
      <c r="Q184" s="33">
        <f t="shared" si="17"/>
        <v>10.545454545454547</v>
      </c>
    </row>
    <row r="185" spans="1:17" ht="15" thickBot="1">
      <c r="A185" s="91"/>
      <c r="B185" s="35"/>
      <c r="C185" s="124" t="s">
        <v>232</v>
      </c>
      <c r="D185" s="129">
        <f t="shared" si="12"/>
        <v>2</v>
      </c>
      <c r="E185" s="129">
        <f>'Stats lic'!CB152</f>
        <v>11</v>
      </c>
      <c r="F185" s="71">
        <f>'Stats lic'!DL152</f>
        <v>13</v>
      </c>
      <c r="G185" s="129">
        <v>0</v>
      </c>
      <c r="H185" s="129">
        <v>8</v>
      </c>
      <c r="I185" s="71">
        <f t="shared" si="13"/>
        <v>8</v>
      </c>
      <c r="J185" s="13">
        <f t="shared" si="14"/>
        <v>2</v>
      </c>
      <c r="K185" s="13">
        <f t="shared" si="15"/>
        <v>3</v>
      </c>
      <c r="L185" s="34">
        <f t="shared" si="16"/>
        <v>5</v>
      </c>
      <c r="M185" s="68">
        <f>'Stats lic'!ER152</f>
        <v>15.384615384615385</v>
      </c>
      <c r="N185" s="68">
        <f>'Stats lic'!ES152</f>
        <v>84.615384615384613</v>
      </c>
      <c r="O185" s="70">
        <f>'Stats lic'!ET152</f>
        <v>0</v>
      </c>
      <c r="P185" s="20">
        <f>'Stats lic'!EU152</f>
        <v>0</v>
      </c>
      <c r="Q185" s="33">
        <f t="shared" si="17"/>
        <v>9</v>
      </c>
    </row>
    <row r="186" spans="1:17" ht="15" thickBot="1">
      <c r="A186" s="91"/>
      <c r="B186" s="35"/>
      <c r="C186" s="124" t="s">
        <v>165</v>
      </c>
      <c r="D186" s="129">
        <f t="shared" si="12"/>
        <v>12</v>
      </c>
      <c r="E186" s="129">
        <f>'Stats lic'!CB74</f>
        <v>1</v>
      </c>
      <c r="F186" s="71">
        <f>'Stats lic'!DL74</f>
        <v>13</v>
      </c>
      <c r="G186" s="129">
        <v>12</v>
      </c>
      <c r="H186" s="129">
        <v>0</v>
      </c>
      <c r="I186" s="71">
        <f t="shared" si="13"/>
        <v>12</v>
      </c>
      <c r="J186" s="13">
        <f t="shared" si="14"/>
        <v>0</v>
      </c>
      <c r="K186" s="13">
        <f t="shared" si="15"/>
        <v>1</v>
      </c>
      <c r="L186" s="34">
        <f t="shared" si="16"/>
        <v>1</v>
      </c>
      <c r="M186" s="68">
        <f>'Stats lic'!ER74</f>
        <v>92.307692307692307</v>
      </c>
      <c r="N186" s="68">
        <f>'Stats lic'!ES74</f>
        <v>7.6923076923076925</v>
      </c>
      <c r="O186" s="70">
        <f>'Stats lic'!ET74</f>
        <v>0</v>
      </c>
      <c r="P186" s="20">
        <f>'Stats lic'!EU74</f>
        <v>7.6923076923076925</v>
      </c>
      <c r="Q186" s="33">
        <f t="shared" si="17"/>
        <v>8.6923076923076934</v>
      </c>
    </row>
    <row r="187" spans="1:17" ht="15" thickBot="1">
      <c r="A187" s="91"/>
      <c r="B187" s="35"/>
      <c r="C187" s="124" t="s">
        <v>199</v>
      </c>
      <c r="D187" s="129">
        <f t="shared" si="12"/>
        <v>7</v>
      </c>
      <c r="E187" s="129">
        <f>'Stats lic'!CB112</f>
        <v>10</v>
      </c>
      <c r="F187" s="71">
        <f>'Stats lic'!DL112</f>
        <v>17</v>
      </c>
      <c r="G187" s="129">
        <v>8</v>
      </c>
      <c r="H187" s="129">
        <v>6</v>
      </c>
      <c r="I187" s="71">
        <f t="shared" si="13"/>
        <v>14</v>
      </c>
      <c r="J187" s="13">
        <f t="shared" si="14"/>
        <v>-1</v>
      </c>
      <c r="K187" s="13">
        <f t="shared" si="15"/>
        <v>4</v>
      </c>
      <c r="L187" s="34">
        <f t="shared" si="16"/>
        <v>3</v>
      </c>
      <c r="M187" s="68">
        <f>'Stats lic'!ER112</f>
        <v>41.17647058823529</v>
      </c>
      <c r="N187" s="68">
        <f>'Stats lic'!ES112</f>
        <v>58.82352941176471</v>
      </c>
      <c r="O187" s="70">
        <f>'Stats lic'!ET112</f>
        <v>5.8823529411764701</v>
      </c>
      <c r="P187" s="20">
        <f>'Stats lic'!EU112</f>
        <v>0</v>
      </c>
      <c r="Q187" s="33">
        <f t="shared" si="17"/>
        <v>6.8823529411764701</v>
      </c>
    </row>
    <row r="188" spans="1:17" ht="15" thickBot="1">
      <c r="A188" s="91"/>
      <c r="B188" s="35"/>
      <c r="C188" s="124" t="s">
        <v>210</v>
      </c>
      <c r="D188" s="129">
        <f t="shared" si="12"/>
        <v>8</v>
      </c>
      <c r="E188" s="129">
        <f>'Stats lic'!CB124</f>
        <v>5</v>
      </c>
      <c r="F188" s="71">
        <f>'Stats lic'!DL124</f>
        <v>13</v>
      </c>
      <c r="G188" s="129">
        <v>8</v>
      </c>
      <c r="H188" s="129">
        <v>6</v>
      </c>
      <c r="I188" s="71">
        <f t="shared" si="13"/>
        <v>14</v>
      </c>
      <c r="J188" s="13">
        <f t="shared" si="14"/>
        <v>0</v>
      </c>
      <c r="K188" s="13">
        <f t="shared" si="15"/>
        <v>-1</v>
      </c>
      <c r="L188" s="34">
        <f t="shared" si="16"/>
        <v>-1</v>
      </c>
      <c r="M188" s="68">
        <f>'Stats lic'!ER124</f>
        <v>61.53846153846154</v>
      </c>
      <c r="N188" s="68">
        <f>'Stats lic'!ES124</f>
        <v>38.461538461538467</v>
      </c>
      <c r="O188" s="70">
        <f>'Stats lic'!ET124</f>
        <v>0</v>
      </c>
      <c r="P188" s="20">
        <f>'Stats lic'!EU124</f>
        <v>7.6923076923076925</v>
      </c>
      <c r="Q188" s="33">
        <f t="shared" si="17"/>
        <v>6.6923076923076925</v>
      </c>
    </row>
    <row r="189" spans="1:17" ht="15" thickBot="1">
      <c r="A189" s="91"/>
      <c r="B189" s="35"/>
      <c r="C189" s="124" t="s">
        <v>133</v>
      </c>
      <c r="D189" s="129">
        <f t="shared" si="12"/>
        <v>21</v>
      </c>
      <c r="E189" s="129">
        <f>'Stats lic'!CB38</f>
        <v>1</v>
      </c>
      <c r="F189" s="71">
        <f>'Stats lic'!DL38</f>
        <v>22</v>
      </c>
      <c r="G189" s="129">
        <v>22</v>
      </c>
      <c r="H189" s="129">
        <v>1</v>
      </c>
      <c r="I189" s="71">
        <f t="shared" si="13"/>
        <v>23</v>
      </c>
      <c r="J189" s="13">
        <f t="shared" si="14"/>
        <v>-1</v>
      </c>
      <c r="K189" s="13">
        <f t="shared" si="15"/>
        <v>0</v>
      </c>
      <c r="L189" s="34">
        <f t="shared" si="16"/>
        <v>-1</v>
      </c>
      <c r="M189" s="68">
        <f>'Stats lic'!ER38</f>
        <v>95.454545454545453</v>
      </c>
      <c r="N189" s="68">
        <f>'Stats lic'!ES38</f>
        <v>4.5454545454545459</v>
      </c>
      <c r="O189" s="70">
        <f>'Stats lic'!ET38</f>
        <v>9.0909090909090917</v>
      </c>
      <c r="P189" s="20">
        <f>'Stats lic'!EU38</f>
        <v>0</v>
      </c>
      <c r="Q189" s="33">
        <f t="shared" si="17"/>
        <v>6.0909090909090917</v>
      </c>
    </row>
    <row r="190" spans="1:17" ht="15" thickBot="1">
      <c r="A190" s="91"/>
      <c r="B190" s="35"/>
      <c r="C190" s="124" t="s">
        <v>160</v>
      </c>
      <c r="D190" s="129">
        <f t="shared" si="12"/>
        <v>12</v>
      </c>
      <c r="E190" s="129">
        <f>'Stats lic'!CB67</f>
        <v>5</v>
      </c>
      <c r="F190" s="71">
        <f>'Stats lic'!DL67</f>
        <v>17</v>
      </c>
      <c r="G190" s="129">
        <v>11</v>
      </c>
      <c r="H190" s="129">
        <v>2</v>
      </c>
      <c r="I190" s="71">
        <f t="shared" si="13"/>
        <v>13</v>
      </c>
      <c r="J190" s="13">
        <f t="shared" si="14"/>
        <v>1</v>
      </c>
      <c r="K190" s="13">
        <f t="shared" si="15"/>
        <v>3</v>
      </c>
      <c r="L190" s="34">
        <f t="shared" si="16"/>
        <v>4</v>
      </c>
      <c r="M190" s="68">
        <f>'Stats lic'!ER67</f>
        <v>70.588235294117652</v>
      </c>
      <c r="N190" s="68">
        <f>'Stats lic'!ES67</f>
        <v>29.411764705882355</v>
      </c>
      <c r="O190" s="70">
        <f>'Stats lic'!ET67</f>
        <v>0</v>
      </c>
      <c r="P190" s="20">
        <f>'Stats lic'!EU67</f>
        <v>0</v>
      </c>
      <c r="Q190" s="33">
        <f t="shared" si="17"/>
        <v>6</v>
      </c>
    </row>
    <row r="191" spans="1:17" ht="15" thickBot="1">
      <c r="A191" s="91"/>
      <c r="B191" s="35"/>
      <c r="C191" s="124" t="s">
        <v>289</v>
      </c>
      <c r="D191" s="129">
        <f t="shared" si="12"/>
        <v>1</v>
      </c>
      <c r="E191" s="129">
        <f>'Stats lic'!CB14</f>
        <v>5</v>
      </c>
      <c r="F191" s="71">
        <f>'Stats lic'!DL14</f>
        <v>6</v>
      </c>
      <c r="G191" s="129">
        <v>0</v>
      </c>
      <c r="H191" s="129">
        <v>3</v>
      </c>
      <c r="I191" s="71">
        <f t="shared" si="13"/>
        <v>3</v>
      </c>
      <c r="J191" s="13">
        <f t="shared" si="14"/>
        <v>1</v>
      </c>
      <c r="K191" s="13">
        <f t="shared" si="15"/>
        <v>2</v>
      </c>
      <c r="L191" s="34">
        <f t="shared" si="16"/>
        <v>3</v>
      </c>
      <c r="M191" s="68">
        <f>'Stats lic'!ER14</f>
        <v>16.666666666666664</v>
      </c>
      <c r="N191" s="68">
        <f>'Stats lic'!ES14</f>
        <v>83.333333333333343</v>
      </c>
      <c r="O191" s="70">
        <f>'Stats lic'!ET14</f>
        <v>0</v>
      </c>
      <c r="P191" s="20">
        <f>'Stats lic'!EU14</f>
        <v>0</v>
      </c>
      <c r="Q191" s="33">
        <f t="shared" si="17"/>
        <v>5</v>
      </c>
    </row>
    <row r="192" spans="1:17" ht="15" thickBot="1">
      <c r="A192" s="91"/>
      <c r="B192" s="35"/>
      <c r="C192" s="124" t="s">
        <v>157</v>
      </c>
      <c r="D192" s="129">
        <f t="shared" si="12"/>
        <v>21</v>
      </c>
      <c r="E192" s="129">
        <f>'Stats lic'!CB63</f>
        <v>4</v>
      </c>
      <c r="F192" s="71">
        <f>'Stats lic'!DL63</f>
        <v>25</v>
      </c>
      <c r="G192" s="129">
        <v>25</v>
      </c>
      <c r="H192" s="129">
        <v>9</v>
      </c>
      <c r="I192" s="71">
        <f t="shared" si="13"/>
        <v>34</v>
      </c>
      <c r="J192" s="13">
        <f t="shared" si="14"/>
        <v>-4</v>
      </c>
      <c r="K192" s="13">
        <f t="shared" si="15"/>
        <v>-5</v>
      </c>
      <c r="L192" s="34">
        <f t="shared" si="16"/>
        <v>-9</v>
      </c>
      <c r="M192" s="68">
        <f>'Stats lic'!ER63</f>
        <v>84</v>
      </c>
      <c r="N192" s="68">
        <f>'Stats lic'!ES63</f>
        <v>16</v>
      </c>
      <c r="O192" s="70">
        <f>'Stats lic'!ET63</f>
        <v>8</v>
      </c>
      <c r="P192" s="20">
        <f>'Stats lic'!EU63</f>
        <v>12</v>
      </c>
      <c r="Q192" s="33">
        <f t="shared" si="17"/>
        <v>3</v>
      </c>
    </row>
    <row r="193" spans="1:17" ht="15" thickBot="1">
      <c r="A193" s="91"/>
      <c r="B193" s="35"/>
      <c r="C193" s="124" t="s">
        <v>227</v>
      </c>
      <c r="D193" s="129">
        <f t="shared" si="12"/>
        <v>5</v>
      </c>
      <c r="E193" s="129">
        <f>'Stats lic'!CB146</f>
        <v>2</v>
      </c>
      <c r="F193" s="71">
        <f>'Stats lic'!DL146</f>
        <v>7</v>
      </c>
      <c r="G193" s="129">
        <v>4</v>
      </c>
      <c r="H193" s="129">
        <v>3</v>
      </c>
      <c r="I193" s="71">
        <f t="shared" si="13"/>
        <v>7</v>
      </c>
      <c r="J193" s="13">
        <f t="shared" si="14"/>
        <v>1</v>
      </c>
      <c r="K193" s="13">
        <f t="shared" si="15"/>
        <v>-1</v>
      </c>
      <c r="L193" s="34">
        <f t="shared" si="16"/>
        <v>0</v>
      </c>
      <c r="M193" s="68">
        <f>'Stats lic'!ER146</f>
        <v>71.428571428571431</v>
      </c>
      <c r="N193" s="68">
        <f>'Stats lic'!ES146</f>
        <v>28.571428571428569</v>
      </c>
      <c r="O193" s="70">
        <f>'Stats lic'!ET146</f>
        <v>0</v>
      </c>
      <c r="P193" s="20">
        <f>'Stats lic'!EU146</f>
        <v>0</v>
      </c>
      <c r="Q193" s="33">
        <f t="shared" si="17"/>
        <v>2</v>
      </c>
    </row>
    <row r="194" spans="1:17" ht="15" thickBot="1">
      <c r="A194" s="91"/>
      <c r="B194" s="35"/>
      <c r="C194" s="124" t="s">
        <v>235</v>
      </c>
      <c r="D194" s="129">
        <f t="shared" si="12"/>
        <v>2</v>
      </c>
      <c r="E194" s="129">
        <f>'Stats lic'!CB157</f>
        <v>0</v>
      </c>
      <c r="F194" s="71">
        <f>'Stats lic'!DL157</f>
        <v>2</v>
      </c>
      <c r="G194" s="129">
        <v>2</v>
      </c>
      <c r="H194" s="129">
        <v>0</v>
      </c>
      <c r="I194" s="71">
        <f t="shared" si="13"/>
        <v>2</v>
      </c>
      <c r="J194" s="13">
        <f t="shared" si="14"/>
        <v>0</v>
      </c>
      <c r="K194" s="13">
        <f t="shared" si="15"/>
        <v>0</v>
      </c>
      <c r="L194" s="34">
        <f t="shared" si="16"/>
        <v>0</v>
      </c>
      <c r="M194" s="68">
        <f>'Stats lic'!ER157</f>
        <v>100</v>
      </c>
      <c r="N194" s="68">
        <f>'Stats lic'!ES157</f>
        <v>0</v>
      </c>
      <c r="O194" s="70">
        <f>'Stats lic'!ET157</f>
        <v>0</v>
      </c>
      <c r="P194" s="20">
        <f>'Stats lic'!EU157</f>
        <v>0</v>
      </c>
      <c r="Q194" s="33">
        <f t="shared" si="17"/>
        <v>0</v>
      </c>
    </row>
    <row r="195" spans="1:17" ht="15" thickBot="1">
      <c r="A195" s="91"/>
      <c r="B195" s="35"/>
      <c r="C195" s="124" t="s">
        <v>239</v>
      </c>
      <c r="D195" s="129">
        <f t="shared" ref="D195:D207" si="18">F195-E195</f>
        <v>2</v>
      </c>
      <c r="E195" s="129">
        <f>'Stats lic'!CB161</f>
        <v>0</v>
      </c>
      <c r="F195" s="71">
        <f>'Stats lic'!DL161</f>
        <v>2</v>
      </c>
      <c r="G195" s="129">
        <v>2</v>
      </c>
      <c r="H195" s="129">
        <v>0</v>
      </c>
      <c r="I195" s="71">
        <f t="shared" ref="I195:I207" si="19">G195+H195</f>
        <v>2</v>
      </c>
      <c r="J195" s="13">
        <f t="shared" ref="J195:J206" si="20">D195-G195</f>
        <v>0</v>
      </c>
      <c r="K195" s="13">
        <f t="shared" ref="K195:K206" si="21">E195-H195</f>
        <v>0</v>
      </c>
      <c r="L195" s="34">
        <f t="shared" ref="L195:L206" si="22">F195-I195</f>
        <v>0</v>
      </c>
      <c r="M195" s="68">
        <f>'Stats lic'!ER161</f>
        <v>100</v>
      </c>
      <c r="N195" s="68">
        <f>'Stats lic'!ES161</f>
        <v>0</v>
      </c>
      <c r="O195" s="70">
        <f>'Stats lic'!ET161</f>
        <v>0</v>
      </c>
      <c r="P195" s="20">
        <f>'Stats lic'!EU161</f>
        <v>0</v>
      </c>
      <c r="Q195" s="33">
        <f t="shared" ref="Q195:Q207" si="23">(J195*3)+(K195*1)+O195+P195</f>
        <v>0</v>
      </c>
    </row>
    <row r="196" spans="1:17" ht="15" thickBot="1">
      <c r="A196" s="91"/>
      <c r="B196" s="35"/>
      <c r="C196" s="124" t="s">
        <v>244</v>
      </c>
      <c r="D196" s="129">
        <f t="shared" si="18"/>
        <v>2</v>
      </c>
      <c r="E196" s="129">
        <f>'Stats lic'!CB167</f>
        <v>2</v>
      </c>
      <c r="F196" s="71">
        <f>'Stats lic'!DL167</f>
        <v>4</v>
      </c>
      <c r="G196" s="129">
        <v>2</v>
      </c>
      <c r="H196" s="129">
        <v>2</v>
      </c>
      <c r="I196" s="71">
        <f t="shared" si="19"/>
        <v>4</v>
      </c>
      <c r="J196" s="13">
        <f t="shared" si="20"/>
        <v>0</v>
      </c>
      <c r="K196" s="13">
        <f t="shared" si="21"/>
        <v>0</v>
      </c>
      <c r="L196" s="34">
        <f t="shared" si="22"/>
        <v>0</v>
      </c>
      <c r="M196" s="68">
        <f>'Stats lic'!ER167</f>
        <v>50</v>
      </c>
      <c r="N196" s="68">
        <f>'Stats lic'!ES167</f>
        <v>50</v>
      </c>
      <c r="O196" s="70">
        <f>'Stats lic'!ET167</f>
        <v>0</v>
      </c>
      <c r="P196" s="20">
        <f>'Stats lic'!EU167</f>
        <v>0</v>
      </c>
      <c r="Q196" s="33">
        <f t="shared" si="23"/>
        <v>0</v>
      </c>
    </row>
    <row r="197" spans="1:17" ht="21" thickBot="1">
      <c r="A197" s="91"/>
      <c r="B197" s="35"/>
      <c r="C197" s="124" t="s">
        <v>142</v>
      </c>
      <c r="D197" s="129">
        <f t="shared" si="18"/>
        <v>10</v>
      </c>
      <c r="E197" s="129">
        <f>'Stats lic'!CB47</f>
        <v>5</v>
      </c>
      <c r="F197" s="71">
        <f>'Stats lic'!DL47</f>
        <v>15</v>
      </c>
      <c r="G197" s="129">
        <v>12</v>
      </c>
      <c r="H197" s="129">
        <v>1</v>
      </c>
      <c r="I197" s="71">
        <f t="shared" si="19"/>
        <v>13</v>
      </c>
      <c r="J197" s="13">
        <f t="shared" si="20"/>
        <v>-2</v>
      </c>
      <c r="K197" s="13">
        <f t="shared" si="21"/>
        <v>4</v>
      </c>
      <c r="L197" s="34">
        <f t="shared" si="22"/>
        <v>2</v>
      </c>
      <c r="M197" s="68">
        <f>'Stats lic'!ER47</f>
        <v>66.666666666666657</v>
      </c>
      <c r="N197" s="68">
        <f>'Stats lic'!ES47</f>
        <v>33.333333333333329</v>
      </c>
      <c r="O197" s="70">
        <f>'Stats lic'!ET47</f>
        <v>0</v>
      </c>
      <c r="P197" s="20">
        <f>'Stats lic'!EU47</f>
        <v>0</v>
      </c>
      <c r="Q197" s="33">
        <f t="shared" si="23"/>
        <v>-2</v>
      </c>
    </row>
    <row r="198" spans="1:17" ht="15" thickBot="1">
      <c r="A198" s="91"/>
      <c r="B198" s="35"/>
      <c r="C198" s="124" t="s">
        <v>158</v>
      </c>
      <c r="D198" s="129">
        <f t="shared" si="18"/>
        <v>25</v>
      </c>
      <c r="E198" s="129">
        <f>'Stats lic'!CB65</f>
        <v>3</v>
      </c>
      <c r="F198" s="71">
        <f>'Stats lic'!DL65</f>
        <v>28</v>
      </c>
      <c r="G198" s="129">
        <v>28</v>
      </c>
      <c r="H198" s="129">
        <v>0</v>
      </c>
      <c r="I198" s="71">
        <f t="shared" si="19"/>
        <v>28</v>
      </c>
      <c r="J198" s="13">
        <f t="shared" si="20"/>
        <v>-3</v>
      </c>
      <c r="K198" s="13">
        <f t="shared" si="21"/>
        <v>3</v>
      </c>
      <c r="L198" s="34">
        <f t="shared" si="22"/>
        <v>0</v>
      </c>
      <c r="M198" s="68">
        <f>'Stats lic'!ER65</f>
        <v>89.285714285714292</v>
      </c>
      <c r="N198" s="68">
        <f>'Stats lic'!ES65</f>
        <v>10.714285714285714</v>
      </c>
      <c r="O198" s="70">
        <f>'Stats lic'!ET65</f>
        <v>0</v>
      </c>
      <c r="P198" s="20">
        <f>'Stats lic'!EU65</f>
        <v>3.5714285714285712</v>
      </c>
      <c r="Q198" s="33">
        <f t="shared" si="23"/>
        <v>-2.4285714285714288</v>
      </c>
    </row>
    <row r="199" spans="1:17" ht="15" thickBot="1">
      <c r="A199" s="91"/>
      <c r="B199" s="35"/>
      <c r="C199" s="136" t="s">
        <v>283</v>
      </c>
      <c r="D199" s="129">
        <f t="shared" si="18"/>
        <v>5</v>
      </c>
      <c r="E199" s="129">
        <f>'Stats lic'!CB97</f>
        <v>0</v>
      </c>
      <c r="F199" s="71">
        <f>'Stats lic'!DL97</f>
        <v>5</v>
      </c>
      <c r="G199" s="129">
        <v>6</v>
      </c>
      <c r="H199" s="129">
        <v>0</v>
      </c>
      <c r="I199" s="71">
        <f t="shared" si="19"/>
        <v>6</v>
      </c>
      <c r="J199" s="13">
        <f t="shared" si="20"/>
        <v>-1</v>
      </c>
      <c r="K199" s="13">
        <f t="shared" si="21"/>
        <v>0</v>
      </c>
      <c r="L199" s="34">
        <f t="shared" si="22"/>
        <v>-1</v>
      </c>
      <c r="M199" s="68">
        <f>'Stats lic'!ER97</f>
        <v>100</v>
      </c>
      <c r="N199" s="68">
        <f>'Stats lic'!ES97</f>
        <v>0</v>
      </c>
      <c r="O199" s="70">
        <f>'Stats lic'!ET97</f>
        <v>0</v>
      </c>
      <c r="P199" s="20">
        <f>'Stats lic'!EU97</f>
        <v>0</v>
      </c>
      <c r="Q199" s="33">
        <f t="shared" si="23"/>
        <v>-3</v>
      </c>
    </row>
    <row r="200" spans="1:17" ht="15" thickBot="1">
      <c r="A200" s="91"/>
      <c r="B200" s="35"/>
      <c r="C200" s="148" t="s">
        <v>229</v>
      </c>
      <c r="D200" s="147">
        <f t="shared" si="18"/>
        <v>6</v>
      </c>
      <c r="E200" s="129">
        <f>'Stats lic'!CB149</f>
        <v>0</v>
      </c>
      <c r="F200" s="71">
        <f>'Stats lic'!DL149</f>
        <v>6</v>
      </c>
      <c r="G200" s="129">
        <v>7</v>
      </c>
      <c r="H200" s="129">
        <v>0</v>
      </c>
      <c r="I200" s="71">
        <f t="shared" si="19"/>
        <v>7</v>
      </c>
      <c r="J200" s="13">
        <f t="shared" si="20"/>
        <v>-1</v>
      </c>
      <c r="K200" s="140">
        <f t="shared" si="21"/>
        <v>0</v>
      </c>
      <c r="L200" s="142">
        <f t="shared" si="22"/>
        <v>-1</v>
      </c>
      <c r="M200" s="143">
        <f>'Stats lic'!ER149</f>
        <v>100</v>
      </c>
      <c r="N200" s="144">
        <f>'Stats lic'!ES149</f>
        <v>0</v>
      </c>
      <c r="O200" s="145">
        <f>'Stats lic'!ET149</f>
        <v>0</v>
      </c>
      <c r="P200" s="89">
        <f>'Stats lic'!EU149</f>
        <v>0</v>
      </c>
      <c r="Q200" s="33">
        <f t="shared" si="23"/>
        <v>-3</v>
      </c>
    </row>
    <row r="201" spans="1:17" ht="15" thickBot="1">
      <c r="A201" s="91"/>
      <c r="B201" s="35"/>
      <c r="C201" s="124" t="s">
        <v>279</v>
      </c>
      <c r="D201" s="129">
        <f t="shared" si="18"/>
        <v>0</v>
      </c>
      <c r="E201" s="129">
        <f>'Stats lic'!CB16</f>
        <v>0</v>
      </c>
      <c r="F201" s="71">
        <f>'Stats lic'!DL16</f>
        <v>0</v>
      </c>
      <c r="G201" s="129">
        <v>0</v>
      </c>
      <c r="H201" s="129">
        <v>0</v>
      </c>
      <c r="I201" s="71">
        <f t="shared" si="19"/>
        <v>0</v>
      </c>
      <c r="J201" s="13">
        <f t="shared" si="20"/>
        <v>0</v>
      </c>
      <c r="K201" s="13">
        <f t="shared" si="21"/>
        <v>0</v>
      </c>
      <c r="L201" s="34">
        <f t="shared" si="22"/>
        <v>0</v>
      </c>
      <c r="M201" s="68" t="e">
        <f>'Stats lic'!ER16</f>
        <v>#DIV/0!</v>
      </c>
      <c r="N201" s="68" t="e">
        <f>'Stats lic'!ES16</f>
        <v>#DIV/0!</v>
      </c>
      <c r="O201" s="70" t="e">
        <f>'Stats lic'!ET16</f>
        <v>#DIV/0!</v>
      </c>
      <c r="P201" s="20" t="e">
        <f>'Stats lic'!EU16</f>
        <v>#DIV/0!</v>
      </c>
      <c r="Q201" s="33" t="e">
        <f t="shared" si="23"/>
        <v>#DIV/0!</v>
      </c>
    </row>
    <row r="202" spans="1:17" ht="15" thickBot="1">
      <c r="A202" s="91"/>
      <c r="B202" s="35"/>
      <c r="C202" s="124" t="s">
        <v>331</v>
      </c>
      <c r="D202" s="129">
        <f t="shared" si="18"/>
        <v>0</v>
      </c>
      <c r="E202" s="129">
        <f>'Stats lic'!CB26</f>
        <v>0</v>
      </c>
      <c r="F202" s="71">
        <f>'Stats lic'!DL26</f>
        <v>0</v>
      </c>
      <c r="G202" s="129">
        <v>0</v>
      </c>
      <c r="H202" s="129">
        <v>0</v>
      </c>
      <c r="I202" s="71">
        <f t="shared" si="19"/>
        <v>0</v>
      </c>
      <c r="J202" s="13">
        <f t="shared" si="20"/>
        <v>0</v>
      </c>
      <c r="K202" s="13">
        <f t="shared" si="21"/>
        <v>0</v>
      </c>
      <c r="L202" s="34">
        <f t="shared" si="22"/>
        <v>0</v>
      </c>
      <c r="M202" s="68" t="e">
        <f>'Stats lic'!ER26</f>
        <v>#DIV/0!</v>
      </c>
      <c r="N202" s="68" t="e">
        <f>'Stats lic'!ES26</f>
        <v>#DIV/0!</v>
      </c>
      <c r="O202" s="70" t="e">
        <f>'Stats lic'!ET26</f>
        <v>#DIV/0!</v>
      </c>
      <c r="P202" s="20" t="e">
        <f>'Stats lic'!EU26</f>
        <v>#DIV/0!</v>
      </c>
      <c r="Q202" s="33" t="e">
        <f t="shared" si="23"/>
        <v>#DIV/0!</v>
      </c>
    </row>
    <row r="203" spans="1:17" ht="15" thickBot="1">
      <c r="A203" s="91"/>
      <c r="B203" s="35"/>
      <c r="C203" s="124" t="s">
        <v>161</v>
      </c>
      <c r="D203" s="129">
        <f t="shared" si="18"/>
        <v>0</v>
      </c>
      <c r="E203" s="129">
        <f>'Stats lic'!CB68</f>
        <v>0</v>
      </c>
      <c r="F203" s="71">
        <f>'Stats lic'!DL68</f>
        <v>0</v>
      </c>
      <c r="G203" s="129">
        <v>2</v>
      </c>
      <c r="H203" s="129">
        <v>0</v>
      </c>
      <c r="I203" s="71">
        <f t="shared" si="19"/>
        <v>2</v>
      </c>
      <c r="J203" s="13">
        <f t="shared" si="20"/>
        <v>-2</v>
      </c>
      <c r="K203" s="13">
        <f t="shared" si="21"/>
        <v>0</v>
      </c>
      <c r="L203" s="34">
        <f t="shared" si="22"/>
        <v>-2</v>
      </c>
      <c r="M203" s="68" t="e">
        <f>'Stats lic'!ER68</f>
        <v>#DIV/0!</v>
      </c>
      <c r="N203" s="68" t="e">
        <f>'Stats lic'!ES68</f>
        <v>#DIV/0!</v>
      </c>
      <c r="O203" s="70" t="e">
        <f>'Stats lic'!ET68</f>
        <v>#DIV/0!</v>
      </c>
      <c r="P203" s="20" t="e">
        <f>'Stats lic'!EU68</f>
        <v>#DIV/0!</v>
      </c>
      <c r="Q203" s="33" t="e">
        <f t="shared" si="23"/>
        <v>#DIV/0!</v>
      </c>
    </row>
    <row r="204" spans="1:17" ht="15" thickBot="1">
      <c r="A204" s="91"/>
      <c r="B204" s="35"/>
      <c r="C204" s="124" t="s">
        <v>256</v>
      </c>
      <c r="D204" s="129">
        <f t="shared" si="18"/>
        <v>0</v>
      </c>
      <c r="E204" s="129">
        <f>'Stats lic'!CB180</f>
        <v>0</v>
      </c>
      <c r="F204" s="71">
        <f>'Stats lic'!DL180</f>
        <v>0</v>
      </c>
      <c r="G204" s="129">
        <v>0</v>
      </c>
      <c r="H204" s="129">
        <v>0</v>
      </c>
      <c r="I204" s="71">
        <f t="shared" si="19"/>
        <v>0</v>
      </c>
      <c r="J204" s="13">
        <f t="shared" si="20"/>
        <v>0</v>
      </c>
      <c r="K204" s="13">
        <f t="shared" si="21"/>
        <v>0</v>
      </c>
      <c r="L204" s="34">
        <f t="shared" si="22"/>
        <v>0</v>
      </c>
      <c r="M204" s="68" t="e">
        <f>'Stats lic'!ER180</f>
        <v>#DIV/0!</v>
      </c>
      <c r="N204" s="68" t="e">
        <f>'Stats lic'!ES180</f>
        <v>#DIV/0!</v>
      </c>
      <c r="O204" s="70" t="e">
        <f>'Stats lic'!ET180</f>
        <v>#DIV/0!</v>
      </c>
      <c r="P204" s="20" t="e">
        <f>'Stats lic'!EU180</f>
        <v>#DIV/0!</v>
      </c>
      <c r="Q204" s="33" t="e">
        <f t="shared" si="23"/>
        <v>#DIV/0!</v>
      </c>
    </row>
    <row r="205" spans="1:17" ht="15" thickBot="1">
      <c r="A205" s="91"/>
      <c r="B205" s="35"/>
      <c r="C205" s="124" t="s">
        <v>267</v>
      </c>
      <c r="D205" s="129">
        <f t="shared" si="18"/>
        <v>0</v>
      </c>
      <c r="E205" s="129">
        <f>'Stats lic'!CB193</f>
        <v>0</v>
      </c>
      <c r="F205" s="71">
        <f>'Stats lic'!DL193</f>
        <v>0</v>
      </c>
      <c r="G205" s="129">
        <v>0</v>
      </c>
      <c r="H205" s="129">
        <v>0</v>
      </c>
      <c r="I205" s="71">
        <f t="shared" si="19"/>
        <v>0</v>
      </c>
      <c r="J205" s="13">
        <f t="shared" si="20"/>
        <v>0</v>
      </c>
      <c r="K205" s="13">
        <f t="shared" si="21"/>
        <v>0</v>
      </c>
      <c r="L205" s="34">
        <f t="shared" si="22"/>
        <v>0</v>
      </c>
      <c r="M205" s="68" t="e">
        <f>'Stats lic'!ER193</f>
        <v>#DIV/0!</v>
      </c>
      <c r="N205" s="68" t="e">
        <f>'Stats lic'!ES193</f>
        <v>#DIV/0!</v>
      </c>
      <c r="O205" s="70" t="e">
        <f>'Stats lic'!ET193</f>
        <v>#DIV/0!</v>
      </c>
      <c r="P205" s="20" t="e">
        <f>'Stats lic'!EU193</f>
        <v>#DIV/0!</v>
      </c>
      <c r="Q205" s="33" t="e">
        <f t="shared" si="23"/>
        <v>#DIV/0!</v>
      </c>
    </row>
    <row r="206" spans="1:17" ht="15" thickBot="1">
      <c r="A206" s="91"/>
      <c r="B206" s="35"/>
      <c r="C206" s="124" t="s">
        <v>323</v>
      </c>
      <c r="D206" s="129">
        <f t="shared" si="18"/>
        <v>0</v>
      </c>
      <c r="E206" s="129">
        <f>'Stats lic'!CB197</f>
        <v>0</v>
      </c>
      <c r="F206" s="71">
        <f>'Stats lic'!DL197</f>
        <v>0</v>
      </c>
      <c r="G206" s="129">
        <v>0</v>
      </c>
      <c r="H206" s="129">
        <v>0</v>
      </c>
      <c r="I206" s="71">
        <f t="shared" si="19"/>
        <v>0</v>
      </c>
      <c r="J206" s="13">
        <f t="shared" si="20"/>
        <v>0</v>
      </c>
      <c r="K206" s="13">
        <f t="shared" si="21"/>
        <v>0</v>
      </c>
      <c r="L206" s="34">
        <f t="shared" si="22"/>
        <v>0</v>
      </c>
      <c r="M206" s="68" t="e">
        <f>'Stats lic'!ER197</f>
        <v>#DIV/0!</v>
      </c>
      <c r="N206" s="68" t="e">
        <f>'Stats lic'!ES197</f>
        <v>#DIV/0!</v>
      </c>
      <c r="O206" s="70" t="e">
        <f>'Stats lic'!ET197</f>
        <v>#DIV/0!</v>
      </c>
      <c r="P206" s="20" t="e">
        <f>'Stats lic'!EU197</f>
        <v>#DIV/0!</v>
      </c>
      <c r="Q206" s="33" t="e">
        <f t="shared" si="23"/>
        <v>#DIV/0!</v>
      </c>
    </row>
    <row r="207" spans="1:17" ht="15" thickBot="1">
      <c r="A207" s="91"/>
      <c r="B207" s="146"/>
      <c r="C207" s="138"/>
      <c r="D207" s="129">
        <f t="shared" si="18"/>
        <v>6647</v>
      </c>
      <c r="E207" s="129">
        <f>'Stats lic'!CB207</f>
        <v>6041</v>
      </c>
      <c r="F207" s="71">
        <f>'Stats lic'!DL207</f>
        <v>12688</v>
      </c>
      <c r="G207" s="132">
        <f>SUM(G205:G206)</f>
        <v>0</v>
      </c>
      <c r="H207" s="132">
        <f>SUM(H205:H206)</f>
        <v>0</v>
      </c>
      <c r="I207" s="71">
        <f t="shared" si="19"/>
        <v>0</v>
      </c>
      <c r="J207" s="13">
        <f>D207-G207</f>
        <v>6647</v>
      </c>
      <c r="K207" s="139"/>
      <c r="L207" s="141"/>
      <c r="M207" s="141" t="s">
        <v>288</v>
      </c>
      <c r="N207" s="141"/>
      <c r="O207" s="141"/>
      <c r="P207" s="20"/>
      <c r="Q207" s="33">
        <f t="shared" si="23"/>
        <v>19941</v>
      </c>
    </row>
    <row r="208" spans="1:17">
      <c r="A208" s="82"/>
    </row>
    <row r="209" spans="1:1">
      <c r="A209" s="82"/>
    </row>
    <row r="210" spans="1:1">
      <c r="A210" s="82"/>
    </row>
    <row r="211" spans="1:1">
      <c r="A211" s="82"/>
    </row>
    <row r="212" spans="1:1">
      <c r="A212" s="82"/>
    </row>
    <row r="213" spans="1:1">
      <c r="A213" s="82"/>
    </row>
    <row r="214" spans="1:1">
      <c r="A214" s="82"/>
    </row>
    <row r="215" spans="1:1">
      <c r="A215" s="82"/>
    </row>
    <row r="216" spans="1:1">
      <c r="A216" s="82"/>
    </row>
    <row r="217" spans="1:1">
      <c r="A217" s="82"/>
    </row>
    <row r="218" spans="1:1">
      <c r="A218" s="82"/>
    </row>
    <row r="219" spans="1:1">
      <c r="A219" s="82"/>
    </row>
  </sheetData>
  <autoFilter ref="A2:Q2" xr:uid="{00000000-0001-0000-0100-000000000000}">
    <sortState xmlns:xlrd2="http://schemas.microsoft.com/office/spreadsheetml/2017/richdata2" ref="A3:Q207">
      <sortCondition descending="1" ref="B2:B207"/>
    </sortState>
  </autoFilter>
  <mergeCells count="1">
    <mergeCell ref="A1:Q1"/>
  </mergeCells>
  <phoneticPr fontId="22" type="noConversion"/>
  <pageMargins left="0.16929133858267717" right="0.22047244094488191" top="0.98031496062992141" bottom="0.98031496062992141" header="0.5" footer="0.5"/>
  <pageSetup paperSize="9" orientation="portrait" horizontalDpi="4294967292" verticalDpi="429496729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>
    <tabColor indexed="48"/>
  </sheetPr>
  <dimension ref="A1:FS6723"/>
  <sheetViews>
    <sheetView zoomScale="136" workbookViewId="0">
      <pane xSplit="1" ySplit="2" topLeftCell="DS176" activePane="bottomRight" state="frozenSplit"/>
      <selection pane="topRight" activeCell="Q1" sqref="Q1"/>
      <selection pane="bottomLeft" activeCell="A21" sqref="A21"/>
      <selection pane="bottomRight" activeCell="ER180" sqref="ER180"/>
    </sheetView>
  </sheetViews>
  <sheetFormatPr baseColWidth="10" defaultColWidth="11.5" defaultRowHeight="11"/>
  <cols>
    <col min="1" max="1" width="21.5" style="8" customWidth="1"/>
    <col min="2" max="35" width="2.6640625" style="8" customWidth="1"/>
    <col min="36" max="37" width="6.33203125" style="8" customWidth="1"/>
    <col min="38" max="38" width="1.33203125" style="8" customWidth="1"/>
    <col min="39" max="72" width="2.6640625" style="8" customWidth="1"/>
    <col min="73" max="73" width="6.33203125" style="8" customWidth="1"/>
    <col min="74" max="74" width="5" style="8" customWidth="1"/>
    <col min="75" max="75" width="1.33203125" style="8" customWidth="1"/>
    <col min="76" max="108" width="2.6640625" style="8" customWidth="1"/>
    <col min="109" max="109" width="2.83203125" style="8" customWidth="1"/>
    <col min="110" max="110" width="5.6640625" style="8" customWidth="1"/>
    <col min="111" max="111" width="1.1640625" style="8" customWidth="1"/>
    <col min="112" max="112" width="3" style="8" customWidth="1"/>
    <col min="113" max="113" width="2.83203125" style="8" customWidth="1"/>
    <col min="114" max="145" width="2.6640625" style="8" customWidth="1"/>
    <col min="146" max="146" width="9.5" style="8" customWidth="1"/>
    <col min="147" max="147" width="2.6640625" style="8" customWidth="1"/>
    <col min="148" max="151" width="7.33203125" style="8" customWidth="1"/>
    <col min="152" max="152" width="8.33203125" style="8" customWidth="1"/>
    <col min="153" max="153" width="2.33203125" style="8" customWidth="1"/>
    <col min="154" max="154" width="4.6640625" style="8" customWidth="1"/>
    <col min="155" max="155" width="4.33203125" style="8" customWidth="1"/>
    <col min="156" max="156" width="5.1640625" style="8" bestFit="1" customWidth="1"/>
    <col min="157" max="170" width="4" style="8" customWidth="1"/>
    <col min="171" max="171" width="8.1640625" style="8" customWidth="1"/>
    <col min="172" max="172" width="3.83203125" style="8" customWidth="1"/>
    <col min="173" max="173" width="3.6640625" style="8" bestFit="1" customWidth="1"/>
    <col min="174" max="174" width="3" style="8" bestFit="1" customWidth="1"/>
    <col min="175" max="175" width="3.6640625" style="8" bestFit="1" customWidth="1"/>
    <col min="176" max="16384" width="11.5" style="8"/>
  </cols>
  <sheetData>
    <row r="1" spans="1:171" ht="33" customHeight="1" thickBot="1">
      <c r="A1" s="126" t="s">
        <v>68</v>
      </c>
      <c r="B1" s="162" t="s">
        <v>336</v>
      </c>
      <c r="C1" s="163"/>
      <c r="D1" s="163"/>
      <c r="E1" s="163"/>
      <c r="F1" s="163"/>
      <c r="G1" s="164"/>
      <c r="H1" s="165" t="s">
        <v>54</v>
      </c>
      <c r="I1" s="166"/>
      <c r="J1" s="166"/>
      <c r="K1" s="167"/>
      <c r="L1" s="165" t="s">
        <v>55</v>
      </c>
      <c r="M1" s="166"/>
      <c r="N1" s="166"/>
      <c r="O1" s="167"/>
      <c r="P1" s="165" t="s">
        <v>56</v>
      </c>
      <c r="Q1" s="166"/>
      <c r="R1" s="166"/>
      <c r="S1" s="167"/>
      <c r="T1" s="165" t="s">
        <v>35</v>
      </c>
      <c r="U1" s="166"/>
      <c r="V1" s="166"/>
      <c r="W1" s="167"/>
      <c r="X1" s="165" t="s">
        <v>36</v>
      </c>
      <c r="Y1" s="166"/>
      <c r="Z1" s="166"/>
      <c r="AA1" s="167"/>
      <c r="AB1" s="165" t="s">
        <v>58</v>
      </c>
      <c r="AC1" s="166"/>
      <c r="AD1" s="166"/>
      <c r="AE1" s="167"/>
      <c r="AF1" s="165" t="s">
        <v>41</v>
      </c>
      <c r="AG1" s="166"/>
      <c r="AH1" s="166"/>
      <c r="AI1" s="168"/>
      <c r="AJ1" s="94" t="s">
        <v>37</v>
      </c>
      <c r="AK1" s="95" t="s">
        <v>43</v>
      </c>
      <c r="AL1" s="134"/>
      <c r="AM1" s="162" t="s">
        <v>290</v>
      </c>
      <c r="AN1" s="163"/>
      <c r="AO1" s="163"/>
      <c r="AP1" s="163"/>
      <c r="AQ1" s="163"/>
      <c r="AR1" s="164"/>
      <c r="AS1" s="165" t="s">
        <v>54</v>
      </c>
      <c r="AT1" s="166"/>
      <c r="AU1" s="166"/>
      <c r="AV1" s="167"/>
      <c r="AW1" s="165" t="s">
        <v>55</v>
      </c>
      <c r="AX1" s="166"/>
      <c r="AY1" s="166"/>
      <c r="AZ1" s="167"/>
      <c r="BA1" s="165" t="s">
        <v>56</v>
      </c>
      <c r="BB1" s="166"/>
      <c r="BC1" s="166"/>
      <c r="BD1" s="167"/>
      <c r="BE1" s="165" t="s">
        <v>35</v>
      </c>
      <c r="BF1" s="166"/>
      <c r="BG1" s="166"/>
      <c r="BH1" s="167"/>
      <c r="BI1" s="165" t="s">
        <v>36</v>
      </c>
      <c r="BJ1" s="166"/>
      <c r="BK1" s="166"/>
      <c r="BL1" s="167"/>
      <c r="BM1" s="165" t="s">
        <v>58</v>
      </c>
      <c r="BN1" s="166"/>
      <c r="BO1" s="166"/>
      <c r="BP1" s="167"/>
      <c r="BQ1" s="165" t="s">
        <v>41</v>
      </c>
      <c r="BR1" s="166"/>
      <c r="BS1" s="166"/>
      <c r="BT1" s="168"/>
      <c r="BU1" s="94" t="s">
        <v>37</v>
      </c>
      <c r="BV1" s="95" t="s">
        <v>43</v>
      </c>
      <c r="BW1" s="96"/>
      <c r="BX1" s="189" t="s">
        <v>291</v>
      </c>
      <c r="BY1" s="190"/>
      <c r="BZ1" s="190"/>
      <c r="CA1" s="190"/>
      <c r="CB1" s="190"/>
      <c r="CC1" s="191"/>
      <c r="CD1" s="165" t="s">
        <v>54</v>
      </c>
      <c r="CE1" s="166"/>
      <c r="CF1" s="166"/>
      <c r="CG1" s="167"/>
      <c r="CH1" s="165" t="s">
        <v>55</v>
      </c>
      <c r="CI1" s="166"/>
      <c r="CJ1" s="166"/>
      <c r="CK1" s="167"/>
      <c r="CL1" s="165" t="s">
        <v>56</v>
      </c>
      <c r="CM1" s="166"/>
      <c r="CN1" s="166"/>
      <c r="CO1" s="167"/>
      <c r="CP1" s="165" t="s">
        <v>35</v>
      </c>
      <c r="CQ1" s="166"/>
      <c r="CR1" s="166"/>
      <c r="CS1" s="167"/>
      <c r="CT1" s="165" t="s">
        <v>36</v>
      </c>
      <c r="CU1" s="166"/>
      <c r="CV1" s="166"/>
      <c r="CW1" s="167"/>
      <c r="CX1" s="165" t="s">
        <v>58</v>
      </c>
      <c r="CY1" s="166"/>
      <c r="CZ1" s="166"/>
      <c r="DA1" s="167"/>
      <c r="DB1" s="165" t="s">
        <v>41</v>
      </c>
      <c r="DC1" s="166"/>
      <c r="DD1" s="166"/>
      <c r="DE1" s="168"/>
      <c r="DF1" s="97" t="s">
        <v>37</v>
      </c>
      <c r="DG1" s="96"/>
      <c r="DH1" s="176" t="s">
        <v>66</v>
      </c>
      <c r="DI1" s="177"/>
      <c r="DJ1" s="177"/>
      <c r="DK1" s="177"/>
      <c r="DL1" s="177"/>
      <c r="DM1" s="178"/>
      <c r="DN1" s="165" t="s">
        <v>54</v>
      </c>
      <c r="DO1" s="166"/>
      <c r="DP1" s="166"/>
      <c r="DQ1" s="167"/>
      <c r="DR1" s="165" t="s">
        <v>55</v>
      </c>
      <c r="DS1" s="166"/>
      <c r="DT1" s="166"/>
      <c r="DU1" s="167"/>
      <c r="DV1" s="165" t="s">
        <v>56</v>
      </c>
      <c r="DW1" s="166"/>
      <c r="DX1" s="166"/>
      <c r="DY1" s="167"/>
      <c r="DZ1" s="165" t="s">
        <v>35</v>
      </c>
      <c r="EA1" s="166"/>
      <c r="EB1" s="166"/>
      <c r="EC1" s="167"/>
      <c r="ED1" s="165" t="s">
        <v>36</v>
      </c>
      <c r="EE1" s="166"/>
      <c r="EF1" s="166"/>
      <c r="EG1" s="167"/>
      <c r="EH1" s="165" t="s">
        <v>58</v>
      </c>
      <c r="EI1" s="166"/>
      <c r="EJ1" s="166"/>
      <c r="EK1" s="167"/>
      <c r="EL1" s="165" t="s">
        <v>41</v>
      </c>
      <c r="EM1" s="166"/>
      <c r="EN1" s="166"/>
      <c r="EO1" s="168"/>
      <c r="EP1" s="185" t="s">
        <v>18</v>
      </c>
      <c r="EQ1" s="96"/>
      <c r="ER1" s="181" t="s">
        <v>314</v>
      </c>
      <c r="ES1" s="181" t="s">
        <v>295</v>
      </c>
      <c r="ET1" s="181" t="s">
        <v>23</v>
      </c>
      <c r="EU1" s="183" t="s">
        <v>9</v>
      </c>
      <c r="EV1" s="179" t="s">
        <v>4</v>
      </c>
      <c r="EW1" s="98"/>
      <c r="EX1" s="176" t="s">
        <v>67</v>
      </c>
      <c r="EY1" s="177"/>
      <c r="EZ1" s="178"/>
      <c r="FA1" s="174" t="s">
        <v>54</v>
      </c>
      <c r="FB1" s="175"/>
      <c r="FC1" s="174" t="s">
        <v>55</v>
      </c>
      <c r="FD1" s="175"/>
      <c r="FE1" s="174" t="s">
        <v>56</v>
      </c>
      <c r="FF1" s="175"/>
      <c r="FG1" s="174" t="s">
        <v>35</v>
      </c>
      <c r="FH1" s="175"/>
      <c r="FI1" s="174" t="s">
        <v>36</v>
      </c>
      <c r="FJ1" s="175"/>
      <c r="FK1" s="174" t="s">
        <v>58</v>
      </c>
      <c r="FL1" s="175"/>
      <c r="FM1" s="174" t="s">
        <v>41</v>
      </c>
      <c r="FN1" s="175"/>
      <c r="FO1" s="99" t="s">
        <v>13</v>
      </c>
    </row>
    <row r="2" spans="1:171" ht="15" customHeight="1" thickBot="1">
      <c r="A2" s="50" t="s">
        <v>60</v>
      </c>
      <c r="B2" s="169" t="s">
        <v>40</v>
      </c>
      <c r="C2" s="170"/>
      <c r="D2" s="171" t="s">
        <v>17</v>
      </c>
      <c r="E2" s="170"/>
      <c r="F2" s="171" t="s">
        <v>2</v>
      </c>
      <c r="G2" s="170"/>
      <c r="H2" s="172" t="s">
        <v>40</v>
      </c>
      <c r="I2" s="173"/>
      <c r="J2" s="172" t="s">
        <v>17</v>
      </c>
      <c r="K2" s="173"/>
      <c r="L2" s="172" t="s">
        <v>40</v>
      </c>
      <c r="M2" s="173"/>
      <c r="N2" s="172" t="s">
        <v>17</v>
      </c>
      <c r="O2" s="173"/>
      <c r="P2" s="172" t="s">
        <v>40</v>
      </c>
      <c r="Q2" s="173"/>
      <c r="R2" s="172" t="s">
        <v>17</v>
      </c>
      <c r="S2" s="173"/>
      <c r="T2" s="172" t="s">
        <v>40</v>
      </c>
      <c r="U2" s="173"/>
      <c r="V2" s="172" t="s">
        <v>17</v>
      </c>
      <c r="W2" s="173"/>
      <c r="X2" s="172" t="s">
        <v>40</v>
      </c>
      <c r="Y2" s="173"/>
      <c r="Z2" s="172" t="s">
        <v>17</v>
      </c>
      <c r="AA2" s="173"/>
      <c r="AB2" s="172" t="s">
        <v>40</v>
      </c>
      <c r="AC2" s="173"/>
      <c r="AD2" s="172" t="s">
        <v>17</v>
      </c>
      <c r="AE2" s="173"/>
      <c r="AF2" s="172" t="s">
        <v>40</v>
      </c>
      <c r="AG2" s="173"/>
      <c r="AH2" s="172" t="s">
        <v>17</v>
      </c>
      <c r="AI2" s="173"/>
      <c r="AJ2" s="100" t="s">
        <v>38</v>
      </c>
      <c r="AK2" s="101" t="s">
        <v>337</v>
      </c>
      <c r="AL2" s="135"/>
      <c r="AM2" s="169" t="s">
        <v>40</v>
      </c>
      <c r="AN2" s="170"/>
      <c r="AO2" s="171" t="s">
        <v>17</v>
      </c>
      <c r="AP2" s="170"/>
      <c r="AQ2" s="171" t="s">
        <v>2</v>
      </c>
      <c r="AR2" s="170"/>
      <c r="AS2" s="172" t="s">
        <v>40</v>
      </c>
      <c r="AT2" s="173"/>
      <c r="AU2" s="172" t="s">
        <v>17</v>
      </c>
      <c r="AV2" s="173"/>
      <c r="AW2" s="172" t="s">
        <v>40</v>
      </c>
      <c r="AX2" s="173"/>
      <c r="AY2" s="172" t="s">
        <v>17</v>
      </c>
      <c r="AZ2" s="173"/>
      <c r="BA2" s="172" t="s">
        <v>40</v>
      </c>
      <c r="BB2" s="173"/>
      <c r="BC2" s="172" t="s">
        <v>17</v>
      </c>
      <c r="BD2" s="173"/>
      <c r="BE2" s="172" t="s">
        <v>40</v>
      </c>
      <c r="BF2" s="173"/>
      <c r="BG2" s="172" t="s">
        <v>17</v>
      </c>
      <c r="BH2" s="173"/>
      <c r="BI2" s="172" t="s">
        <v>40</v>
      </c>
      <c r="BJ2" s="173"/>
      <c r="BK2" s="172" t="s">
        <v>17</v>
      </c>
      <c r="BL2" s="173"/>
      <c r="BM2" s="172" t="s">
        <v>40</v>
      </c>
      <c r="BN2" s="173"/>
      <c r="BO2" s="172" t="s">
        <v>17</v>
      </c>
      <c r="BP2" s="173"/>
      <c r="BQ2" s="172" t="s">
        <v>40</v>
      </c>
      <c r="BR2" s="173"/>
      <c r="BS2" s="172" t="s">
        <v>17</v>
      </c>
      <c r="BT2" s="173"/>
      <c r="BU2" s="100" t="s">
        <v>38</v>
      </c>
      <c r="BV2" s="101" t="s">
        <v>303</v>
      </c>
      <c r="BW2" s="96"/>
      <c r="BX2" s="169" t="s">
        <v>40</v>
      </c>
      <c r="BY2" s="170"/>
      <c r="BZ2" s="171" t="s">
        <v>17</v>
      </c>
      <c r="CA2" s="170"/>
      <c r="CB2" s="171" t="s">
        <v>2</v>
      </c>
      <c r="CC2" s="170"/>
      <c r="CD2" s="172" t="s">
        <v>40</v>
      </c>
      <c r="CE2" s="173"/>
      <c r="CF2" s="172" t="s">
        <v>17</v>
      </c>
      <c r="CG2" s="173"/>
      <c r="CH2" s="172" t="s">
        <v>40</v>
      </c>
      <c r="CI2" s="173"/>
      <c r="CJ2" s="172" t="s">
        <v>17</v>
      </c>
      <c r="CK2" s="173"/>
      <c r="CL2" s="172" t="s">
        <v>40</v>
      </c>
      <c r="CM2" s="173"/>
      <c r="CN2" s="172" t="s">
        <v>17</v>
      </c>
      <c r="CO2" s="173"/>
      <c r="CP2" s="172" t="s">
        <v>40</v>
      </c>
      <c r="CQ2" s="173"/>
      <c r="CR2" s="172" t="s">
        <v>17</v>
      </c>
      <c r="CS2" s="173"/>
      <c r="CT2" s="172" t="s">
        <v>40</v>
      </c>
      <c r="CU2" s="173"/>
      <c r="CV2" s="172" t="s">
        <v>17</v>
      </c>
      <c r="CW2" s="173"/>
      <c r="CX2" s="172" t="s">
        <v>40</v>
      </c>
      <c r="CY2" s="173"/>
      <c r="CZ2" s="172" t="s">
        <v>17</v>
      </c>
      <c r="DA2" s="173"/>
      <c r="DB2" s="172" t="s">
        <v>40</v>
      </c>
      <c r="DC2" s="173"/>
      <c r="DD2" s="172" t="s">
        <v>17</v>
      </c>
      <c r="DE2" s="173"/>
      <c r="DF2" s="102" t="s">
        <v>302</v>
      </c>
      <c r="DG2" s="96"/>
      <c r="DH2" s="192" t="s">
        <v>40</v>
      </c>
      <c r="DI2" s="193"/>
      <c r="DJ2" s="194" t="s">
        <v>17</v>
      </c>
      <c r="DK2" s="193"/>
      <c r="DL2" s="194" t="s">
        <v>2</v>
      </c>
      <c r="DM2" s="193"/>
      <c r="DN2" s="187" t="s">
        <v>40</v>
      </c>
      <c r="DO2" s="188"/>
      <c r="DP2" s="187" t="s">
        <v>17</v>
      </c>
      <c r="DQ2" s="188"/>
      <c r="DR2" s="187" t="s">
        <v>40</v>
      </c>
      <c r="DS2" s="188"/>
      <c r="DT2" s="187" t="s">
        <v>17</v>
      </c>
      <c r="DU2" s="188"/>
      <c r="DV2" s="187" t="s">
        <v>40</v>
      </c>
      <c r="DW2" s="188"/>
      <c r="DX2" s="187" t="s">
        <v>17</v>
      </c>
      <c r="DY2" s="188"/>
      <c r="DZ2" s="187" t="s">
        <v>40</v>
      </c>
      <c r="EA2" s="188"/>
      <c r="EB2" s="187" t="s">
        <v>17</v>
      </c>
      <c r="EC2" s="188"/>
      <c r="ED2" s="187" t="s">
        <v>40</v>
      </c>
      <c r="EE2" s="188"/>
      <c r="EF2" s="187" t="s">
        <v>17</v>
      </c>
      <c r="EG2" s="188"/>
      <c r="EH2" s="187" t="s">
        <v>40</v>
      </c>
      <c r="EI2" s="188"/>
      <c r="EJ2" s="187" t="s">
        <v>17</v>
      </c>
      <c r="EK2" s="188"/>
      <c r="EL2" s="187" t="s">
        <v>40</v>
      </c>
      <c r="EM2" s="188"/>
      <c r="EN2" s="187" t="s">
        <v>17</v>
      </c>
      <c r="EO2" s="195"/>
      <c r="EP2" s="186"/>
      <c r="EQ2" s="96"/>
      <c r="ER2" s="182"/>
      <c r="ES2" s="182"/>
      <c r="ET2" s="182"/>
      <c r="EU2" s="184"/>
      <c r="EV2" s="180"/>
      <c r="EW2" s="98"/>
      <c r="EX2" s="103" t="s">
        <v>40</v>
      </c>
      <c r="EY2" s="103" t="s">
        <v>17</v>
      </c>
      <c r="EZ2" s="103" t="s">
        <v>2</v>
      </c>
      <c r="FA2" s="104" t="s">
        <v>40</v>
      </c>
      <c r="FB2" s="104" t="s">
        <v>17</v>
      </c>
      <c r="FC2" s="104" t="s">
        <v>40</v>
      </c>
      <c r="FD2" s="104" t="s">
        <v>17</v>
      </c>
      <c r="FE2" s="104" t="s">
        <v>40</v>
      </c>
      <c r="FF2" s="104" t="s">
        <v>17</v>
      </c>
      <c r="FG2" s="104" t="s">
        <v>40</v>
      </c>
      <c r="FH2" s="104" t="s">
        <v>17</v>
      </c>
      <c r="FI2" s="104" t="s">
        <v>40</v>
      </c>
      <c r="FJ2" s="104" t="s">
        <v>17</v>
      </c>
      <c r="FK2" s="104" t="s">
        <v>40</v>
      </c>
      <c r="FL2" s="104" t="s">
        <v>17</v>
      </c>
      <c r="FM2" s="104" t="s">
        <v>40</v>
      </c>
      <c r="FN2" s="104" t="s">
        <v>17</v>
      </c>
      <c r="FO2" s="105" t="s">
        <v>14</v>
      </c>
    </row>
    <row r="3" spans="1:171" ht="12.75" customHeight="1" thickBot="1">
      <c r="A3" s="124" t="s">
        <v>101</v>
      </c>
      <c r="B3" s="159">
        <v>2</v>
      </c>
      <c r="C3" s="159"/>
      <c r="D3" s="159">
        <v>1</v>
      </c>
      <c r="E3" s="159"/>
      <c r="F3" s="159">
        <v>3</v>
      </c>
      <c r="G3" s="159"/>
      <c r="H3" s="160">
        <v>0</v>
      </c>
      <c r="I3" s="160"/>
      <c r="J3" s="161">
        <v>0</v>
      </c>
      <c r="K3" s="161"/>
      <c r="L3" s="160">
        <v>0</v>
      </c>
      <c r="M3" s="160"/>
      <c r="N3" s="161">
        <v>0</v>
      </c>
      <c r="O3" s="161"/>
      <c r="P3" s="160">
        <v>0</v>
      </c>
      <c r="Q3" s="160"/>
      <c r="R3" s="161">
        <v>0</v>
      </c>
      <c r="S3" s="161"/>
      <c r="T3" s="160">
        <v>0</v>
      </c>
      <c r="U3" s="160"/>
      <c r="V3" s="161">
        <v>0</v>
      </c>
      <c r="W3" s="161"/>
      <c r="X3" s="160">
        <v>0</v>
      </c>
      <c r="Y3" s="160"/>
      <c r="Z3" s="161">
        <v>0</v>
      </c>
      <c r="AA3" s="161"/>
      <c r="AB3" s="160">
        <v>0</v>
      </c>
      <c r="AC3" s="160"/>
      <c r="AD3" s="161">
        <v>0</v>
      </c>
      <c r="AE3" s="161"/>
      <c r="AF3" s="160">
        <v>2</v>
      </c>
      <c r="AG3" s="160"/>
      <c r="AH3" s="161">
        <v>1</v>
      </c>
      <c r="AI3" s="161"/>
      <c r="AJ3" s="26">
        <f>(H3+J3+L3+N3)*5</f>
        <v>0</v>
      </c>
      <c r="AK3" s="66">
        <f>(B3*2)+(D3*6)</f>
        <v>10</v>
      </c>
      <c r="AL3" s="124"/>
      <c r="AM3" s="159">
        <v>28</v>
      </c>
      <c r="AN3" s="159"/>
      <c r="AO3" s="159">
        <v>2</v>
      </c>
      <c r="AP3" s="159"/>
      <c r="AQ3" s="159">
        <v>30</v>
      </c>
      <c r="AR3" s="159"/>
      <c r="AS3" s="160">
        <v>3</v>
      </c>
      <c r="AT3" s="160"/>
      <c r="AU3" s="161">
        <v>1</v>
      </c>
      <c r="AV3" s="161"/>
      <c r="AW3" s="160">
        <v>3</v>
      </c>
      <c r="AX3" s="160"/>
      <c r="AY3" s="161">
        <v>0</v>
      </c>
      <c r="AZ3" s="161"/>
      <c r="BA3" s="160">
        <v>2</v>
      </c>
      <c r="BB3" s="160"/>
      <c r="BC3" s="161">
        <v>0</v>
      </c>
      <c r="BD3" s="161"/>
      <c r="BE3" s="160">
        <v>2</v>
      </c>
      <c r="BF3" s="160"/>
      <c r="BG3" s="161">
        <v>0</v>
      </c>
      <c r="BH3" s="161"/>
      <c r="BI3" s="160">
        <v>4</v>
      </c>
      <c r="BJ3" s="160"/>
      <c r="BK3" s="161">
        <v>0</v>
      </c>
      <c r="BL3" s="161"/>
      <c r="BM3" s="160">
        <v>5</v>
      </c>
      <c r="BN3" s="160"/>
      <c r="BO3" s="161">
        <v>0</v>
      </c>
      <c r="BP3" s="161"/>
      <c r="BQ3" s="160">
        <v>9</v>
      </c>
      <c r="BR3" s="160"/>
      <c r="BS3" s="161">
        <v>1</v>
      </c>
      <c r="BT3" s="161"/>
      <c r="BU3" s="26">
        <f>(AS3+AU3+AW3+AY3)*5</f>
        <v>35</v>
      </c>
      <c r="BV3" s="66">
        <f>(AM3*2)+(AO3*6)</f>
        <v>68</v>
      </c>
      <c r="BX3" s="159">
        <v>18</v>
      </c>
      <c r="BY3" s="159"/>
      <c r="BZ3" s="159">
        <v>9</v>
      </c>
      <c r="CA3" s="159"/>
      <c r="CB3" s="159">
        <v>27</v>
      </c>
      <c r="CC3" s="159"/>
      <c r="CD3" s="160">
        <v>0</v>
      </c>
      <c r="CE3" s="160"/>
      <c r="CF3" s="161">
        <v>0</v>
      </c>
      <c r="CG3" s="161"/>
      <c r="CH3" s="160">
        <v>0</v>
      </c>
      <c r="CI3" s="160"/>
      <c r="CJ3" s="161">
        <v>0</v>
      </c>
      <c r="CK3" s="161"/>
      <c r="CL3" s="160">
        <v>3</v>
      </c>
      <c r="CM3" s="160"/>
      <c r="CN3" s="161">
        <v>0</v>
      </c>
      <c r="CO3" s="161"/>
      <c r="CP3" s="160">
        <v>1</v>
      </c>
      <c r="CQ3" s="160"/>
      <c r="CR3" s="161">
        <v>0</v>
      </c>
      <c r="CS3" s="161"/>
      <c r="CT3" s="160">
        <v>0</v>
      </c>
      <c r="CU3" s="160"/>
      <c r="CV3" s="161">
        <v>0</v>
      </c>
      <c r="CW3" s="161"/>
      <c r="CX3" s="160">
        <v>7</v>
      </c>
      <c r="CY3" s="160"/>
      <c r="CZ3" s="161">
        <v>6</v>
      </c>
      <c r="DA3" s="161"/>
      <c r="DB3" s="160">
        <v>7</v>
      </c>
      <c r="DC3" s="160"/>
      <c r="DD3" s="161">
        <v>3</v>
      </c>
      <c r="DE3" s="161"/>
      <c r="DF3" s="26">
        <f>BX3+(BZ3*5)</f>
        <v>63</v>
      </c>
      <c r="DH3" s="159">
        <f>B3+AM3+BX3</f>
        <v>48</v>
      </c>
      <c r="DI3" s="159"/>
      <c r="DJ3" s="159">
        <f t="shared" ref="DJ3" si="0">D3+AO3+BZ3</f>
        <v>12</v>
      </c>
      <c r="DK3" s="159"/>
      <c r="DL3" s="159">
        <f t="shared" ref="DL3" si="1">F3+AQ3+CB3</f>
        <v>60</v>
      </c>
      <c r="DM3" s="159"/>
      <c r="DN3" s="160">
        <f>H3+AS3+CD3</f>
        <v>3</v>
      </c>
      <c r="DO3" s="160"/>
      <c r="DP3" s="160">
        <f t="shared" ref="DP3" si="2">J3+AU3+CF3</f>
        <v>1</v>
      </c>
      <c r="DQ3" s="160"/>
      <c r="DR3" s="160">
        <f t="shared" ref="DR3" si="3">L3+AW3+CH3</f>
        <v>3</v>
      </c>
      <c r="DS3" s="160"/>
      <c r="DT3" s="160">
        <f t="shared" ref="DT3" si="4">N3+AY3+CJ3</f>
        <v>0</v>
      </c>
      <c r="DU3" s="160"/>
      <c r="DV3" s="160">
        <f t="shared" ref="DV3" si="5">P3+BA3+CL3</f>
        <v>5</v>
      </c>
      <c r="DW3" s="160"/>
      <c r="DX3" s="160">
        <f t="shared" ref="DX3" si="6">R3+BC3+CN3</f>
        <v>0</v>
      </c>
      <c r="DY3" s="160"/>
      <c r="DZ3" s="160">
        <f t="shared" ref="DZ3" si="7">T3+BE3+CP3</f>
        <v>3</v>
      </c>
      <c r="EA3" s="160"/>
      <c r="EB3" s="160">
        <f t="shared" ref="EB3" si="8">V3+BG3+CR3</f>
        <v>0</v>
      </c>
      <c r="EC3" s="160"/>
      <c r="ED3" s="160">
        <f t="shared" ref="ED3" si="9">X3+BI3+CT3</f>
        <v>4</v>
      </c>
      <c r="EE3" s="160"/>
      <c r="EF3" s="160">
        <f t="shared" ref="EF3" si="10">Z3+BK3+CV3</f>
        <v>0</v>
      </c>
      <c r="EG3" s="160"/>
      <c r="EH3" s="160">
        <f t="shared" ref="EH3" si="11">AB3+BM3+CX3</f>
        <v>12</v>
      </c>
      <c r="EI3" s="160"/>
      <c r="EJ3" s="160">
        <f t="shared" ref="EJ3" si="12">AD3+BO3+CZ3</f>
        <v>6</v>
      </c>
      <c r="EK3" s="160"/>
      <c r="EL3" s="160">
        <f t="shared" ref="EL3" si="13">AF3+BQ3+DB3</f>
        <v>18</v>
      </c>
      <c r="EM3" s="160"/>
      <c r="EN3" s="160">
        <f t="shared" ref="EN3" si="14">AH3+BS3+DD3</f>
        <v>5</v>
      </c>
      <c r="EO3" s="160"/>
      <c r="EP3" s="137">
        <f>AJ3+AK3+BU3+BV3+DF3</f>
        <v>176</v>
      </c>
      <c r="ER3" s="20">
        <f>(F3+AQ3)/DL3*100</f>
        <v>55.000000000000007</v>
      </c>
      <c r="ES3" s="20">
        <f>CB3/DL3*100</f>
        <v>45</v>
      </c>
      <c r="ET3" s="20">
        <f>(DN3+DP3+DR3+DT3)/DL3*100</f>
        <v>11.666666666666666</v>
      </c>
      <c r="EU3" s="20">
        <f>DJ3/DL3*100</f>
        <v>20</v>
      </c>
      <c r="EV3" s="21">
        <f>EU3*10</f>
        <v>200</v>
      </c>
      <c r="EX3" s="129">
        <v>6</v>
      </c>
      <c r="EY3" s="129">
        <v>0</v>
      </c>
      <c r="EZ3" s="129">
        <v>6</v>
      </c>
      <c r="FA3" s="130">
        <v>0</v>
      </c>
      <c r="FB3" s="131">
        <v>0</v>
      </c>
      <c r="FC3" s="130">
        <v>0</v>
      </c>
      <c r="FD3" s="131">
        <v>0</v>
      </c>
      <c r="FE3" s="130">
        <v>1</v>
      </c>
      <c r="FF3" s="131">
        <v>0</v>
      </c>
      <c r="FG3" s="130">
        <v>2</v>
      </c>
      <c r="FH3" s="131">
        <v>0</v>
      </c>
      <c r="FI3" s="130">
        <v>3</v>
      </c>
      <c r="FJ3" s="131">
        <v>0</v>
      </c>
      <c r="FK3" s="130">
        <v>0</v>
      </c>
      <c r="FL3" s="131">
        <v>0</v>
      </c>
      <c r="FM3" s="130">
        <v>0</v>
      </c>
      <c r="FN3" s="131">
        <v>0</v>
      </c>
      <c r="FO3" s="19">
        <f>EZ3*4</f>
        <v>24</v>
      </c>
    </row>
    <row r="4" spans="1:171" ht="12.75" customHeight="1" thickBot="1">
      <c r="A4" s="124" t="s">
        <v>102</v>
      </c>
      <c r="B4" s="159">
        <v>4</v>
      </c>
      <c r="C4" s="159"/>
      <c r="D4" s="159">
        <v>0</v>
      </c>
      <c r="E4" s="159"/>
      <c r="F4" s="159">
        <v>4</v>
      </c>
      <c r="G4" s="159"/>
      <c r="H4" s="160">
        <v>0</v>
      </c>
      <c r="I4" s="160"/>
      <c r="J4" s="161">
        <v>0</v>
      </c>
      <c r="K4" s="161"/>
      <c r="L4" s="160">
        <v>0</v>
      </c>
      <c r="M4" s="160"/>
      <c r="N4" s="161">
        <v>0</v>
      </c>
      <c r="O4" s="161"/>
      <c r="P4" s="160">
        <v>0</v>
      </c>
      <c r="Q4" s="160"/>
      <c r="R4" s="161">
        <v>0</v>
      </c>
      <c r="S4" s="161"/>
      <c r="T4" s="160">
        <v>0</v>
      </c>
      <c r="U4" s="160"/>
      <c r="V4" s="161">
        <v>0</v>
      </c>
      <c r="W4" s="161"/>
      <c r="X4" s="160">
        <v>0</v>
      </c>
      <c r="Y4" s="160"/>
      <c r="Z4" s="161">
        <v>0</v>
      </c>
      <c r="AA4" s="161"/>
      <c r="AB4" s="160">
        <v>0</v>
      </c>
      <c r="AC4" s="160"/>
      <c r="AD4" s="161">
        <v>0</v>
      </c>
      <c r="AE4" s="161"/>
      <c r="AF4" s="160">
        <v>4</v>
      </c>
      <c r="AG4" s="160"/>
      <c r="AH4" s="161">
        <v>0</v>
      </c>
      <c r="AI4" s="161"/>
      <c r="AJ4" s="26">
        <f t="shared" ref="AJ4:AJ25" si="15">(H4+J4+L4+N4)*5</f>
        <v>0</v>
      </c>
      <c r="AK4" s="66">
        <f t="shared" ref="AK4:AK25" si="16">(B4*2)+(D4*6)</f>
        <v>8</v>
      </c>
      <c r="AL4" s="124"/>
      <c r="AM4" s="159">
        <v>27</v>
      </c>
      <c r="AN4" s="159"/>
      <c r="AO4" s="159">
        <v>1</v>
      </c>
      <c r="AP4" s="159"/>
      <c r="AQ4" s="159">
        <v>28</v>
      </c>
      <c r="AR4" s="159"/>
      <c r="AS4" s="160">
        <v>0</v>
      </c>
      <c r="AT4" s="160"/>
      <c r="AU4" s="161">
        <v>0</v>
      </c>
      <c r="AV4" s="161"/>
      <c r="AW4" s="160">
        <v>0</v>
      </c>
      <c r="AX4" s="160"/>
      <c r="AY4" s="161">
        <v>0</v>
      </c>
      <c r="AZ4" s="161"/>
      <c r="BA4" s="160">
        <v>2</v>
      </c>
      <c r="BB4" s="160"/>
      <c r="BC4" s="161">
        <v>0</v>
      </c>
      <c r="BD4" s="161"/>
      <c r="BE4" s="160">
        <v>1</v>
      </c>
      <c r="BF4" s="160"/>
      <c r="BG4" s="161">
        <v>0</v>
      </c>
      <c r="BH4" s="161"/>
      <c r="BI4" s="160">
        <v>4</v>
      </c>
      <c r="BJ4" s="160"/>
      <c r="BK4" s="161">
        <v>0</v>
      </c>
      <c r="BL4" s="161"/>
      <c r="BM4" s="160">
        <v>3</v>
      </c>
      <c r="BN4" s="160"/>
      <c r="BO4" s="161">
        <v>0</v>
      </c>
      <c r="BP4" s="161"/>
      <c r="BQ4" s="160">
        <v>17</v>
      </c>
      <c r="BR4" s="160"/>
      <c r="BS4" s="161">
        <v>1</v>
      </c>
      <c r="BT4" s="161"/>
      <c r="BU4" s="26">
        <f t="shared" ref="BU4:BU19" si="17">(AS4+AU4+AW4+AY4)*5</f>
        <v>0</v>
      </c>
      <c r="BV4" s="66">
        <f t="shared" ref="BV4:BV19" si="18">(AM4*2)+(AO4*6)</f>
        <v>60</v>
      </c>
      <c r="BX4" s="159">
        <v>29</v>
      </c>
      <c r="BY4" s="159"/>
      <c r="BZ4" s="159">
        <v>4</v>
      </c>
      <c r="CA4" s="159"/>
      <c r="CB4" s="159">
        <v>33</v>
      </c>
      <c r="CC4" s="159"/>
      <c r="CD4" s="160">
        <v>2</v>
      </c>
      <c r="CE4" s="160"/>
      <c r="CF4" s="161">
        <v>0</v>
      </c>
      <c r="CG4" s="161"/>
      <c r="CH4" s="160">
        <v>0</v>
      </c>
      <c r="CI4" s="160"/>
      <c r="CJ4" s="161">
        <v>0</v>
      </c>
      <c r="CK4" s="161"/>
      <c r="CL4" s="160">
        <v>2</v>
      </c>
      <c r="CM4" s="160"/>
      <c r="CN4" s="161">
        <v>0</v>
      </c>
      <c r="CO4" s="161"/>
      <c r="CP4" s="160">
        <v>1</v>
      </c>
      <c r="CQ4" s="160"/>
      <c r="CR4" s="161">
        <v>0</v>
      </c>
      <c r="CS4" s="161"/>
      <c r="CT4" s="160">
        <v>1</v>
      </c>
      <c r="CU4" s="160"/>
      <c r="CV4" s="161">
        <v>0</v>
      </c>
      <c r="CW4" s="161"/>
      <c r="CX4" s="160">
        <v>2</v>
      </c>
      <c r="CY4" s="160"/>
      <c r="CZ4" s="161">
        <v>0</v>
      </c>
      <c r="DA4" s="161"/>
      <c r="DB4" s="160">
        <v>21</v>
      </c>
      <c r="DC4" s="160"/>
      <c r="DD4" s="161">
        <v>4</v>
      </c>
      <c r="DE4" s="161"/>
      <c r="DF4" s="26">
        <f t="shared" ref="DF4:DF68" si="19">BX4+(BZ4*5)</f>
        <v>49</v>
      </c>
      <c r="DH4" s="159">
        <f t="shared" ref="DH4:DH67" si="20">B4+AM4+BX4</f>
        <v>60</v>
      </c>
      <c r="DI4" s="159"/>
      <c r="DJ4" s="159">
        <f t="shared" ref="DJ4:DJ67" si="21">D4+AO4+BZ4</f>
        <v>5</v>
      </c>
      <c r="DK4" s="159"/>
      <c r="DL4" s="159">
        <f t="shared" ref="DL4:DL67" si="22">F4+AQ4+CB4</f>
        <v>65</v>
      </c>
      <c r="DM4" s="159"/>
      <c r="DN4" s="160">
        <f t="shared" ref="DN4:DN67" si="23">H4+AS4+CD4</f>
        <v>2</v>
      </c>
      <c r="DO4" s="160"/>
      <c r="DP4" s="160">
        <f t="shared" ref="DP4:DP67" si="24">J4+AU4+CF4</f>
        <v>0</v>
      </c>
      <c r="DQ4" s="160"/>
      <c r="DR4" s="160">
        <f t="shared" ref="DR4:DR67" si="25">L4+AW4+CH4</f>
        <v>0</v>
      </c>
      <c r="DS4" s="160"/>
      <c r="DT4" s="160">
        <f t="shared" ref="DT4:DT67" si="26">N4+AY4+CJ4</f>
        <v>0</v>
      </c>
      <c r="DU4" s="160"/>
      <c r="DV4" s="160">
        <f t="shared" ref="DV4:DV67" si="27">P4+BA4+CL4</f>
        <v>4</v>
      </c>
      <c r="DW4" s="160"/>
      <c r="DX4" s="160">
        <f t="shared" ref="DX4:DX67" si="28">R4+BC4+CN4</f>
        <v>0</v>
      </c>
      <c r="DY4" s="160"/>
      <c r="DZ4" s="160">
        <f t="shared" ref="DZ4:DZ67" si="29">T4+BE4+CP4</f>
        <v>2</v>
      </c>
      <c r="EA4" s="160"/>
      <c r="EB4" s="160">
        <f t="shared" ref="EB4:EB67" si="30">V4+BG4+CR4</f>
        <v>0</v>
      </c>
      <c r="EC4" s="160"/>
      <c r="ED4" s="160">
        <f t="shared" ref="ED4:ED67" si="31">X4+BI4+CT4</f>
        <v>5</v>
      </c>
      <c r="EE4" s="160"/>
      <c r="EF4" s="160">
        <f t="shared" ref="EF4:EF67" si="32">Z4+BK4+CV4</f>
        <v>0</v>
      </c>
      <c r="EG4" s="160"/>
      <c r="EH4" s="160">
        <f t="shared" ref="EH4:EH67" si="33">AB4+BM4+CX4</f>
        <v>5</v>
      </c>
      <c r="EI4" s="160"/>
      <c r="EJ4" s="160">
        <f t="shared" ref="EJ4:EJ67" si="34">AD4+BO4+CZ4</f>
        <v>0</v>
      </c>
      <c r="EK4" s="160"/>
      <c r="EL4" s="160">
        <f t="shared" ref="EL4:EL67" si="35">AF4+BQ4+DB4</f>
        <v>42</v>
      </c>
      <c r="EM4" s="160"/>
      <c r="EN4" s="160">
        <f t="shared" ref="EN4:EN67" si="36">AH4+BS4+DD4</f>
        <v>5</v>
      </c>
      <c r="EO4" s="160"/>
      <c r="EP4" s="137">
        <f t="shared" ref="EP4:EP67" si="37">AJ4+AK4+BU4+BV4+DF4</f>
        <v>117</v>
      </c>
      <c r="ER4" s="20">
        <f t="shared" ref="ER4:ER67" si="38">(F4+AQ4)/DL4*100</f>
        <v>49.230769230769234</v>
      </c>
      <c r="ES4" s="20">
        <f t="shared" ref="ES4:ES67" si="39">CB4/DL4*100</f>
        <v>50.769230769230766</v>
      </c>
      <c r="ET4" s="20">
        <f t="shared" ref="ET4:ET67" si="40">(DN4+DP4+DR4+DT4)/DL4*100</f>
        <v>3.0769230769230771</v>
      </c>
      <c r="EU4" s="20">
        <f t="shared" ref="EU4:EU67" si="41">DJ4/DL4*100</f>
        <v>7.6923076923076925</v>
      </c>
      <c r="EV4" s="21">
        <f t="shared" ref="EV4:EV67" si="42">EU4*10</f>
        <v>76.92307692307692</v>
      </c>
      <c r="EX4" s="129">
        <v>4</v>
      </c>
      <c r="EY4" s="129">
        <v>0</v>
      </c>
      <c r="EZ4" s="129">
        <v>4</v>
      </c>
      <c r="FA4" s="130">
        <v>0</v>
      </c>
      <c r="FB4" s="131">
        <v>0</v>
      </c>
      <c r="FC4" s="130">
        <v>0</v>
      </c>
      <c r="FD4" s="131">
        <v>0</v>
      </c>
      <c r="FE4" s="130">
        <v>0</v>
      </c>
      <c r="FF4" s="131">
        <v>0</v>
      </c>
      <c r="FG4" s="130">
        <v>1</v>
      </c>
      <c r="FH4" s="131">
        <v>0</v>
      </c>
      <c r="FI4" s="130">
        <v>0</v>
      </c>
      <c r="FJ4" s="131">
        <v>0</v>
      </c>
      <c r="FK4" s="130">
        <v>0</v>
      </c>
      <c r="FL4" s="131">
        <v>0</v>
      </c>
      <c r="FM4" s="130">
        <v>3</v>
      </c>
      <c r="FN4" s="131">
        <v>0</v>
      </c>
      <c r="FO4" s="19">
        <f t="shared" ref="FO4:FO67" si="43">EZ4*4</f>
        <v>16</v>
      </c>
    </row>
    <row r="5" spans="1:171" ht="12.75" customHeight="1" thickBot="1">
      <c r="A5" s="124" t="s">
        <v>103</v>
      </c>
      <c r="B5" s="159">
        <v>5</v>
      </c>
      <c r="C5" s="159"/>
      <c r="D5" s="159">
        <v>0</v>
      </c>
      <c r="E5" s="159"/>
      <c r="F5" s="159">
        <v>5</v>
      </c>
      <c r="G5" s="159"/>
      <c r="H5" s="160">
        <v>0</v>
      </c>
      <c r="I5" s="160"/>
      <c r="J5" s="161">
        <v>0</v>
      </c>
      <c r="K5" s="161"/>
      <c r="L5" s="160">
        <v>0</v>
      </c>
      <c r="M5" s="160"/>
      <c r="N5" s="161">
        <v>0</v>
      </c>
      <c r="O5" s="161"/>
      <c r="P5" s="160">
        <v>0</v>
      </c>
      <c r="Q5" s="160"/>
      <c r="R5" s="161">
        <v>0</v>
      </c>
      <c r="S5" s="161"/>
      <c r="T5" s="160">
        <v>0</v>
      </c>
      <c r="U5" s="160"/>
      <c r="V5" s="161">
        <v>0</v>
      </c>
      <c r="W5" s="161"/>
      <c r="X5" s="160">
        <v>0</v>
      </c>
      <c r="Y5" s="160"/>
      <c r="Z5" s="161">
        <v>0</v>
      </c>
      <c r="AA5" s="161"/>
      <c r="AB5" s="160">
        <v>0</v>
      </c>
      <c r="AC5" s="160"/>
      <c r="AD5" s="161">
        <v>0</v>
      </c>
      <c r="AE5" s="161"/>
      <c r="AF5" s="160">
        <v>5</v>
      </c>
      <c r="AG5" s="160"/>
      <c r="AH5" s="161">
        <v>0</v>
      </c>
      <c r="AI5" s="161"/>
      <c r="AJ5" s="26">
        <f t="shared" si="15"/>
        <v>0</v>
      </c>
      <c r="AK5" s="66">
        <f t="shared" si="16"/>
        <v>10</v>
      </c>
      <c r="AL5" s="124"/>
      <c r="AM5" s="159">
        <v>11</v>
      </c>
      <c r="AN5" s="159"/>
      <c r="AO5" s="159">
        <v>3</v>
      </c>
      <c r="AP5" s="159"/>
      <c r="AQ5" s="159">
        <v>14</v>
      </c>
      <c r="AR5" s="159"/>
      <c r="AS5" s="160">
        <v>0</v>
      </c>
      <c r="AT5" s="160"/>
      <c r="AU5" s="161">
        <v>0</v>
      </c>
      <c r="AV5" s="161"/>
      <c r="AW5" s="160">
        <v>0</v>
      </c>
      <c r="AX5" s="160"/>
      <c r="AY5" s="161">
        <v>0</v>
      </c>
      <c r="AZ5" s="161"/>
      <c r="BA5" s="160">
        <v>0</v>
      </c>
      <c r="BB5" s="160"/>
      <c r="BC5" s="161">
        <v>1</v>
      </c>
      <c r="BD5" s="161"/>
      <c r="BE5" s="160">
        <v>1</v>
      </c>
      <c r="BF5" s="160"/>
      <c r="BG5" s="161">
        <v>0</v>
      </c>
      <c r="BH5" s="161"/>
      <c r="BI5" s="160">
        <v>0</v>
      </c>
      <c r="BJ5" s="160"/>
      <c r="BK5" s="161">
        <v>0</v>
      </c>
      <c r="BL5" s="161"/>
      <c r="BM5" s="160">
        <v>5</v>
      </c>
      <c r="BN5" s="160"/>
      <c r="BO5" s="161">
        <v>1</v>
      </c>
      <c r="BP5" s="161"/>
      <c r="BQ5" s="160">
        <v>5</v>
      </c>
      <c r="BR5" s="160"/>
      <c r="BS5" s="161">
        <v>1</v>
      </c>
      <c r="BT5" s="161"/>
      <c r="BU5" s="26">
        <f t="shared" si="17"/>
        <v>0</v>
      </c>
      <c r="BV5" s="66">
        <f t="shared" si="18"/>
        <v>40</v>
      </c>
      <c r="BX5" s="159">
        <v>5</v>
      </c>
      <c r="BY5" s="159"/>
      <c r="BZ5" s="159">
        <v>0</v>
      </c>
      <c r="CA5" s="159"/>
      <c r="CB5" s="159">
        <v>5</v>
      </c>
      <c r="CC5" s="159"/>
      <c r="CD5" s="160">
        <v>1</v>
      </c>
      <c r="CE5" s="160"/>
      <c r="CF5" s="161">
        <v>0</v>
      </c>
      <c r="CG5" s="161"/>
      <c r="CH5" s="160">
        <v>0</v>
      </c>
      <c r="CI5" s="160"/>
      <c r="CJ5" s="161">
        <v>0</v>
      </c>
      <c r="CK5" s="161"/>
      <c r="CL5" s="160">
        <v>2</v>
      </c>
      <c r="CM5" s="160"/>
      <c r="CN5" s="161">
        <v>0</v>
      </c>
      <c r="CO5" s="161"/>
      <c r="CP5" s="160">
        <v>0</v>
      </c>
      <c r="CQ5" s="160"/>
      <c r="CR5" s="161">
        <v>0</v>
      </c>
      <c r="CS5" s="161"/>
      <c r="CT5" s="160">
        <v>0</v>
      </c>
      <c r="CU5" s="160"/>
      <c r="CV5" s="161">
        <v>0</v>
      </c>
      <c r="CW5" s="161"/>
      <c r="CX5" s="160">
        <v>0</v>
      </c>
      <c r="CY5" s="160"/>
      <c r="CZ5" s="161">
        <v>0</v>
      </c>
      <c r="DA5" s="161"/>
      <c r="DB5" s="160">
        <v>2</v>
      </c>
      <c r="DC5" s="160"/>
      <c r="DD5" s="161">
        <v>0</v>
      </c>
      <c r="DE5" s="161"/>
      <c r="DF5" s="26">
        <f t="shared" si="19"/>
        <v>5</v>
      </c>
      <c r="DH5" s="159">
        <f t="shared" si="20"/>
        <v>21</v>
      </c>
      <c r="DI5" s="159"/>
      <c r="DJ5" s="159">
        <f t="shared" si="21"/>
        <v>3</v>
      </c>
      <c r="DK5" s="159"/>
      <c r="DL5" s="159">
        <f t="shared" si="22"/>
        <v>24</v>
      </c>
      <c r="DM5" s="159"/>
      <c r="DN5" s="160">
        <f t="shared" si="23"/>
        <v>1</v>
      </c>
      <c r="DO5" s="160"/>
      <c r="DP5" s="160">
        <f t="shared" si="24"/>
        <v>0</v>
      </c>
      <c r="DQ5" s="160"/>
      <c r="DR5" s="160">
        <f t="shared" si="25"/>
        <v>0</v>
      </c>
      <c r="DS5" s="160"/>
      <c r="DT5" s="160">
        <f t="shared" si="26"/>
        <v>0</v>
      </c>
      <c r="DU5" s="160"/>
      <c r="DV5" s="160">
        <f t="shared" si="27"/>
        <v>2</v>
      </c>
      <c r="DW5" s="160"/>
      <c r="DX5" s="160">
        <f t="shared" si="28"/>
        <v>1</v>
      </c>
      <c r="DY5" s="160"/>
      <c r="DZ5" s="160">
        <f t="shared" si="29"/>
        <v>1</v>
      </c>
      <c r="EA5" s="160"/>
      <c r="EB5" s="160">
        <f t="shared" si="30"/>
        <v>0</v>
      </c>
      <c r="EC5" s="160"/>
      <c r="ED5" s="160">
        <f t="shared" si="31"/>
        <v>0</v>
      </c>
      <c r="EE5" s="160"/>
      <c r="EF5" s="160">
        <f t="shared" si="32"/>
        <v>0</v>
      </c>
      <c r="EG5" s="160"/>
      <c r="EH5" s="160">
        <f t="shared" si="33"/>
        <v>5</v>
      </c>
      <c r="EI5" s="160"/>
      <c r="EJ5" s="160">
        <f t="shared" si="34"/>
        <v>1</v>
      </c>
      <c r="EK5" s="160"/>
      <c r="EL5" s="160">
        <f t="shared" si="35"/>
        <v>12</v>
      </c>
      <c r="EM5" s="160"/>
      <c r="EN5" s="160">
        <f t="shared" si="36"/>
        <v>1</v>
      </c>
      <c r="EO5" s="160"/>
      <c r="EP5" s="137">
        <f t="shared" si="37"/>
        <v>55</v>
      </c>
      <c r="ER5" s="20">
        <f t="shared" si="38"/>
        <v>79.166666666666657</v>
      </c>
      <c r="ES5" s="20">
        <f t="shared" si="39"/>
        <v>20.833333333333336</v>
      </c>
      <c r="ET5" s="20">
        <f t="shared" si="40"/>
        <v>4.1666666666666661</v>
      </c>
      <c r="EU5" s="20">
        <f t="shared" si="41"/>
        <v>12.5</v>
      </c>
      <c r="EV5" s="21">
        <f t="shared" si="42"/>
        <v>125</v>
      </c>
      <c r="EX5" s="129">
        <v>4</v>
      </c>
      <c r="EY5" s="129">
        <v>1</v>
      </c>
      <c r="EZ5" s="129">
        <v>5</v>
      </c>
      <c r="FA5" s="130">
        <v>0</v>
      </c>
      <c r="FB5" s="131">
        <v>0</v>
      </c>
      <c r="FC5" s="130">
        <v>0</v>
      </c>
      <c r="FD5" s="131">
        <v>0</v>
      </c>
      <c r="FE5" s="130">
        <v>0</v>
      </c>
      <c r="FF5" s="131">
        <v>1</v>
      </c>
      <c r="FG5" s="130">
        <v>1</v>
      </c>
      <c r="FH5" s="131">
        <v>0</v>
      </c>
      <c r="FI5" s="130">
        <v>0</v>
      </c>
      <c r="FJ5" s="131">
        <v>0</v>
      </c>
      <c r="FK5" s="130">
        <v>1</v>
      </c>
      <c r="FL5" s="131">
        <v>0</v>
      </c>
      <c r="FM5" s="130">
        <v>2</v>
      </c>
      <c r="FN5" s="131">
        <v>0</v>
      </c>
      <c r="FO5" s="19">
        <f t="shared" si="43"/>
        <v>20</v>
      </c>
    </row>
    <row r="6" spans="1:171" ht="12.75" customHeight="1" thickBot="1">
      <c r="A6" s="124" t="s">
        <v>104</v>
      </c>
      <c r="B6" s="159">
        <v>5</v>
      </c>
      <c r="C6" s="159"/>
      <c r="D6" s="159">
        <v>1</v>
      </c>
      <c r="E6" s="159"/>
      <c r="F6" s="159">
        <v>6</v>
      </c>
      <c r="G6" s="159"/>
      <c r="H6" s="160">
        <v>0</v>
      </c>
      <c r="I6" s="160"/>
      <c r="J6" s="161">
        <v>0</v>
      </c>
      <c r="K6" s="161"/>
      <c r="L6" s="160">
        <v>0</v>
      </c>
      <c r="M6" s="160"/>
      <c r="N6" s="161">
        <v>0</v>
      </c>
      <c r="O6" s="161"/>
      <c r="P6" s="160">
        <v>0</v>
      </c>
      <c r="Q6" s="160"/>
      <c r="R6" s="161">
        <v>0</v>
      </c>
      <c r="S6" s="161"/>
      <c r="T6" s="160">
        <v>0</v>
      </c>
      <c r="U6" s="160"/>
      <c r="V6" s="161">
        <v>0</v>
      </c>
      <c r="W6" s="161"/>
      <c r="X6" s="160">
        <v>0</v>
      </c>
      <c r="Y6" s="160"/>
      <c r="Z6" s="161">
        <v>0</v>
      </c>
      <c r="AA6" s="161"/>
      <c r="AB6" s="160">
        <v>0</v>
      </c>
      <c r="AC6" s="160"/>
      <c r="AD6" s="161">
        <v>1</v>
      </c>
      <c r="AE6" s="161"/>
      <c r="AF6" s="160">
        <v>5</v>
      </c>
      <c r="AG6" s="160"/>
      <c r="AH6" s="161">
        <v>0</v>
      </c>
      <c r="AI6" s="161"/>
      <c r="AJ6" s="26">
        <f t="shared" si="15"/>
        <v>0</v>
      </c>
      <c r="AK6" s="66">
        <f t="shared" si="16"/>
        <v>16</v>
      </c>
      <c r="AL6" s="124"/>
      <c r="AM6" s="159">
        <v>50</v>
      </c>
      <c r="AN6" s="159"/>
      <c r="AO6" s="159">
        <v>5</v>
      </c>
      <c r="AP6" s="159"/>
      <c r="AQ6" s="159">
        <v>55</v>
      </c>
      <c r="AR6" s="159"/>
      <c r="AS6" s="160">
        <v>3</v>
      </c>
      <c r="AT6" s="160"/>
      <c r="AU6" s="161">
        <v>0</v>
      </c>
      <c r="AV6" s="161"/>
      <c r="AW6" s="160">
        <v>3</v>
      </c>
      <c r="AX6" s="160"/>
      <c r="AY6" s="161">
        <v>0</v>
      </c>
      <c r="AZ6" s="161"/>
      <c r="BA6" s="160">
        <v>3</v>
      </c>
      <c r="BB6" s="160"/>
      <c r="BC6" s="161">
        <v>0</v>
      </c>
      <c r="BD6" s="161"/>
      <c r="BE6" s="160">
        <v>3</v>
      </c>
      <c r="BF6" s="160"/>
      <c r="BG6" s="161">
        <v>0</v>
      </c>
      <c r="BH6" s="161"/>
      <c r="BI6" s="160">
        <v>11</v>
      </c>
      <c r="BJ6" s="160"/>
      <c r="BK6" s="161">
        <v>1</v>
      </c>
      <c r="BL6" s="161"/>
      <c r="BM6" s="160">
        <v>17</v>
      </c>
      <c r="BN6" s="160"/>
      <c r="BO6" s="161">
        <v>2</v>
      </c>
      <c r="BP6" s="161"/>
      <c r="BQ6" s="160">
        <v>10</v>
      </c>
      <c r="BR6" s="160"/>
      <c r="BS6" s="161">
        <v>2</v>
      </c>
      <c r="BT6" s="161"/>
      <c r="BU6" s="26">
        <f t="shared" si="17"/>
        <v>30</v>
      </c>
      <c r="BV6" s="66">
        <f t="shared" si="18"/>
        <v>130</v>
      </c>
      <c r="BX6" s="159">
        <v>38</v>
      </c>
      <c r="BY6" s="159"/>
      <c r="BZ6" s="159">
        <v>7</v>
      </c>
      <c r="CA6" s="159"/>
      <c r="CB6" s="159">
        <v>45</v>
      </c>
      <c r="CC6" s="159"/>
      <c r="CD6" s="160">
        <v>8</v>
      </c>
      <c r="CE6" s="160"/>
      <c r="CF6" s="161">
        <v>2</v>
      </c>
      <c r="CG6" s="161"/>
      <c r="CH6" s="160">
        <v>10</v>
      </c>
      <c r="CI6" s="160"/>
      <c r="CJ6" s="161">
        <v>1</v>
      </c>
      <c r="CK6" s="161"/>
      <c r="CL6" s="160">
        <v>10</v>
      </c>
      <c r="CM6" s="160"/>
      <c r="CN6" s="161">
        <v>1</v>
      </c>
      <c r="CO6" s="161"/>
      <c r="CP6" s="160">
        <v>0</v>
      </c>
      <c r="CQ6" s="160"/>
      <c r="CR6" s="161">
        <v>0</v>
      </c>
      <c r="CS6" s="161"/>
      <c r="CT6" s="160">
        <v>1</v>
      </c>
      <c r="CU6" s="160"/>
      <c r="CV6" s="161">
        <v>0</v>
      </c>
      <c r="CW6" s="161"/>
      <c r="CX6" s="160">
        <v>3</v>
      </c>
      <c r="CY6" s="160"/>
      <c r="CZ6" s="161">
        <v>1</v>
      </c>
      <c r="DA6" s="161"/>
      <c r="DB6" s="160">
        <v>6</v>
      </c>
      <c r="DC6" s="160"/>
      <c r="DD6" s="161">
        <v>2</v>
      </c>
      <c r="DE6" s="161"/>
      <c r="DF6" s="26">
        <f t="shared" si="19"/>
        <v>73</v>
      </c>
      <c r="DH6" s="159">
        <f t="shared" si="20"/>
        <v>93</v>
      </c>
      <c r="DI6" s="159"/>
      <c r="DJ6" s="159">
        <f t="shared" si="21"/>
        <v>13</v>
      </c>
      <c r="DK6" s="159"/>
      <c r="DL6" s="159">
        <f t="shared" si="22"/>
        <v>106</v>
      </c>
      <c r="DM6" s="159"/>
      <c r="DN6" s="160">
        <f t="shared" si="23"/>
        <v>11</v>
      </c>
      <c r="DO6" s="160"/>
      <c r="DP6" s="160">
        <f t="shared" si="24"/>
        <v>2</v>
      </c>
      <c r="DQ6" s="160"/>
      <c r="DR6" s="160">
        <f t="shared" si="25"/>
        <v>13</v>
      </c>
      <c r="DS6" s="160"/>
      <c r="DT6" s="160">
        <f t="shared" si="26"/>
        <v>1</v>
      </c>
      <c r="DU6" s="160"/>
      <c r="DV6" s="160">
        <f t="shared" si="27"/>
        <v>13</v>
      </c>
      <c r="DW6" s="160"/>
      <c r="DX6" s="160">
        <f t="shared" si="28"/>
        <v>1</v>
      </c>
      <c r="DY6" s="160"/>
      <c r="DZ6" s="160">
        <f t="shared" si="29"/>
        <v>3</v>
      </c>
      <c r="EA6" s="160"/>
      <c r="EB6" s="160">
        <f t="shared" si="30"/>
        <v>0</v>
      </c>
      <c r="EC6" s="160"/>
      <c r="ED6" s="160">
        <f t="shared" si="31"/>
        <v>12</v>
      </c>
      <c r="EE6" s="160"/>
      <c r="EF6" s="160">
        <f t="shared" si="32"/>
        <v>1</v>
      </c>
      <c r="EG6" s="160"/>
      <c r="EH6" s="160">
        <f t="shared" si="33"/>
        <v>20</v>
      </c>
      <c r="EI6" s="160"/>
      <c r="EJ6" s="160">
        <f t="shared" si="34"/>
        <v>4</v>
      </c>
      <c r="EK6" s="160"/>
      <c r="EL6" s="160">
        <f t="shared" si="35"/>
        <v>21</v>
      </c>
      <c r="EM6" s="160"/>
      <c r="EN6" s="160">
        <f t="shared" si="36"/>
        <v>4</v>
      </c>
      <c r="EO6" s="160"/>
      <c r="EP6" s="137">
        <f t="shared" si="37"/>
        <v>249</v>
      </c>
      <c r="ER6" s="20">
        <f t="shared" si="38"/>
        <v>57.547169811320757</v>
      </c>
      <c r="ES6" s="20">
        <f t="shared" si="39"/>
        <v>42.452830188679243</v>
      </c>
      <c r="ET6" s="20">
        <f t="shared" si="40"/>
        <v>25.471698113207548</v>
      </c>
      <c r="EU6" s="20">
        <f t="shared" si="41"/>
        <v>12.264150943396226</v>
      </c>
      <c r="EV6" s="21">
        <f t="shared" si="42"/>
        <v>122.64150943396226</v>
      </c>
      <c r="EX6" s="129">
        <v>30</v>
      </c>
      <c r="EY6" s="129">
        <v>3</v>
      </c>
      <c r="EZ6" s="129">
        <v>33</v>
      </c>
      <c r="FA6" s="130">
        <v>3</v>
      </c>
      <c r="FB6" s="131">
        <v>0</v>
      </c>
      <c r="FC6" s="130">
        <v>2</v>
      </c>
      <c r="FD6" s="131">
        <v>0</v>
      </c>
      <c r="FE6" s="130">
        <v>2</v>
      </c>
      <c r="FF6" s="131">
        <v>0</v>
      </c>
      <c r="FG6" s="130">
        <v>3</v>
      </c>
      <c r="FH6" s="131">
        <v>0</v>
      </c>
      <c r="FI6" s="130">
        <v>10</v>
      </c>
      <c r="FJ6" s="131">
        <v>1</v>
      </c>
      <c r="FK6" s="130">
        <v>8</v>
      </c>
      <c r="FL6" s="131">
        <v>2</v>
      </c>
      <c r="FM6" s="130">
        <v>2</v>
      </c>
      <c r="FN6" s="131">
        <v>0</v>
      </c>
      <c r="FO6" s="19">
        <f t="shared" si="43"/>
        <v>132</v>
      </c>
    </row>
    <row r="7" spans="1:171" ht="12.75" customHeight="1" thickBot="1">
      <c r="A7" s="124" t="s">
        <v>105</v>
      </c>
      <c r="B7" s="159">
        <v>3</v>
      </c>
      <c r="C7" s="159"/>
      <c r="D7" s="159">
        <v>0</v>
      </c>
      <c r="E7" s="159"/>
      <c r="F7" s="159">
        <v>3</v>
      </c>
      <c r="G7" s="159"/>
      <c r="H7" s="160">
        <v>0</v>
      </c>
      <c r="I7" s="160"/>
      <c r="J7" s="161">
        <v>0</v>
      </c>
      <c r="K7" s="161"/>
      <c r="L7" s="160">
        <v>0</v>
      </c>
      <c r="M7" s="160"/>
      <c r="N7" s="161">
        <v>0</v>
      </c>
      <c r="O7" s="161"/>
      <c r="P7" s="160">
        <v>0</v>
      </c>
      <c r="Q7" s="160"/>
      <c r="R7" s="161">
        <v>0</v>
      </c>
      <c r="S7" s="161"/>
      <c r="T7" s="160">
        <v>0</v>
      </c>
      <c r="U7" s="160"/>
      <c r="V7" s="161">
        <v>0</v>
      </c>
      <c r="W7" s="161"/>
      <c r="X7" s="160">
        <v>0</v>
      </c>
      <c r="Y7" s="160"/>
      <c r="Z7" s="161">
        <v>0</v>
      </c>
      <c r="AA7" s="161"/>
      <c r="AB7" s="160">
        <v>2</v>
      </c>
      <c r="AC7" s="160"/>
      <c r="AD7" s="161">
        <v>0</v>
      </c>
      <c r="AE7" s="161"/>
      <c r="AF7" s="160">
        <v>1</v>
      </c>
      <c r="AG7" s="160"/>
      <c r="AH7" s="161">
        <v>0</v>
      </c>
      <c r="AI7" s="161"/>
      <c r="AJ7" s="26">
        <f t="shared" si="15"/>
        <v>0</v>
      </c>
      <c r="AK7" s="66">
        <f t="shared" si="16"/>
        <v>6</v>
      </c>
      <c r="AL7" s="124"/>
      <c r="AM7" s="159">
        <v>16</v>
      </c>
      <c r="AN7" s="159"/>
      <c r="AO7" s="159">
        <v>0</v>
      </c>
      <c r="AP7" s="159"/>
      <c r="AQ7" s="159">
        <v>16</v>
      </c>
      <c r="AR7" s="159"/>
      <c r="AS7" s="160">
        <v>0</v>
      </c>
      <c r="AT7" s="160"/>
      <c r="AU7" s="161">
        <v>0</v>
      </c>
      <c r="AV7" s="161"/>
      <c r="AW7" s="160">
        <v>0</v>
      </c>
      <c r="AX7" s="160"/>
      <c r="AY7" s="161">
        <v>0</v>
      </c>
      <c r="AZ7" s="161"/>
      <c r="BA7" s="160">
        <v>0</v>
      </c>
      <c r="BB7" s="160"/>
      <c r="BC7" s="161">
        <v>0</v>
      </c>
      <c r="BD7" s="161"/>
      <c r="BE7" s="160">
        <v>0</v>
      </c>
      <c r="BF7" s="160"/>
      <c r="BG7" s="161">
        <v>0</v>
      </c>
      <c r="BH7" s="161"/>
      <c r="BI7" s="160">
        <v>1</v>
      </c>
      <c r="BJ7" s="160"/>
      <c r="BK7" s="161">
        <v>0</v>
      </c>
      <c r="BL7" s="161"/>
      <c r="BM7" s="160">
        <v>5</v>
      </c>
      <c r="BN7" s="160"/>
      <c r="BO7" s="161">
        <v>0</v>
      </c>
      <c r="BP7" s="161"/>
      <c r="BQ7" s="160">
        <v>10</v>
      </c>
      <c r="BR7" s="160"/>
      <c r="BS7" s="161">
        <v>0</v>
      </c>
      <c r="BT7" s="161"/>
      <c r="BU7" s="26">
        <f t="shared" si="17"/>
        <v>0</v>
      </c>
      <c r="BV7" s="66">
        <f t="shared" si="18"/>
        <v>32</v>
      </c>
      <c r="BX7" s="159">
        <v>0</v>
      </c>
      <c r="BY7" s="159"/>
      <c r="BZ7" s="159">
        <v>0</v>
      </c>
      <c r="CA7" s="159"/>
      <c r="CB7" s="159">
        <v>0</v>
      </c>
      <c r="CC7" s="159"/>
      <c r="CD7" s="160">
        <v>0</v>
      </c>
      <c r="CE7" s="160"/>
      <c r="CF7" s="161">
        <v>0</v>
      </c>
      <c r="CG7" s="161"/>
      <c r="CH7" s="160">
        <v>0</v>
      </c>
      <c r="CI7" s="160"/>
      <c r="CJ7" s="161">
        <v>0</v>
      </c>
      <c r="CK7" s="161"/>
      <c r="CL7" s="160">
        <v>0</v>
      </c>
      <c r="CM7" s="160"/>
      <c r="CN7" s="161">
        <v>0</v>
      </c>
      <c r="CO7" s="161"/>
      <c r="CP7" s="160">
        <v>0</v>
      </c>
      <c r="CQ7" s="160"/>
      <c r="CR7" s="161">
        <v>0</v>
      </c>
      <c r="CS7" s="161"/>
      <c r="CT7" s="160">
        <v>0</v>
      </c>
      <c r="CU7" s="160"/>
      <c r="CV7" s="161">
        <v>0</v>
      </c>
      <c r="CW7" s="161"/>
      <c r="CX7" s="160">
        <v>0</v>
      </c>
      <c r="CY7" s="160"/>
      <c r="CZ7" s="161">
        <v>0</v>
      </c>
      <c r="DA7" s="161"/>
      <c r="DB7" s="160">
        <v>0</v>
      </c>
      <c r="DC7" s="160"/>
      <c r="DD7" s="161">
        <v>0</v>
      </c>
      <c r="DE7" s="161"/>
      <c r="DF7" s="26">
        <f t="shared" si="19"/>
        <v>0</v>
      </c>
      <c r="DH7" s="159">
        <f t="shared" si="20"/>
        <v>19</v>
      </c>
      <c r="DI7" s="159"/>
      <c r="DJ7" s="159">
        <f t="shared" si="21"/>
        <v>0</v>
      </c>
      <c r="DK7" s="159"/>
      <c r="DL7" s="159">
        <f t="shared" si="22"/>
        <v>19</v>
      </c>
      <c r="DM7" s="159"/>
      <c r="DN7" s="160">
        <f t="shared" si="23"/>
        <v>0</v>
      </c>
      <c r="DO7" s="160"/>
      <c r="DP7" s="160">
        <f t="shared" si="24"/>
        <v>0</v>
      </c>
      <c r="DQ7" s="160"/>
      <c r="DR7" s="160">
        <f t="shared" si="25"/>
        <v>0</v>
      </c>
      <c r="DS7" s="160"/>
      <c r="DT7" s="160">
        <f t="shared" si="26"/>
        <v>0</v>
      </c>
      <c r="DU7" s="160"/>
      <c r="DV7" s="160">
        <f t="shared" si="27"/>
        <v>0</v>
      </c>
      <c r="DW7" s="160"/>
      <c r="DX7" s="160">
        <f t="shared" si="28"/>
        <v>0</v>
      </c>
      <c r="DY7" s="160"/>
      <c r="DZ7" s="160">
        <f t="shared" si="29"/>
        <v>0</v>
      </c>
      <c r="EA7" s="160"/>
      <c r="EB7" s="160">
        <f t="shared" si="30"/>
        <v>0</v>
      </c>
      <c r="EC7" s="160"/>
      <c r="ED7" s="160">
        <f t="shared" si="31"/>
        <v>1</v>
      </c>
      <c r="EE7" s="160"/>
      <c r="EF7" s="160">
        <f t="shared" si="32"/>
        <v>0</v>
      </c>
      <c r="EG7" s="160"/>
      <c r="EH7" s="160">
        <f t="shared" si="33"/>
        <v>7</v>
      </c>
      <c r="EI7" s="160"/>
      <c r="EJ7" s="160">
        <f t="shared" si="34"/>
        <v>0</v>
      </c>
      <c r="EK7" s="160"/>
      <c r="EL7" s="160">
        <f t="shared" si="35"/>
        <v>11</v>
      </c>
      <c r="EM7" s="160"/>
      <c r="EN7" s="160">
        <f t="shared" si="36"/>
        <v>0</v>
      </c>
      <c r="EO7" s="160"/>
      <c r="EP7" s="137">
        <f t="shared" si="37"/>
        <v>38</v>
      </c>
      <c r="ER7" s="20">
        <f t="shared" si="38"/>
        <v>100</v>
      </c>
      <c r="ES7" s="20">
        <f t="shared" si="39"/>
        <v>0</v>
      </c>
      <c r="ET7" s="20">
        <f t="shared" si="40"/>
        <v>0</v>
      </c>
      <c r="EU7" s="20">
        <f t="shared" si="41"/>
        <v>0</v>
      </c>
      <c r="EV7" s="21">
        <f t="shared" si="42"/>
        <v>0</v>
      </c>
      <c r="EX7" s="129">
        <v>0</v>
      </c>
      <c r="EY7" s="129">
        <v>0</v>
      </c>
      <c r="EZ7" s="129">
        <v>0</v>
      </c>
      <c r="FA7" s="130">
        <v>0</v>
      </c>
      <c r="FB7" s="131">
        <v>0</v>
      </c>
      <c r="FC7" s="130">
        <v>0</v>
      </c>
      <c r="FD7" s="131">
        <v>0</v>
      </c>
      <c r="FE7" s="130">
        <v>0</v>
      </c>
      <c r="FF7" s="131">
        <v>0</v>
      </c>
      <c r="FG7" s="130">
        <v>0</v>
      </c>
      <c r="FH7" s="131">
        <v>0</v>
      </c>
      <c r="FI7" s="130">
        <v>0</v>
      </c>
      <c r="FJ7" s="131">
        <v>0</v>
      </c>
      <c r="FK7" s="130">
        <v>0</v>
      </c>
      <c r="FL7" s="131">
        <v>0</v>
      </c>
      <c r="FM7" s="130">
        <v>0</v>
      </c>
      <c r="FN7" s="131">
        <v>0</v>
      </c>
      <c r="FO7" s="19">
        <f t="shared" si="43"/>
        <v>0</v>
      </c>
    </row>
    <row r="8" spans="1:171" ht="12.75" customHeight="1" thickBot="1">
      <c r="A8" s="124" t="s">
        <v>106</v>
      </c>
      <c r="B8" s="159">
        <v>3</v>
      </c>
      <c r="C8" s="159"/>
      <c r="D8" s="159">
        <v>0</v>
      </c>
      <c r="E8" s="159"/>
      <c r="F8" s="159">
        <v>3</v>
      </c>
      <c r="G8" s="159"/>
      <c r="H8" s="160">
        <v>0</v>
      </c>
      <c r="I8" s="160"/>
      <c r="J8" s="161">
        <v>0</v>
      </c>
      <c r="K8" s="161"/>
      <c r="L8" s="160">
        <v>0</v>
      </c>
      <c r="M8" s="160"/>
      <c r="N8" s="161">
        <v>0</v>
      </c>
      <c r="O8" s="161"/>
      <c r="P8" s="160">
        <v>0</v>
      </c>
      <c r="Q8" s="160"/>
      <c r="R8" s="161">
        <v>0</v>
      </c>
      <c r="S8" s="161"/>
      <c r="T8" s="160">
        <v>0</v>
      </c>
      <c r="U8" s="160"/>
      <c r="V8" s="161">
        <v>0</v>
      </c>
      <c r="W8" s="161"/>
      <c r="X8" s="160">
        <v>0</v>
      </c>
      <c r="Y8" s="160"/>
      <c r="Z8" s="161">
        <v>0</v>
      </c>
      <c r="AA8" s="161"/>
      <c r="AB8" s="160">
        <v>0</v>
      </c>
      <c r="AC8" s="160"/>
      <c r="AD8" s="161">
        <v>0</v>
      </c>
      <c r="AE8" s="161"/>
      <c r="AF8" s="160">
        <v>3</v>
      </c>
      <c r="AG8" s="160"/>
      <c r="AH8" s="161">
        <v>0</v>
      </c>
      <c r="AI8" s="161"/>
      <c r="AJ8" s="26">
        <f t="shared" si="15"/>
        <v>0</v>
      </c>
      <c r="AK8" s="66">
        <f t="shared" si="16"/>
        <v>6</v>
      </c>
      <c r="AL8" s="124"/>
      <c r="AM8" s="159">
        <v>24</v>
      </c>
      <c r="AN8" s="159"/>
      <c r="AO8" s="159">
        <v>2</v>
      </c>
      <c r="AP8" s="159"/>
      <c r="AQ8" s="159">
        <v>26</v>
      </c>
      <c r="AR8" s="159"/>
      <c r="AS8" s="160">
        <v>0</v>
      </c>
      <c r="AT8" s="160"/>
      <c r="AU8" s="161">
        <v>0</v>
      </c>
      <c r="AV8" s="161"/>
      <c r="AW8" s="160">
        <v>1</v>
      </c>
      <c r="AX8" s="160"/>
      <c r="AY8" s="161">
        <v>0</v>
      </c>
      <c r="AZ8" s="161"/>
      <c r="BA8" s="160">
        <v>0</v>
      </c>
      <c r="BB8" s="160"/>
      <c r="BC8" s="161">
        <v>0</v>
      </c>
      <c r="BD8" s="161"/>
      <c r="BE8" s="160">
        <v>5</v>
      </c>
      <c r="BF8" s="160"/>
      <c r="BG8" s="161">
        <v>0</v>
      </c>
      <c r="BH8" s="161"/>
      <c r="BI8" s="160">
        <v>4</v>
      </c>
      <c r="BJ8" s="160"/>
      <c r="BK8" s="161">
        <v>0</v>
      </c>
      <c r="BL8" s="161"/>
      <c r="BM8" s="160">
        <v>3</v>
      </c>
      <c r="BN8" s="160"/>
      <c r="BO8" s="161">
        <v>0</v>
      </c>
      <c r="BP8" s="161"/>
      <c r="BQ8" s="160">
        <v>11</v>
      </c>
      <c r="BR8" s="160"/>
      <c r="BS8" s="161">
        <v>2</v>
      </c>
      <c r="BT8" s="161"/>
      <c r="BU8" s="26">
        <f t="shared" si="17"/>
        <v>5</v>
      </c>
      <c r="BV8" s="66">
        <f t="shared" si="18"/>
        <v>60</v>
      </c>
      <c r="BX8" s="159">
        <v>14</v>
      </c>
      <c r="BY8" s="159"/>
      <c r="BZ8" s="159">
        <v>0</v>
      </c>
      <c r="CA8" s="159"/>
      <c r="CB8" s="159">
        <v>14</v>
      </c>
      <c r="CC8" s="159"/>
      <c r="CD8" s="160">
        <v>0</v>
      </c>
      <c r="CE8" s="160"/>
      <c r="CF8" s="161">
        <v>0</v>
      </c>
      <c r="CG8" s="161"/>
      <c r="CH8" s="160">
        <v>5</v>
      </c>
      <c r="CI8" s="160"/>
      <c r="CJ8" s="161">
        <v>0</v>
      </c>
      <c r="CK8" s="161"/>
      <c r="CL8" s="160">
        <v>3</v>
      </c>
      <c r="CM8" s="160"/>
      <c r="CN8" s="161">
        <v>0</v>
      </c>
      <c r="CO8" s="161"/>
      <c r="CP8" s="160">
        <v>1</v>
      </c>
      <c r="CQ8" s="160"/>
      <c r="CR8" s="161">
        <v>0</v>
      </c>
      <c r="CS8" s="161"/>
      <c r="CT8" s="160">
        <v>3</v>
      </c>
      <c r="CU8" s="160"/>
      <c r="CV8" s="161">
        <v>0</v>
      </c>
      <c r="CW8" s="161"/>
      <c r="CX8" s="160">
        <v>0</v>
      </c>
      <c r="CY8" s="160"/>
      <c r="CZ8" s="161">
        <v>0</v>
      </c>
      <c r="DA8" s="161"/>
      <c r="DB8" s="160">
        <v>2</v>
      </c>
      <c r="DC8" s="160"/>
      <c r="DD8" s="161">
        <v>0</v>
      </c>
      <c r="DE8" s="161"/>
      <c r="DF8" s="26">
        <f t="shared" si="19"/>
        <v>14</v>
      </c>
      <c r="DH8" s="159">
        <f t="shared" si="20"/>
        <v>41</v>
      </c>
      <c r="DI8" s="159"/>
      <c r="DJ8" s="159">
        <f t="shared" si="21"/>
        <v>2</v>
      </c>
      <c r="DK8" s="159"/>
      <c r="DL8" s="159">
        <f t="shared" si="22"/>
        <v>43</v>
      </c>
      <c r="DM8" s="159"/>
      <c r="DN8" s="160">
        <f t="shared" si="23"/>
        <v>0</v>
      </c>
      <c r="DO8" s="160"/>
      <c r="DP8" s="160">
        <f t="shared" si="24"/>
        <v>0</v>
      </c>
      <c r="DQ8" s="160"/>
      <c r="DR8" s="160">
        <f t="shared" si="25"/>
        <v>6</v>
      </c>
      <c r="DS8" s="160"/>
      <c r="DT8" s="160">
        <f t="shared" si="26"/>
        <v>0</v>
      </c>
      <c r="DU8" s="160"/>
      <c r="DV8" s="160">
        <f t="shared" si="27"/>
        <v>3</v>
      </c>
      <c r="DW8" s="160"/>
      <c r="DX8" s="160">
        <f t="shared" si="28"/>
        <v>0</v>
      </c>
      <c r="DY8" s="160"/>
      <c r="DZ8" s="160">
        <f t="shared" si="29"/>
        <v>6</v>
      </c>
      <c r="EA8" s="160"/>
      <c r="EB8" s="160">
        <f t="shared" si="30"/>
        <v>0</v>
      </c>
      <c r="EC8" s="160"/>
      <c r="ED8" s="160">
        <f t="shared" si="31"/>
        <v>7</v>
      </c>
      <c r="EE8" s="160"/>
      <c r="EF8" s="160">
        <f t="shared" si="32"/>
        <v>0</v>
      </c>
      <c r="EG8" s="160"/>
      <c r="EH8" s="160">
        <f t="shared" si="33"/>
        <v>3</v>
      </c>
      <c r="EI8" s="160"/>
      <c r="EJ8" s="160">
        <f t="shared" si="34"/>
        <v>0</v>
      </c>
      <c r="EK8" s="160"/>
      <c r="EL8" s="160">
        <f t="shared" si="35"/>
        <v>16</v>
      </c>
      <c r="EM8" s="160"/>
      <c r="EN8" s="160">
        <f t="shared" si="36"/>
        <v>2</v>
      </c>
      <c r="EO8" s="160"/>
      <c r="EP8" s="137">
        <f t="shared" si="37"/>
        <v>85</v>
      </c>
      <c r="ER8" s="20">
        <f t="shared" si="38"/>
        <v>67.441860465116278</v>
      </c>
      <c r="ES8" s="20">
        <f t="shared" si="39"/>
        <v>32.558139534883722</v>
      </c>
      <c r="ET8" s="20">
        <f t="shared" si="40"/>
        <v>13.953488372093023</v>
      </c>
      <c r="EU8" s="20">
        <f t="shared" si="41"/>
        <v>4.6511627906976747</v>
      </c>
      <c r="EV8" s="21">
        <f t="shared" si="42"/>
        <v>46.511627906976749</v>
      </c>
      <c r="EX8" s="129">
        <v>5</v>
      </c>
      <c r="EY8" s="129">
        <v>1</v>
      </c>
      <c r="EZ8" s="129">
        <v>6</v>
      </c>
      <c r="FA8" s="130">
        <v>0</v>
      </c>
      <c r="FB8" s="131">
        <v>0</v>
      </c>
      <c r="FC8" s="130">
        <v>1</v>
      </c>
      <c r="FD8" s="131">
        <v>0</v>
      </c>
      <c r="FE8" s="130">
        <v>0</v>
      </c>
      <c r="FF8" s="131">
        <v>0</v>
      </c>
      <c r="FG8" s="130">
        <v>1</v>
      </c>
      <c r="FH8" s="131">
        <v>0</v>
      </c>
      <c r="FI8" s="130">
        <v>0</v>
      </c>
      <c r="FJ8" s="131">
        <v>0</v>
      </c>
      <c r="FK8" s="130">
        <v>0</v>
      </c>
      <c r="FL8" s="131">
        <v>0</v>
      </c>
      <c r="FM8" s="130">
        <v>3</v>
      </c>
      <c r="FN8" s="131">
        <v>1</v>
      </c>
      <c r="FO8" s="19">
        <f t="shared" si="43"/>
        <v>24</v>
      </c>
    </row>
    <row r="9" spans="1:171" ht="12.75" customHeight="1" thickBot="1">
      <c r="A9" s="124" t="s">
        <v>107</v>
      </c>
      <c r="B9" s="159">
        <v>5</v>
      </c>
      <c r="C9" s="159"/>
      <c r="D9" s="159">
        <v>1</v>
      </c>
      <c r="E9" s="159"/>
      <c r="F9" s="159">
        <v>6</v>
      </c>
      <c r="G9" s="159"/>
      <c r="H9" s="160">
        <v>0</v>
      </c>
      <c r="I9" s="160"/>
      <c r="J9" s="161">
        <v>0</v>
      </c>
      <c r="K9" s="161"/>
      <c r="L9" s="160">
        <v>0</v>
      </c>
      <c r="M9" s="160"/>
      <c r="N9" s="161">
        <v>0</v>
      </c>
      <c r="O9" s="161"/>
      <c r="P9" s="160">
        <v>0</v>
      </c>
      <c r="Q9" s="160"/>
      <c r="R9" s="161">
        <v>0</v>
      </c>
      <c r="S9" s="161"/>
      <c r="T9" s="160">
        <v>0</v>
      </c>
      <c r="U9" s="160"/>
      <c r="V9" s="161">
        <v>0</v>
      </c>
      <c r="W9" s="161"/>
      <c r="X9" s="160">
        <v>0</v>
      </c>
      <c r="Y9" s="160"/>
      <c r="Z9" s="161">
        <v>0</v>
      </c>
      <c r="AA9" s="161"/>
      <c r="AB9" s="160">
        <v>1</v>
      </c>
      <c r="AC9" s="160"/>
      <c r="AD9" s="161">
        <v>0</v>
      </c>
      <c r="AE9" s="161"/>
      <c r="AF9" s="160">
        <v>4</v>
      </c>
      <c r="AG9" s="160"/>
      <c r="AH9" s="161">
        <v>1</v>
      </c>
      <c r="AI9" s="161"/>
      <c r="AJ9" s="26">
        <f t="shared" si="15"/>
        <v>0</v>
      </c>
      <c r="AK9" s="66">
        <f t="shared" si="16"/>
        <v>16</v>
      </c>
      <c r="AL9" s="124"/>
      <c r="AM9" s="159">
        <v>17</v>
      </c>
      <c r="AN9" s="159"/>
      <c r="AO9" s="159">
        <v>1</v>
      </c>
      <c r="AP9" s="159"/>
      <c r="AQ9" s="159">
        <v>18</v>
      </c>
      <c r="AR9" s="159"/>
      <c r="AS9" s="160">
        <v>0</v>
      </c>
      <c r="AT9" s="160"/>
      <c r="AU9" s="161">
        <v>0</v>
      </c>
      <c r="AV9" s="161"/>
      <c r="AW9" s="160">
        <v>0</v>
      </c>
      <c r="AX9" s="160"/>
      <c r="AY9" s="161">
        <v>0</v>
      </c>
      <c r="AZ9" s="161"/>
      <c r="BA9" s="160">
        <v>1</v>
      </c>
      <c r="BB9" s="160"/>
      <c r="BC9" s="161">
        <v>0</v>
      </c>
      <c r="BD9" s="161"/>
      <c r="BE9" s="160">
        <v>2</v>
      </c>
      <c r="BF9" s="160"/>
      <c r="BG9" s="161">
        <v>0</v>
      </c>
      <c r="BH9" s="161"/>
      <c r="BI9" s="160">
        <v>1</v>
      </c>
      <c r="BJ9" s="160"/>
      <c r="BK9" s="161">
        <v>0</v>
      </c>
      <c r="BL9" s="161"/>
      <c r="BM9" s="160">
        <v>4</v>
      </c>
      <c r="BN9" s="160"/>
      <c r="BO9" s="161">
        <v>0</v>
      </c>
      <c r="BP9" s="161"/>
      <c r="BQ9" s="160">
        <v>9</v>
      </c>
      <c r="BR9" s="160"/>
      <c r="BS9" s="161">
        <v>1</v>
      </c>
      <c r="BT9" s="161"/>
      <c r="BU9" s="26">
        <f t="shared" si="17"/>
        <v>0</v>
      </c>
      <c r="BV9" s="66">
        <f t="shared" si="18"/>
        <v>40</v>
      </c>
      <c r="BX9" s="159">
        <v>12</v>
      </c>
      <c r="BY9" s="159"/>
      <c r="BZ9" s="159">
        <v>3</v>
      </c>
      <c r="CA9" s="159"/>
      <c r="CB9" s="159">
        <v>15</v>
      </c>
      <c r="CC9" s="159"/>
      <c r="CD9" s="160">
        <v>2</v>
      </c>
      <c r="CE9" s="160"/>
      <c r="CF9" s="161">
        <v>0</v>
      </c>
      <c r="CG9" s="161"/>
      <c r="CH9" s="160">
        <v>3</v>
      </c>
      <c r="CI9" s="160"/>
      <c r="CJ9" s="161">
        <v>1</v>
      </c>
      <c r="CK9" s="161"/>
      <c r="CL9" s="160">
        <v>3</v>
      </c>
      <c r="CM9" s="160"/>
      <c r="CN9" s="161">
        <v>1</v>
      </c>
      <c r="CO9" s="161"/>
      <c r="CP9" s="160">
        <v>2</v>
      </c>
      <c r="CQ9" s="160"/>
      <c r="CR9" s="161">
        <v>1</v>
      </c>
      <c r="CS9" s="161"/>
      <c r="CT9" s="160">
        <v>0</v>
      </c>
      <c r="CU9" s="160"/>
      <c r="CV9" s="161">
        <v>0</v>
      </c>
      <c r="CW9" s="161"/>
      <c r="CX9" s="160">
        <v>1</v>
      </c>
      <c r="CY9" s="160"/>
      <c r="CZ9" s="161">
        <v>0</v>
      </c>
      <c r="DA9" s="161"/>
      <c r="DB9" s="160">
        <v>1</v>
      </c>
      <c r="DC9" s="160"/>
      <c r="DD9" s="161">
        <v>0</v>
      </c>
      <c r="DE9" s="161"/>
      <c r="DF9" s="26">
        <f t="shared" si="19"/>
        <v>27</v>
      </c>
      <c r="DH9" s="159">
        <f t="shared" si="20"/>
        <v>34</v>
      </c>
      <c r="DI9" s="159"/>
      <c r="DJ9" s="159">
        <f t="shared" si="21"/>
        <v>5</v>
      </c>
      <c r="DK9" s="159"/>
      <c r="DL9" s="159">
        <f t="shared" si="22"/>
        <v>39</v>
      </c>
      <c r="DM9" s="159"/>
      <c r="DN9" s="160">
        <f t="shared" si="23"/>
        <v>2</v>
      </c>
      <c r="DO9" s="160"/>
      <c r="DP9" s="160">
        <f t="shared" si="24"/>
        <v>0</v>
      </c>
      <c r="DQ9" s="160"/>
      <c r="DR9" s="160">
        <f t="shared" si="25"/>
        <v>3</v>
      </c>
      <c r="DS9" s="160"/>
      <c r="DT9" s="160">
        <f t="shared" si="26"/>
        <v>1</v>
      </c>
      <c r="DU9" s="160"/>
      <c r="DV9" s="160">
        <f t="shared" si="27"/>
        <v>4</v>
      </c>
      <c r="DW9" s="160"/>
      <c r="DX9" s="160">
        <f t="shared" si="28"/>
        <v>1</v>
      </c>
      <c r="DY9" s="160"/>
      <c r="DZ9" s="160">
        <f t="shared" si="29"/>
        <v>4</v>
      </c>
      <c r="EA9" s="160"/>
      <c r="EB9" s="160">
        <f t="shared" si="30"/>
        <v>1</v>
      </c>
      <c r="EC9" s="160"/>
      <c r="ED9" s="160">
        <f t="shared" si="31"/>
        <v>1</v>
      </c>
      <c r="EE9" s="160"/>
      <c r="EF9" s="160">
        <f t="shared" si="32"/>
        <v>0</v>
      </c>
      <c r="EG9" s="160"/>
      <c r="EH9" s="160">
        <f t="shared" si="33"/>
        <v>6</v>
      </c>
      <c r="EI9" s="160"/>
      <c r="EJ9" s="160">
        <f t="shared" si="34"/>
        <v>0</v>
      </c>
      <c r="EK9" s="160"/>
      <c r="EL9" s="160">
        <f t="shared" si="35"/>
        <v>14</v>
      </c>
      <c r="EM9" s="160"/>
      <c r="EN9" s="160">
        <f t="shared" si="36"/>
        <v>2</v>
      </c>
      <c r="EO9" s="160"/>
      <c r="EP9" s="137">
        <f t="shared" si="37"/>
        <v>83</v>
      </c>
      <c r="ER9" s="20">
        <f t="shared" si="38"/>
        <v>61.53846153846154</v>
      </c>
      <c r="ES9" s="20">
        <f t="shared" si="39"/>
        <v>38.461538461538467</v>
      </c>
      <c r="ET9" s="20">
        <f t="shared" si="40"/>
        <v>15.384615384615385</v>
      </c>
      <c r="EU9" s="20">
        <f t="shared" si="41"/>
        <v>12.820512820512819</v>
      </c>
      <c r="EV9" s="21">
        <f t="shared" si="42"/>
        <v>128.2051282051282</v>
      </c>
      <c r="EX9" s="129">
        <v>9</v>
      </c>
      <c r="EY9" s="129">
        <v>0</v>
      </c>
      <c r="EZ9" s="129">
        <v>9</v>
      </c>
      <c r="FA9" s="130">
        <v>0</v>
      </c>
      <c r="FB9" s="131">
        <v>0</v>
      </c>
      <c r="FC9" s="130">
        <v>0</v>
      </c>
      <c r="FD9" s="131">
        <v>0</v>
      </c>
      <c r="FE9" s="130">
        <v>0</v>
      </c>
      <c r="FF9" s="131">
        <v>0</v>
      </c>
      <c r="FG9" s="130">
        <v>2</v>
      </c>
      <c r="FH9" s="131">
        <v>0</v>
      </c>
      <c r="FI9" s="130">
        <v>1</v>
      </c>
      <c r="FJ9" s="131">
        <v>0</v>
      </c>
      <c r="FK9" s="130">
        <v>2</v>
      </c>
      <c r="FL9" s="131">
        <v>0</v>
      </c>
      <c r="FM9" s="130">
        <v>4</v>
      </c>
      <c r="FN9" s="131">
        <v>0</v>
      </c>
      <c r="FO9" s="19">
        <f t="shared" si="43"/>
        <v>36</v>
      </c>
    </row>
    <row r="10" spans="1:171" ht="12.75" customHeight="1" thickBot="1">
      <c r="A10" s="124" t="s">
        <v>108</v>
      </c>
      <c r="B10" s="159">
        <v>0</v>
      </c>
      <c r="C10" s="159"/>
      <c r="D10" s="159">
        <v>3</v>
      </c>
      <c r="E10" s="159"/>
      <c r="F10" s="159">
        <v>3</v>
      </c>
      <c r="G10" s="159"/>
      <c r="H10" s="160">
        <v>0</v>
      </c>
      <c r="I10" s="160"/>
      <c r="J10" s="161">
        <v>0</v>
      </c>
      <c r="K10" s="161"/>
      <c r="L10" s="160">
        <v>0</v>
      </c>
      <c r="M10" s="160"/>
      <c r="N10" s="161">
        <v>0</v>
      </c>
      <c r="O10" s="161"/>
      <c r="P10" s="160">
        <v>0</v>
      </c>
      <c r="Q10" s="160"/>
      <c r="R10" s="161">
        <v>0</v>
      </c>
      <c r="S10" s="161"/>
      <c r="T10" s="160">
        <v>0</v>
      </c>
      <c r="U10" s="160"/>
      <c r="V10" s="161">
        <v>0</v>
      </c>
      <c r="W10" s="161"/>
      <c r="X10" s="160">
        <v>0</v>
      </c>
      <c r="Y10" s="160"/>
      <c r="Z10" s="161">
        <v>0</v>
      </c>
      <c r="AA10" s="161"/>
      <c r="AB10" s="160">
        <v>0</v>
      </c>
      <c r="AC10" s="160"/>
      <c r="AD10" s="161">
        <v>0</v>
      </c>
      <c r="AE10" s="161"/>
      <c r="AF10" s="160">
        <v>0</v>
      </c>
      <c r="AG10" s="160"/>
      <c r="AH10" s="161">
        <v>3</v>
      </c>
      <c r="AI10" s="161"/>
      <c r="AJ10" s="26">
        <f t="shared" si="15"/>
        <v>0</v>
      </c>
      <c r="AK10" s="66">
        <f t="shared" si="16"/>
        <v>18</v>
      </c>
      <c r="AL10" s="124"/>
      <c r="AM10" s="159">
        <v>36</v>
      </c>
      <c r="AN10" s="159"/>
      <c r="AO10" s="159">
        <v>14</v>
      </c>
      <c r="AP10" s="159"/>
      <c r="AQ10" s="159">
        <v>50</v>
      </c>
      <c r="AR10" s="159"/>
      <c r="AS10" s="160">
        <v>1</v>
      </c>
      <c r="AT10" s="160"/>
      <c r="AU10" s="161">
        <v>1</v>
      </c>
      <c r="AV10" s="161"/>
      <c r="AW10" s="160">
        <v>2</v>
      </c>
      <c r="AX10" s="160"/>
      <c r="AY10" s="161">
        <v>1</v>
      </c>
      <c r="AZ10" s="161"/>
      <c r="BA10" s="160">
        <v>2</v>
      </c>
      <c r="BB10" s="160"/>
      <c r="BC10" s="161">
        <v>0</v>
      </c>
      <c r="BD10" s="161"/>
      <c r="BE10" s="160">
        <v>1</v>
      </c>
      <c r="BF10" s="160"/>
      <c r="BG10" s="161">
        <v>0</v>
      </c>
      <c r="BH10" s="161"/>
      <c r="BI10" s="160">
        <v>2</v>
      </c>
      <c r="BJ10" s="160"/>
      <c r="BK10" s="161">
        <v>0</v>
      </c>
      <c r="BL10" s="161"/>
      <c r="BM10" s="160">
        <v>7</v>
      </c>
      <c r="BN10" s="160"/>
      <c r="BO10" s="161">
        <v>6</v>
      </c>
      <c r="BP10" s="161"/>
      <c r="BQ10" s="160">
        <v>21</v>
      </c>
      <c r="BR10" s="160"/>
      <c r="BS10" s="161">
        <v>6</v>
      </c>
      <c r="BT10" s="161"/>
      <c r="BU10" s="26">
        <f t="shared" si="17"/>
        <v>25</v>
      </c>
      <c r="BV10" s="66">
        <f t="shared" si="18"/>
        <v>156</v>
      </c>
      <c r="BX10" s="159">
        <v>19</v>
      </c>
      <c r="BY10" s="159"/>
      <c r="BZ10" s="159">
        <v>4</v>
      </c>
      <c r="CA10" s="159"/>
      <c r="CB10" s="159">
        <v>23</v>
      </c>
      <c r="CC10" s="159"/>
      <c r="CD10" s="160">
        <v>1</v>
      </c>
      <c r="CE10" s="160"/>
      <c r="CF10" s="161">
        <v>0</v>
      </c>
      <c r="CG10" s="161"/>
      <c r="CH10" s="160">
        <v>4</v>
      </c>
      <c r="CI10" s="160"/>
      <c r="CJ10" s="161">
        <v>0</v>
      </c>
      <c r="CK10" s="161"/>
      <c r="CL10" s="160">
        <v>5</v>
      </c>
      <c r="CM10" s="160"/>
      <c r="CN10" s="161">
        <v>0</v>
      </c>
      <c r="CO10" s="161"/>
      <c r="CP10" s="160">
        <v>1</v>
      </c>
      <c r="CQ10" s="160"/>
      <c r="CR10" s="161">
        <v>0</v>
      </c>
      <c r="CS10" s="161"/>
      <c r="CT10" s="160">
        <v>0</v>
      </c>
      <c r="CU10" s="160"/>
      <c r="CV10" s="161">
        <v>0</v>
      </c>
      <c r="CW10" s="161"/>
      <c r="CX10" s="160">
        <v>5</v>
      </c>
      <c r="CY10" s="160"/>
      <c r="CZ10" s="161">
        <v>1</v>
      </c>
      <c r="DA10" s="161"/>
      <c r="DB10" s="160">
        <v>3</v>
      </c>
      <c r="DC10" s="160"/>
      <c r="DD10" s="161">
        <v>3</v>
      </c>
      <c r="DE10" s="161"/>
      <c r="DF10" s="26">
        <f t="shared" si="19"/>
        <v>39</v>
      </c>
      <c r="DH10" s="159">
        <f t="shared" si="20"/>
        <v>55</v>
      </c>
      <c r="DI10" s="159"/>
      <c r="DJ10" s="159">
        <f t="shared" si="21"/>
        <v>21</v>
      </c>
      <c r="DK10" s="159"/>
      <c r="DL10" s="159">
        <f t="shared" si="22"/>
        <v>76</v>
      </c>
      <c r="DM10" s="159"/>
      <c r="DN10" s="160">
        <f t="shared" si="23"/>
        <v>2</v>
      </c>
      <c r="DO10" s="160"/>
      <c r="DP10" s="160">
        <f t="shared" si="24"/>
        <v>1</v>
      </c>
      <c r="DQ10" s="160"/>
      <c r="DR10" s="160">
        <f t="shared" si="25"/>
        <v>6</v>
      </c>
      <c r="DS10" s="160"/>
      <c r="DT10" s="160">
        <f t="shared" si="26"/>
        <v>1</v>
      </c>
      <c r="DU10" s="160"/>
      <c r="DV10" s="160">
        <f t="shared" si="27"/>
        <v>7</v>
      </c>
      <c r="DW10" s="160"/>
      <c r="DX10" s="160">
        <f t="shared" si="28"/>
        <v>0</v>
      </c>
      <c r="DY10" s="160"/>
      <c r="DZ10" s="160">
        <f t="shared" si="29"/>
        <v>2</v>
      </c>
      <c r="EA10" s="160"/>
      <c r="EB10" s="160">
        <f t="shared" si="30"/>
        <v>0</v>
      </c>
      <c r="EC10" s="160"/>
      <c r="ED10" s="160">
        <f t="shared" si="31"/>
        <v>2</v>
      </c>
      <c r="EE10" s="160"/>
      <c r="EF10" s="160">
        <f t="shared" si="32"/>
        <v>0</v>
      </c>
      <c r="EG10" s="160"/>
      <c r="EH10" s="160">
        <f t="shared" si="33"/>
        <v>12</v>
      </c>
      <c r="EI10" s="160"/>
      <c r="EJ10" s="160">
        <f t="shared" si="34"/>
        <v>7</v>
      </c>
      <c r="EK10" s="160"/>
      <c r="EL10" s="160">
        <f t="shared" si="35"/>
        <v>24</v>
      </c>
      <c r="EM10" s="160"/>
      <c r="EN10" s="160">
        <f t="shared" si="36"/>
        <v>12</v>
      </c>
      <c r="EO10" s="160"/>
      <c r="EP10" s="137">
        <f t="shared" si="37"/>
        <v>238</v>
      </c>
      <c r="ER10" s="20">
        <f t="shared" si="38"/>
        <v>69.73684210526315</v>
      </c>
      <c r="ES10" s="20">
        <f t="shared" si="39"/>
        <v>30.263157894736842</v>
      </c>
      <c r="ET10" s="20">
        <f t="shared" si="40"/>
        <v>13.157894736842104</v>
      </c>
      <c r="EU10" s="20">
        <f t="shared" si="41"/>
        <v>27.631578947368425</v>
      </c>
      <c r="EV10" s="21">
        <f t="shared" si="42"/>
        <v>276.31578947368428</v>
      </c>
      <c r="EX10" s="129">
        <v>12</v>
      </c>
      <c r="EY10" s="129">
        <v>4</v>
      </c>
      <c r="EZ10" s="129">
        <v>16</v>
      </c>
      <c r="FA10" s="130">
        <v>1</v>
      </c>
      <c r="FB10" s="131">
        <v>1</v>
      </c>
      <c r="FC10" s="130">
        <v>1</v>
      </c>
      <c r="FD10" s="131">
        <v>1</v>
      </c>
      <c r="FE10" s="130">
        <v>2</v>
      </c>
      <c r="FF10" s="131">
        <v>0</v>
      </c>
      <c r="FG10" s="130">
        <v>0</v>
      </c>
      <c r="FH10" s="131">
        <v>0</v>
      </c>
      <c r="FI10" s="130">
        <v>0</v>
      </c>
      <c r="FJ10" s="131">
        <v>0</v>
      </c>
      <c r="FK10" s="130">
        <v>3</v>
      </c>
      <c r="FL10" s="131">
        <v>2</v>
      </c>
      <c r="FM10" s="130">
        <v>5</v>
      </c>
      <c r="FN10" s="131">
        <v>0</v>
      </c>
      <c r="FO10" s="19">
        <f t="shared" si="43"/>
        <v>64</v>
      </c>
    </row>
    <row r="11" spans="1:171" ht="12.75" customHeight="1" thickBot="1">
      <c r="A11" s="124" t="s">
        <v>109</v>
      </c>
      <c r="B11" s="159">
        <v>4</v>
      </c>
      <c r="C11" s="159"/>
      <c r="D11" s="159">
        <v>0</v>
      </c>
      <c r="E11" s="159"/>
      <c r="F11" s="159">
        <v>4</v>
      </c>
      <c r="G11" s="159"/>
      <c r="H11" s="160">
        <v>0</v>
      </c>
      <c r="I11" s="160"/>
      <c r="J11" s="161">
        <v>0</v>
      </c>
      <c r="K11" s="161"/>
      <c r="L11" s="160">
        <v>0</v>
      </c>
      <c r="M11" s="160"/>
      <c r="N11" s="161">
        <v>0</v>
      </c>
      <c r="O11" s="161"/>
      <c r="P11" s="160">
        <v>0</v>
      </c>
      <c r="Q11" s="160"/>
      <c r="R11" s="161">
        <v>0</v>
      </c>
      <c r="S11" s="161"/>
      <c r="T11" s="160">
        <v>0</v>
      </c>
      <c r="U11" s="160"/>
      <c r="V11" s="161">
        <v>0</v>
      </c>
      <c r="W11" s="161"/>
      <c r="X11" s="160">
        <v>0</v>
      </c>
      <c r="Y11" s="160"/>
      <c r="Z11" s="161">
        <v>0</v>
      </c>
      <c r="AA11" s="161"/>
      <c r="AB11" s="160">
        <v>0</v>
      </c>
      <c r="AC11" s="160"/>
      <c r="AD11" s="161">
        <v>0</v>
      </c>
      <c r="AE11" s="161"/>
      <c r="AF11" s="160">
        <v>4</v>
      </c>
      <c r="AG11" s="160"/>
      <c r="AH11" s="161">
        <v>0</v>
      </c>
      <c r="AI11" s="161"/>
      <c r="AJ11" s="26">
        <f t="shared" si="15"/>
        <v>0</v>
      </c>
      <c r="AK11" s="66">
        <f t="shared" si="16"/>
        <v>8</v>
      </c>
      <c r="AL11" s="124"/>
      <c r="AM11" s="159">
        <v>18</v>
      </c>
      <c r="AN11" s="159"/>
      <c r="AO11" s="159">
        <v>1</v>
      </c>
      <c r="AP11" s="159"/>
      <c r="AQ11" s="159">
        <v>19</v>
      </c>
      <c r="AR11" s="159"/>
      <c r="AS11" s="160">
        <v>0</v>
      </c>
      <c r="AT11" s="160"/>
      <c r="AU11" s="161">
        <v>0</v>
      </c>
      <c r="AV11" s="161"/>
      <c r="AW11" s="160">
        <v>0</v>
      </c>
      <c r="AX11" s="160"/>
      <c r="AY11" s="161">
        <v>0</v>
      </c>
      <c r="AZ11" s="161"/>
      <c r="BA11" s="160">
        <v>1</v>
      </c>
      <c r="BB11" s="160"/>
      <c r="BC11" s="161">
        <v>0</v>
      </c>
      <c r="BD11" s="161"/>
      <c r="BE11" s="160">
        <v>1</v>
      </c>
      <c r="BF11" s="160"/>
      <c r="BG11" s="161">
        <v>0</v>
      </c>
      <c r="BH11" s="161"/>
      <c r="BI11" s="160">
        <v>2</v>
      </c>
      <c r="BJ11" s="160"/>
      <c r="BK11" s="161">
        <v>0</v>
      </c>
      <c r="BL11" s="161"/>
      <c r="BM11" s="160">
        <v>2</v>
      </c>
      <c r="BN11" s="160"/>
      <c r="BO11" s="161">
        <v>0</v>
      </c>
      <c r="BP11" s="161"/>
      <c r="BQ11" s="160">
        <v>12</v>
      </c>
      <c r="BR11" s="160"/>
      <c r="BS11" s="161">
        <v>1</v>
      </c>
      <c r="BT11" s="161"/>
      <c r="BU11" s="26">
        <f t="shared" si="17"/>
        <v>0</v>
      </c>
      <c r="BV11" s="66">
        <f t="shared" si="18"/>
        <v>42</v>
      </c>
      <c r="BX11" s="159">
        <v>19</v>
      </c>
      <c r="BY11" s="159"/>
      <c r="BZ11" s="159">
        <v>5</v>
      </c>
      <c r="CA11" s="159"/>
      <c r="CB11" s="159">
        <v>24</v>
      </c>
      <c r="CC11" s="159"/>
      <c r="CD11" s="160">
        <v>0</v>
      </c>
      <c r="CE11" s="160"/>
      <c r="CF11" s="161">
        <v>0</v>
      </c>
      <c r="CG11" s="161"/>
      <c r="CH11" s="160">
        <v>5</v>
      </c>
      <c r="CI11" s="160"/>
      <c r="CJ11" s="161">
        <v>0</v>
      </c>
      <c r="CK11" s="161"/>
      <c r="CL11" s="160">
        <v>7</v>
      </c>
      <c r="CM11" s="160"/>
      <c r="CN11" s="161">
        <v>1</v>
      </c>
      <c r="CO11" s="161"/>
      <c r="CP11" s="160">
        <v>1</v>
      </c>
      <c r="CQ11" s="160"/>
      <c r="CR11" s="161">
        <v>0</v>
      </c>
      <c r="CS11" s="161"/>
      <c r="CT11" s="160">
        <v>0</v>
      </c>
      <c r="CU11" s="160"/>
      <c r="CV11" s="161">
        <v>0</v>
      </c>
      <c r="CW11" s="161"/>
      <c r="CX11" s="160">
        <v>1</v>
      </c>
      <c r="CY11" s="160"/>
      <c r="CZ11" s="161">
        <v>0</v>
      </c>
      <c r="DA11" s="161"/>
      <c r="DB11" s="160">
        <v>5</v>
      </c>
      <c r="DC11" s="160"/>
      <c r="DD11" s="161">
        <v>4</v>
      </c>
      <c r="DE11" s="161"/>
      <c r="DF11" s="26">
        <f t="shared" si="19"/>
        <v>44</v>
      </c>
      <c r="DH11" s="159">
        <f t="shared" si="20"/>
        <v>41</v>
      </c>
      <c r="DI11" s="159"/>
      <c r="DJ11" s="159">
        <f t="shared" si="21"/>
        <v>6</v>
      </c>
      <c r="DK11" s="159"/>
      <c r="DL11" s="159">
        <f t="shared" si="22"/>
        <v>47</v>
      </c>
      <c r="DM11" s="159"/>
      <c r="DN11" s="160">
        <f t="shared" si="23"/>
        <v>0</v>
      </c>
      <c r="DO11" s="160"/>
      <c r="DP11" s="160">
        <f t="shared" si="24"/>
        <v>0</v>
      </c>
      <c r="DQ11" s="160"/>
      <c r="DR11" s="160">
        <f t="shared" si="25"/>
        <v>5</v>
      </c>
      <c r="DS11" s="160"/>
      <c r="DT11" s="160">
        <f t="shared" si="26"/>
        <v>0</v>
      </c>
      <c r="DU11" s="160"/>
      <c r="DV11" s="160">
        <f t="shared" si="27"/>
        <v>8</v>
      </c>
      <c r="DW11" s="160"/>
      <c r="DX11" s="160">
        <f t="shared" si="28"/>
        <v>1</v>
      </c>
      <c r="DY11" s="160"/>
      <c r="DZ11" s="160">
        <f t="shared" si="29"/>
        <v>2</v>
      </c>
      <c r="EA11" s="160"/>
      <c r="EB11" s="160">
        <f t="shared" si="30"/>
        <v>0</v>
      </c>
      <c r="EC11" s="160"/>
      <c r="ED11" s="160">
        <f t="shared" si="31"/>
        <v>2</v>
      </c>
      <c r="EE11" s="160"/>
      <c r="EF11" s="160">
        <f t="shared" si="32"/>
        <v>0</v>
      </c>
      <c r="EG11" s="160"/>
      <c r="EH11" s="160">
        <f t="shared" si="33"/>
        <v>3</v>
      </c>
      <c r="EI11" s="160"/>
      <c r="EJ11" s="160">
        <f t="shared" si="34"/>
        <v>0</v>
      </c>
      <c r="EK11" s="160"/>
      <c r="EL11" s="160">
        <f t="shared" si="35"/>
        <v>21</v>
      </c>
      <c r="EM11" s="160"/>
      <c r="EN11" s="160">
        <f t="shared" si="36"/>
        <v>5</v>
      </c>
      <c r="EO11" s="160"/>
      <c r="EP11" s="137">
        <f t="shared" si="37"/>
        <v>94</v>
      </c>
      <c r="ER11" s="20">
        <f t="shared" si="38"/>
        <v>48.936170212765958</v>
      </c>
      <c r="ES11" s="20">
        <f t="shared" si="39"/>
        <v>51.063829787234042</v>
      </c>
      <c r="ET11" s="20">
        <f t="shared" si="40"/>
        <v>10.638297872340425</v>
      </c>
      <c r="EU11" s="20">
        <f t="shared" si="41"/>
        <v>12.76595744680851</v>
      </c>
      <c r="EV11" s="21">
        <f t="shared" si="42"/>
        <v>127.65957446808511</v>
      </c>
      <c r="EX11" s="129">
        <v>2</v>
      </c>
      <c r="EY11" s="129">
        <v>0</v>
      </c>
      <c r="EZ11" s="129">
        <v>2</v>
      </c>
      <c r="FA11" s="130">
        <v>0</v>
      </c>
      <c r="FB11" s="131">
        <v>0</v>
      </c>
      <c r="FC11" s="130">
        <v>0</v>
      </c>
      <c r="FD11" s="131">
        <v>0</v>
      </c>
      <c r="FE11" s="130">
        <v>1</v>
      </c>
      <c r="FF11" s="131">
        <v>0</v>
      </c>
      <c r="FG11" s="130">
        <v>0</v>
      </c>
      <c r="FH11" s="131">
        <v>0</v>
      </c>
      <c r="FI11" s="130">
        <v>0</v>
      </c>
      <c r="FJ11" s="131">
        <v>0</v>
      </c>
      <c r="FK11" s="130">
        <v>0</v>
      </c>
      <c r="FL11" s="131">
        <v>0</v>
      </c>
      <c r="FM11" s="130">
        <v>1</v>
      </c>
      <c r="FN11" s="131">
        <v>0</v>
      </c>
      <c r="FO11" s="19">
        <f t="shared" si="43"/>
        <v>8</v>
      </c>
    </row>
    <row r="12" spans="1:171" ht="12.75" customHeight="1" thickBot="1">
      <c r="A12" s="124" t="s">
        <v>110</v>
      </c>
      <c r="B12" s="159">
        <v>3</v>
      </c>
      <c r="C12" s="159"/>
      <c r="D12" s="159">
        <v>0</v>
      </c>
      <c r="E12" s="159"/>
      <c r="F12" s="159">
        <v>3</v>
      </c>
      <c r="G12" s="159"/>
      <c r="H12" s="160">
        <v>0</v>
      </c>
      <c r="I12" s="160"/>
      <c r="J12" s="161">
        <v>0</v>
      </c>
      <c r="K12" s="161"/>
      <c r="L12" s="160">
        <v>0</v>
      </c>
      <c r="M12" s="160"/>
      <c r="N12" s="161">
        <v>0</v>
      </c>
      <c r="O12" s="161"/>
      <c r="P12" s="160">
        <v>0</v>
      </c>
      <c r="Q12" s="160"/>
      <c r="R12" s="161">
        <v>0</v>
      </c>
      <c r="S12" s="161"/>
      <c r="T12" s="160">
        <v>0</v>
      </c>
      <c r="U12" s="160"/>
      <c r="V12" s="161">
        <v>0</v>
      </c>
      <c r="W12" s="161"/>
      <c r="X12" s="160">
        <v>0</v>
      </c>
      <c r="Y12" s="160"/>
      <c r="Z12" s="161">
        <v>0</v>
      </c>
      <c r="AA12" s="161"/>
      <c r="AB12" s="160">
        <v>0</v>
      </c>
      <c r="AC12" s="160"/>
      <c r="AD12" s="161">
        <v>0</v>
      </c>
      <c r="AE12" s="161"/>
      <c r="AF12" s="160">
        <v>3</v>
      </c>
      <c r="AG12" s="160"/>
      <c r="AH12" s="161">
        <v>0</v>
      </c>
      <c r="AI12" s="161"/>
      <c r="AJ12" s="26">
        <f t="shared" si="15"/>
        <v>0</v>
      </c>
      <c r="AK12" s="66">
        <f t="shared" si="16"/>
        <v>6</v>
      </c>
      <c r="AL12" s="124"/>
      <c r="AM12" s="159">
        <v>64</v>
      </c>
      <c r="AN12" s="159"/>
      <c r="AO12" s="159">
        <v>14</v>
      </c>
      <c r="AP12" s="159"/>
      <c r="AQ12" s="159">
        <v>78</v>
      </c>
      <c r="AR12" s="159"/>
      <c r="AS12" s="160">
        <v>4</v>
      </c>
      <c r="AT12" s="160"/>
      <c r="AU12" s="161">
        <v>1</v>
      </c>
      <c r="AV12" s="161"/>
      <c r="AW12" s="160">
        <v>9</v>
      </c>
      <c r="AX12" s="160"/>
      <c r="AY12" s="161">
        <v>1</v>
      </c>
      <c r="AZ12" s="161"/>
      <c r="BA12" s="160">
        <v>14</v>
      </c>
      <c r="BB12" s="160"/>
      <c r="BC12" s="161">
        <v>4</v>
      </c>
      <c r="BD12" s="161"/>
      <c r="BE12" s="160">
        <v>8</v>
      </c>
      <c r="BF12" s="160"/>
      <c r="BG12" s="161">
        <v>0</v>
      </c>
      <c r="BH12" s="161"/>
      <c r="BI12" s="160">
        <v>6</v>
      </c>
      <c r="BJ12" s="160"/>
      <c r="BK12" s="161">
        <v>3</v>
      </c>
      <c r="BL12" s="161"/>
      <c r="BM12" s="160">
        <v>7</v>
      </c>
      <c r="BN12" s="160"/>
      <c r="BO12" s="161">
        <v>1</v>
      </c>
      <c r="BP12" s="161"/>
      <c r="BQ12" s="160">
        <v>16</v>
      </c>
      <c r="BR12" s="160"/>
      <c r="BS12" s="161">
        <v>4</v>
      </c>
      <c r="BT12" s="161"/>
      <c r="BU12" s="26">
        <f t="shared" si="17"/>
        <v>75</v>
      </c>
      <c r="BV12" s="66">
        <f t="shared" si="18"/>
        <v>212</v>
      </c>
      <c r="BX12" s="159">
        <v>66</v>
      </c>
      <c r="BY12" s="159"/>
      <c r="BZ12" s="159">
        <v>17</v>
      </c>
      <c r="CA12" s="159"/>
      <c r="CB12" s="159">
        <v>83</v>
      </c>
      <c r="CC12" s="159"/>
      <c r="CD12" s="160">
        <v>5</v>
      </c>
      <c r="CE12" s="160"/>
      <c r="CF12" s="161">
        <v>0</v>
      </c>
      <c r="CG12" s="161"/>
      <c r="CH12" s="160">
        <v>3</v>
      </c>
      <c r="CI12" s="160"/>
      <c r="CJ12" s="161">
        <v>3</v>
      </c>
      <c r="CK12" s="161"/>
      <c r="CL12" s="160">
        <v>4</v>
      </c>
      <c r="CM12" s="160"/>
      <c r="CN12" s="161">
        <v>1</v>
      </c>
      <c r="CO12" s="161"/>
      <c r="CP12" s="160">
        <v>4</v>
      </c>
      <c r="CQ12" s="160"/>
      <c r="CR12" s="161">
        <v>0</v>
      </c>
      <c r="CS12" s="161"/>
      <c r="CT12" s="160">
        <v>1</v>
      </c>
      <c r="CU12" s="160"/>
      <c r="CV12" s="161">
        <v>0</v>
      </c>
      <c r="CW12" s="161"/>
      <c r="CX12" s="160">
        <v>10</v>
      </c>
      <c r="CY12" s="160"/>
      <c r="CZ12" s="161">
        <v>3</v>
      </c>
      <c r="DA12" s="161"/>
      <c r="DB12" s="160">
        <v>39</v>
      </c>
      <c r="DC12" s="160"/>
      <c r="DD12" s="161">
        <v>10</v>
      </c>
      <c r="DE12" s="161"/>
      <c r="DF12" s="26">
        <f t="shared" si="19"/>
        <v>151</v>
      </c>
      <c r="DH12" s="159">
        <f t="shared" si="20"/>
        <v>133</v>
      </c>
      <c r="DI12" s="159"/>
      <c r="DJ12" s="159">
        <f t="shared" si="21"/>
        <v>31</v>
      </c>
      <c r="DK12" s="159"/>
      <c r="DL12" s="159">
        <f t="shared" si="22"/>
        <v>164</v>
      </c>
      <c r="DM12" s="159"/>
      <c r="DN12" s="160">
        <f t="shared" si="23"/>
        <v>9</v>
      </c>
      <c r="DO12" s="160"/>
      <c r="DP12" s="160">
        <f t="shared" si="24"/>
        <v>1</v>
      </c>
      <c r="DQ12" s="160"/>
      <c r="DR12" s="160">
        <f t="shared" si="25"/>
        <v>12</v>
      </c>
      <c r="DS12" s="160"/>
      <c r="DT12" s="160">
        <f t="shared" si="26"/>
        <v>4</v>
      </c>
      <c r="DU12" s="160"/>
      <c r="DV12" s="160">
        <f t="shared" si="27"/>
        <v>18</v>
      </c>
      <c r="DW12" s="160"/>
      <c r="DX12" s="160">
        <f t="shared" si="28"/>
        <v>5</v>
      </c>
      <c r="DY12" s="160"/>
      <c r="DZ12" s="160">
        <f t="shared" si="29"/>
        <v>12</v>
      </c>
      <c r="EA12" s="160"/>
      <c r="EB12" s="160">
        <f t="shared" si="30"/>
        <v>0</v>
      </c>
      <c r="EC12" s="160"/>
      <c r="ED12" s="160">
        <f t="shared" si="31"/>
        <v>7</v>
      </c>
      <c r="EE12" s="160"/>
      <c r="EF12" s="160">
        <f t="shared" si="32"/>
        <v>3</v>
      </c>
      <c r="EG12" s="160"/>
      <c r="EH12" s="160">
        <f t="shared" si="33"/>
        <v>17</v>
      </c>
      <c r="EI12" s="160"/>
      <c r="EJ12" s="160">
        <f t="shared" si="34"/>
        <v>4</v>
      </c>
      <c r="EK12" s="160"/>
      <c r="EL12" s="160">
        <f t="shared" si="35"/>
        <v>58</v>
      </c>
      <c r="EM12" s="160"/>
      <c r="EN12" s="160">
        <f t="shared" si="36"/>
        <v>14</v>
      </c>
      <c r="EO12" s="160"/>
      <c r="EP12" s="137">
        <f t="shared" si="37"/>
        <v>444</v>
      </c>
      <c r="ER12" s="20">
        <f t="shared" si="38"/>
        <v>49.390243902439025</v>
      </c>
      <c r="ES12" s="20">
        <f t="shared" si="39"/>
        <v>50.609756097560975</v>
      </c>
      <c r="ET12" s="20">
        <f t="shared" si="40"/>
        <v>15.853658536585366</v>
      </c>
      <c r="EU12" s="20">
        <f t="shared" si="41"/>
        <v>18.902439024390244</v>
      </c>
      <c r="EV12" s="21">
        <f t="shared" si="42"/>
        <v>189.02439024390245</v>
      </c>
      <c r="EX12" s="129">
        <v>29</v>
      </c>
      <c r="EY12" s="129">
        <v>6</v>
      </c>
      <c r="EZ12" s="129">
        <v>35</v>
      </c>
      <c r="FA12" s="130">
        <v>2</v>
      </c>
      <c r="FB12" s="131">
        <v>0</v>
      </c>
      <c r="FC12" s="130">
        <v>3</v>
      </c>
      <c r="FD12" s="131">
        <v>0</v>
      </c>
      <c r="FE12" s="130">
        <v>10</v>
      </c>
      <c r="FF12" s="131">
        <v>2</v>
      </c>
      <c r="FG12" s="130">
        <v>7</v>
      </c>
      <c r="FH12" s="131">
        <v>0</v>
      </c>
      <c r="FI12" s="130">
        <v>3</v>
      </c>
      <c r="FJ12" s="131">
        <v>3</v>
      </c>
      <c r="FK12" s="130">
        <v>2</v>
      </c>
      <c r="FL12" s="131">
        <v>1</v>
      </c>
      <c r="FM12" s="130">
        <v>2</v>
      </c>
      <c r="FN12" s="131">
        <v>0</v>
      </c>
      <c r="FO12" s="19">
        <f t="shared" si="43"/>
        <v>140</v>
      </c>
    </row>
    <row r="13" spans="1:171" ht="12.75" customHeight="1" thickBot="1">
      <c r="A13" s="124" t="s">
        <v>111</v>
      </c>
      <c r="B13" s="159">
        <v>3</v>
      </c>
      <c r="C13" s="159"/>
      <c r="D13" s="159">
        <v>1</v>
      </c>
      <c r="E13" s="159"/>
      <c r="F13" s="159">
        <v>4</v>
      </c>
      <c r="G13" s="159"/>
      <c r="H13" s="160">
        <v>0</v>
      </c>
      <c r="I13" s="160"/>
      <c r="J13" s="161">
        <v>0</v>
      </c>
      <c r="K13" s="161"/>
      <c r="L13" s="160">
        <v>0</v>
      </c>
      <c r="M13" s="160"/>
      <c r="N13" s="161">
        <v>0</v>
      </c>
      <c r="O13" s="161"/>
      <c r="P13" s="160">
        <v>0</v>
      </c>
      <c r="Q13" s="160"/>
      <c r="R13" s="161">
        <v>0</v>
      </c>
      <c r="S13" s="161"/>
      <c r="T13" s="160">
        <v>0</v>
      </c>
      <c r="U13" s="160"/>
      <c r="V13" s="161">
        <v>0</v>
      </c>
      <c r="W13" s="161"/>
      <c r="X13" s="160">
        <v>0</v>
      </c>
      <c r="Y13" s="160"/>
      <c r="Z13" s="161">
        <v>0</v>
      </c>
      <c r="AA13" s="161"/>
      <c r="AB13" s="160">
        <v>1</v>
      </c>
      <c r="AC13" s="160"/>
      <c r="AD13" s="161">
        <v>0</v>
      </c>
      <c r="AE13" s="161"/>
      <c r="AF13" s="160">
        <v>2</v>
      </c>
      <c r="AG13" s="160"/>
      <c r="AH13" s="161">
        <v>1</v>
      </c>
      <c r="AI13" s="161"/>
      <c r="AJ13" s="26">
        <f t="shared" si="15"/>
        <v>0</v>
      </c>
      <c r="AK13" s="66">
        <f t="shared" si="16"/>
        <v>12</v>
      </c>
      <c r="AL13" s="124"/>
      <c r="AM13" s="159">
        <v>26</v>
      </c>
      <c r="AN13" s="159"/>
      <c r="AO13" s="159">
        <v>2</v>
      </c>
      <c r="AP13" s="159"/>
      <c r="AQ13" s="159">
        <v>28</v>
      </c>
      <c r="AR13" s="159"/>
      <c r="AS13" s="160">
        <v>0</v>
      </c>
      <c r="AT13" s="160"/>
      <c r="AU13" s="161">
        <v>0</v>
      </c>
      <c r="AV13" s="161"/>
      <c r="AW13" s="160">
        <v>0</v>
      </c>
      <c r="AX13" s="160"/>
      <c r="AY13" s="161">
        <v>0</v>
      </c>
      <c r="AZ13" s="161"/>
      <c r="BA13" s="160">
        <v>4</v>
      </c>
      <c r="BB13" s="160"/>
      <c r="BC13" s="161">
        <v>0</v>
      </c>
      <c r="BD13" s="161"/>
      <c r="BE13" s="160">
        <v>3</v>
      </c>
      <c r="BF13" s="160"/>
      <c r="BG13" s="161">
        <v>0</v>
      </c>
      <c r="BH13" s="161"/>
      <c r="BI13" s="160">
        <v>3</v>
      </c>
      <c r="BJ13" s="160"/>
      <c r="BK13" s="161">
        <v>0</v>
      </c>
      <c r="BL13" s="161"/>
      <c r="BM13" s="160">
        <v>3</v>
      </c>
      <c r="BN13" s="160"/>
      <c r="BO13" s="161">
        <v>1</v>
      </c>
      <c r="BP13" s="161"/>
      <c r="BQ13" s="160">
        <v>13</v>
      </c>
      <c r="BR13" s="160"/>
      <c r="BS13" s="161">
        <v>1</v>
      </c>
      <c r="BT13" s="161"/>
      <c r="BU13" s="26">
        <f t="shared" si="17"/>
        <v>0</v>
      </c>
      <c r="BV13" s="66">
        <f t="shared" si="18"/>
        <v>64</v>
      </c>
      <c r="BX13" s="159">
        <v>5</v>
      </c>
      <c r="BY13" s="159"/>
      <c r="BZ13" s="159">
        <v>2</v>
      </c>
      <c r="CA13" s="159"/>
      <c r="CB13" s="159">
        <v>7</v>
      </c>
      <c r="CC13" s="159"/>
      <c r="CD13" s="160">
        <v>1</v>
      </c>
      <c r="CE13" s="160"/>
      <c r="CF13" s="161">
        <v>0</v>
      </c>
      <c r="CG13" s="161"/>
      <c r="CH13" s="160">
        <v>1</v>
      </c>
      <c r="CI13" s="160"/>
      <c r="CJ13" s="161">
        <v>1</v>
      </c>
      <c r="CK13" s="161"/>
      <c r="CL13" s="160">
        <v>0</v>
      </c>
      <c r="CM13" s="160"/>
      <c r="CN13" s="161">
        <v>0</v>
      </c>
      <c r="CO13" s="161"/>
      <c r="CP13" s="160">
        <v>1</v>
      </c>
      <c r="CQ13" s="160"/>
      <c r="CR13" s="161">
        <v>0</v>
      </c>
      <c r="CS13" s="161"/>
      <c r="CT13" s="160">
        <v>0</v>
      </c>
      <c r="CU13" s="160"/>
      <c r="CV13" s="161">
        <v>0</v>
      </c>
      <c r="CW13" s="161"/>
      <c r="CX13" s="160">
        <v>1</v>
      </c>
      <c r="CY13" s="160"/>
      <c r="CZ13" s="161">
        <v>0</v>
      </c>
      <c r="DA13" s="161"/>
      <c r="DB13" s="160">
        <v>1</v>
      </c>
      <c r="DC13" s="160"/>
      <c r="DD13" s="161">
        <v>1</v>
      </c>
      <c r="DE13" s="161"/>
      <c r="DF13" s="26">
        <f t="shared" si="19"/>
        <v>15</v>
      </c>
      <c r="DH13" s="159">
        <f t="shared" si="20"/>
        <v>34</v>
      </c>
      <c r="DI13" s="159"/>
      <c r="DJ13" s="159">
        <f t="shared" si="21"/>
        <v>5</v>
      </c>
      <c r="DK13" s="159"/>
      <c r="DL13" s="159">
        <f t="shared" si="22"/>
        <v>39</v>
      </c>
      <c r="DM13" s="159"/>
      <c r="DN13" s="160">
        <f t="shared" si="23"/>
        <v>1</v>
      </c>
      <c r="DO13" s="160"/>
      <c r="DP13" s="160">
        <f t="shared" si="24"/>
        <v>0</v>
      </c>
      <c r="DQ13" s="160"/>
      <c r="DR13" s="160">
        <f t="shared" si="25"/>
        <v>1</v>
      </c>
      <c r="DS13" s="160"/>
      <c r="DT13" s="160">
        <f t="shared" si="26"/>
        <v>1</v>
      </c>
      <c r="DU13" s="160"/>
      <c r="DV13" s="160">
        <f t="shared" si="27"/>
        <v>4</v>
      </c>
      <c r="DW13" s="160"/>
      <c r="DX13" s="160">
        <f t="shared" si="28"/>
        <v>0</v>
      </c>
      <c r="DY13" s="160"/>
      <c r="DZ13" s="160">
        <f t="shared" si="29"/>
        <v>4</v>
      </c>
      <c r="EA13" s="160"/>
      <c r="EB13" s="160">
        <f t="shared" si="30"/>
        <v>0</v>
      </c>
      <c r="EC13" s="160"/>
      <c r="ED13" s="160">
        <f t="shared" si="31"/>
        <v>3</v>
      </c>
      <c r="EE13" s="160"/>
      <c r="EF13" s="160">
        <f t="shared" si="32"/>
        <v>0</v>
      </c>
      <c r="EG13" s="160"/>
      <c r="EH13" s="160">
        <f t="shared" si="33"/>
        <v>5</v>
      </c>
      <c r="EI13" s="160"/>
      <c r="EJ13" s="160">
        <f t="shared" si="34"/>
        <v>1</v>
      </c>
      <c r="EK13" s="160"/>
      <c r="EL13" s="160">
        <f t="shared" si="35"/>
        <v>16</v>
      </c>
      <c r="EM13" s="160"/>
      <c r="EN13" s="160">
        <f t="shared" si="36"/>
        <v>3</v>
      </c>
      <c r="EO13" s="160"/>
      <c r="EP13" s="137">
        <f t="shared" si="37"/>
        <v>91</v>
      </c>
      <c r="ER13" s="20">
        <f t="shared" si="38"/>
        <v>82.051282051282044</v>
      </c>
      <c r="ES13" s="20">
        <f t="shared" si="39"/>
        <v>17.948717948717949</v>
      </c>
      <c r="ET13" s="20">
        <f t="shared" si="40"/>
        <v>7.6923076923076925</v>
      </c>
      <c r="EU13" s="20">
        <f t="shared" si="41"/>
        <v>12.820512820512819</v>
      </c>
      <c r="EV13" s="21">
        <f t="shared" si="42"/>
        <v>128.2051282051282</v>
      </c>
      <c r="EX13" s="129">
        <v>4</v>
      </c>
      <c r="EY13" s="129">
        <v>0</v>
      </c>
      <c r="EZ13" s="129">
        <v>4</v>
      </c>
      <c r="FA13" s="130">
        <v>0</v>
      </c>
      <c r="FB13" s="131">
        <v>0</v>
      </c>
      <c r="FC13" s="130">
        <v>0</v>
      </c>
      <c r="FD13" s="131">
        <v>0</v>
      </c>
      <c r="FE13" s="130">
        <v>0</v>
      </c>
      <c r="FF13" s="131">
        <v>0</v>
      </c>
      <c r="FG13" s="130">
        <v>0</v>
      </c>
      <c r="FH13" s="131">
        <v>0</v>
      </c>
      <c r="FI13" s="130">
        <v>0</v>
      </c>
      <c r="FJ13" s="131">
        <v>0</v>
      </c>
      <c r="FK13" s="130">
        <v>3</v>
      </c>
      <c r="FL13" s="131">
        <v>0</v>
      </c>
      <c r="FM13" s="130">
        <v>1</v>
      </c>
      <c r="FN13" s="131">
        <v>0</v>
      </c>
      <c r="FO13" s="19">
        <f t="shared" si="43"/>
        <v>16</v>
      </c>
    </row>
    <row r="14" spans="1:171" ht="12.75" customHeight="1" thickBot="1">
      <c r="A14" s="124" t="s">
        <v>289</v>
      </c>
      <c r="B14" s="159">
        <v>1</v>
      </c>
      <c r="C14" s="159"/>
      <c r="D14" s="159">
        <v>0</v>
      </c>
      <c r="E14" s="159"/>
      <c r="F14" s="159">
        <v>1</v>
      </c>
      <c r="G14" s="159"/>
      <c r="H14" s="160">
        <v>0</v>
      </c>
      <c r="I14" s="160"/>
      <c r="J14" s="161">
        <v>0</v>
      </c>
      <c r="K14" s="161"/>
      <c r="L14" s="160">
        <v>0</v>
      </c>
      <c r="M14" s="160"/>
      <c r="N14" s="161">
        <v>0</v>
      </c>
      <c r="O14" s="161"/>
      <c r="P14" s="160">
        <v>0</v>
      </c>
      <c r="Q14" s="160"/>
      <c r="R14" s="161">
        <v>0</v>
      </c>
      <c r="S14" s="161"/>
      <c r="T14" s="160">
        <v>0</v>
      </c>
      <c r="U14" s="160"/>
      <c r="V14" s="161">
        <v>0</v>
      </c>
      <c r="W14" s="161"/>
      <c r="X14" s="160">
        <v>0</v>
      </c>
      <c r="Y14" s="160"/>
      <c r="Z14" s="161">
        <v>0</v>
      </c>
      <c r="AA14" s="161"/>
      <c r="AB14" s="160">
        <v>1</v>
      </c>
      <c r="AC14" s="160"/>
      <c r="AD14" s="161">
        <v>0</v>
      </c>
      <c r="AE14" s="161"/>
      <c r="AF14" s="160">
        <v>0</v>
      </c>
      <c r="AG14" s="160"/>
      <c r="AH14" s="161">
        <v>0</v>
      </c>
      <c r="AI14" s="161"/>
      <c r="AJ14" s="26">
        <f t="shared" si="15"/>
        <v>0</v>
      </c>
      <c r="AK14" s="66">
        <f t="shared" si="16"/>
        <v>2</v>
      </c>
      <c r="AL14" s="124"/>
      <c r="AM14" s="159">
        <v>0</v>
      </c>
      <c r="AN14" s="159"/>
      <c r="AO14" s="159">
        <v>0</v>
      </c>
      <c r="AP14" s="159"/>
      <c r="AQ14" s="159">
        <v>0</v>
      </c>
      <c r="AR14" s="159"/>
      <c r="AS14" s="160">
        <v>0</v>
      </c>
      <c r="AT14" s="160"/>
      <c r="AU14" s="161">
        <v>0</v>
      </c>
      <c r="AV14" s="161"/>
      <c r="AW14" s="160">
        <v>0</v>
      </c>
      <c r="AX14" s="160"/>
      <c r="AY14" s="161">
        <v>0</v>
      </c>
      <c r="AZ14" s="161"/>
      <c r="BA14" s="160">
        <v>0</v>
      </c>
      <c r="BB14" s="160"/>
      <c r="BC14" s="161">
        <v>0</v>
      </c>
      <c r="BD14" s="161"/>
      <c r="BE14" s="160">
        <v>0</v>
      </c>
      <c r="BF14" s="160"/>
      <c r="BG14" s="161">
        <v>0</v>
      </c>
      <c r="BH14" s="161"/>
      <c r="BI14" s="160">
        <v>0</v>
      </c>
      <c r="BJ14" s="160"/>
      <c r="BK14" s="161">
        <v>0</v>
      </c>
      <c r="BL14" s="161"/>
      <c r="BM14" s="160">
        <v>0</v>
      </c>
      <c r="BN14" s="160"/>
      <c r="BO14" s="161">
        <v>0</v>
      </c>
      <c r="BP14" s="161"/>
      <c r="BQ14" s="160">
        <v>0</v>
      </c>
      <c r="BR14" s="160"/>
      <c r="BS14" s="161">
        <v>0</v>
      </c>
      <c r="BT14" s="161"/>
      <c r="BU14" s="26">
        <f t="shared" si="17"/>
        <v>0</v>
      </c>
      <c r="BV14" s="66">
        <f t="shared" si="18"/>
        <v>0</v>
      </c>
      <c r="BX14" s="159">
        <v>5</v>
      </c>
      <c r="BY14" s="159"/>
      <c r="BZ14" s="159">
        <v>0</v>
      </c>
      <c r="CA14" s="159"/>
      <c r="CB14" s="159">
        <v>5</v>
      </c>
      <c r="CC14" s="159"/>
      <c r="CD14" s="160">
        <v>0</v>
      </c>
      <c r="CE14" s="160"/>
      <c r="CF14" s="161">
        <v>0</v>
      </c>
      <c r="CG14" s="161"/>
      <c r="CH14" s="160">
        <v>0</v>
      </c>
      <c r="CI14" s="160"/>
      <c r="CJ14" s="161">
        <v>0</v>
      </c>
      <c r="CK14" s="161"/>
      <c r="CL14" s="160">
        <v>0</v>
      </c>
      <c r="CM14" s="160"/>
      <c r="CN14" s="161">
        <v>0</v>
      </c>
      <c r="CO14" s="161"/>
      <c r="CP14" s="160">
        <v>0</v>
      </c>
      <c r="CQ14" s="160"/>
      <c r="CR14" s="161">
        <v>0</v>
      </c>
      <c r="CS14" s="161"/>
      <c r="CT14" s="160">
        <v>0</v>
      </c>
      <c r="CU14" s="160"/>
      <c r="CV14" s="161">
        <v>0</v>
      </c>
      <c r="CW14" s="161"/>
      <c r="CX14" s="160">
        <v>0</v>
      </c>
      <c r="CY14" s="160"/>
      <c r="CZ14" s="161">
        <v>0</v>
      </c>
      <c r="DA14" s="161"/>
      <c r="DB14" s="160">
        <v>5</v>
      </c>
      <c r="DC14" s="160"/>
      <c r="DD14" s="161">
        <v>0</v>
      </c>
      <c r="DE14" s="161"/>
      <c r="DF14" s="26">
        <f t="shared" si="19"/>
        <v>5</v>
      </c>
      <c r="DH14" s="159">
        <f t="shared" si="20"/>
        <v>6</v>
      </c>
      <c r="DI14" s="159"/>
      <c r="DJ14" s="159">
        <f t="shared" si="21"/>
        <v>0</v>
      </c>
      <c r="DK14" s="159"/>
      <c r="DL14" s="159">
        <f t="shared" si="22"/>
        <v>6</v>
      </c>
      <c r="DM14" s="159"/>
      <c r="DN14" s="160">
        <f t="shared" si="23"/>
        <v>0</v>
      </c>
      <c r="DO14" s="160"/>
      <c r="DP14" s="160">
        <f t="shared" si="24"/>
        <v>0</v>
      </c>
      <c r="DQ14" s="160"/>
      <c r="DR14" s="160">
        <f t="shared" si="25"/>
        <v>0</v>
      </c>
      <c r="DS14" s="160"/>
      <c r="DT14" s="160">
        <f t="shared" si="26"/>
        <v>0</v>
      </c>
      <c r="DU14" s="160"/>
      <c r="DV14" s="160">
        <f t="shared" si="27"/>
        <v>0</v>
      </c>
      <c r="DW14" s="160"/>
      <c r="DX14" s="160">
        <f t="shared" si="28"/>
        <v>0</v>
      </c>
      <c r="DY14" s="160"/>
      <c r="DZ14" s="160">
        <f t="shared" si="29"/>
        <v>0</v>
      </c>
      <c r="EA14" s="160"/>
      <c r="EB14" s="160">
        <f t="shared" si="30"/>
        <v>0</v>
      </c>
      <c r="EC14" s="160"/>
      <c r="ED14" s="160">
        <f t="shared" si="31"/>
        <v>0</v>
      </c>
      <c r="EE14" s="160"/>
      <c r="EF14" s="160">
        <f t="shared" si="32"/>
        <v>0</v>
      </c>
      <c r="EG14" s="160"/>
      <c r="EH14" s="160">
        <f t="shared" si="33"/>
        <v>1</v>
      </c>
      <c r="EI14" s="160"/>
      <c r="EJ14" s="160">
        <f t="shared" si="34"/>
        <v>0</v>
      </c>
      <c r="EK14" s="160"/>
      <c r="EL14" s="160">
        <f t="shared" si="35"/>
        <v>5</v>
      </c>
      <c r="EM14" s="160"/>
      <c r="EN14" s="160">
        <f t="shared" si="36"/>
        <v>0</v>
      </c>
      <c r="EO14" s="160"/>
      <c r="EP14" s="137">
        <f t="shared" si="37"/>
        <v>7</v>
      </c>
      <c r="ER14" s="20">
        <f t="shared" si="38"/>
        <v>16.666666666666664</v>
      </c>
      <c r="ES14" s="20">
        <f t="shared" si="39"/>
        <v>83.333333333333343</v>
      </c>
      <c r="ET14" s="20">
        <f t="shared" si="40"/>
        <v>0</v>
      </c>
      <c r="EU14" s="20">
        <f t="shared" si="41"/>
        <v>0</v>
      </c>
      <c r="EV14" s="21">
        <f t="shared" si="42"/>
        <v>0</v>
      </c>
      <c r="EX14" s="129">
        <v>0</v>
      </c>
      <c r="EY14" s="129">
        <v>0</v>
      </c>
      <c r="EZ14" s="129">
        <v>0</v>
      </c>
      <c r="FA14" s="130">
        <v>0</v>
      </c>
      <c r="FB14" s="131">
        <v>0</v>
      </c>
      <c r="FC14" s="130">
        <v>0</v>
      </c>
      <c r="FD14" s="131">
        <v>0</v>
      </c>
      <c r="FE14" s="130">
        <v>0</v>
      </c>
      <c r="FF14" s="131">
        <v>0</v>
      </c>
      <c r="FG14" s="130">
        <v>0</v>
      </c>
      <c r="FH14" s="131">
        <v>0</v>
      </c>
      <c r="FI14" s="130">
        <v>0</v>
      </c>
      <c r="FJ14" s="131">
        <v>0</v>
      </c>
      <c r="FK14" s="130">
        <v>0</v>
      </c>
      <c r="FL14" s="131">
        <v>0</v>
      </c>
      <c r="FM14" s="130">
        <v>0</v>
      </c>
      <c r="FN14" s="131">
        <v>0</v>
      </c>
      <c r="FO14" s="19">
        <f t="shared" si="43"/>
        <v>0</v>
      </c>
    </row>
    <row r="15" spans="1:171" ht="12.75" customHeight="1" thickBot="1">
      <c r="A15" s="124" t="s">
        <v>112</v>
      </c>
      <c r="B15" s="159">
        <v>2</v>
      </c>
      <c r="C15" s="159"/>
      <c r="D15" s="159">
        <v>1</v>
      </c>
      <c r="E15" s="159"/>
      <c r="F15" s="159">
        <v>3</v>
      </c>
      <c r="G15" s="159"/>
      <c r="H15" s="160">
        <v>0</v>
      </c>
      <c r="I15" s="160"/>
      <c r="J15" s="161">
        <v>0</v>
      </c>
      <c r="K15" s="161"/>
      <c r="L15" s="160">
        <v>0</v>
      </c>
      <c r="M15" s="160"/>
      <c r="N15" s="161">
        <v>0</v>
      </c>
      <c r="O15" s="161"/>
      <c r="P15" s="160">
        <v>0</v>
      </c>
      <c r="Q15" s="160"/>
      <c r="R15" s="161">
        <v>0</v>
      </c>
      <c r="S15" s="161"/>
      <c r="T15" s="160">
        <v>0</v>
      </c>
      <c r="U15" s="160"/>
      <c r="V15" s="161">
        <v>0</v>
      </c>
      <c r="W15" s="161"/>
      <c r="X15" s="160">
        <v>0</v>
      </c>
      <c r="Y15" s="160"/>
      <c r="Z15" s="161">
        <v>0</v>
      </c>
      <c r="AA15" s="161"/>
      <c r="AB15" s="160">
        <v>1</v>
      </c>
      <c r="AC15" s="160"/>
      <c r="AD15" s="161">
        <v>0</v>
      </c>
      <c r="AE15" s="161"/>
      <c r="AF15" s="160">
        <v>1</v>
      </c>
      <c r="AG15" s="160"/>
      <c r="AH15" s="161">
        <v>1</v>
      </c>
      <c r="AI15" s="161"/>
      <c r="AJ15" s="26">
        <f t="shared" si="15"/>
        <v>0</v>
      </c>
      <c r="AK15" s="66">
        <f t="shared" si="16"/>
        <v>10</v>
      </c>
      <c r="AL15" s="124"/>
      <c r="AM15" s="159">
        <v>28</v>
      </c>
      <c r="AN15" s="159"/>
      <c r="AO15" s="159">
        <v>4</v>
      </c>
      <c r="AP15" s="159"/>
      <c r="AQ15" s="159">
        <v>32</v>
      </c>
      <c r="AR15" s="159"/>
      <c r="AS15" s="160">
        <v>0</v>
      </c>
      <c r="AT15" s="160"/>
      <c r="AU15" s="161">
        <v>0</v>
      </c>
      <c r="AV15" s="161"/>
      <c r="AW15" s="160">
        <v>0</v>
      </c>
      <c r="AX15" s="160"/>
      <c r="AY15" s="161">
        <v>0</v>
      </c>
      <c r="AZ15" s="161"/>
      <c r="BA15" s="160">
        <v>0</v>
      </c>
      <c r="BB15" s="160"/>
      <c r="BC15" s="161">
        <v>0</v>
      </c>
      <c r="BD15" s="161"/>
      <c r="BE15" s="160">
        <v>0</v>
      </c>
      <c r="BF15" s="160"/>
      <c r="BG15" s="161">
        <v>1</v>
      </c>
      <c r="BH15" s="161"/>
      <c r="BI15" s="160">
        <v>2</v>
      </c>
      <c r="BJ15" s="160"/>
      <c r="BK15" s="161">
        <v>0</v>
      </c>
      <c r="BL15" s="161"/>
      <c r="BM15" s="160">
        <v>11</v>
      </c>
      <c r="BN15" s="160"/>
      <c r="BO15" s="161">
        <v>1</v>
      </c>
      <c r="BP15" s="161"/>
      <c r="BQ15" s="160">
        <v>15</v>
      </c>
      <c r="BR15" s="160"/>
      <c r="BS15" s="161">
        <v>2</v>
      </c>
      <c r="BT15" s="161"/>
      <c r="BU15" s="26">
        <f t="shared" si="17"/>
        <v>0</v>
      </c>
      <c r="BV15" s="66">
        <f t="shared" si="18"/>
        <v>80</v>
      </c>
      <c r="BX15" s="159">
        <v>21</v>
      </c>
      <c r="BY15" s="159"/>
      <c r="BZ15" s="159">
        <v>8</v>
      </c>
      <c r="CA15" s="159"/>
      <c r="CB15" s="159">
        <v>29</v>
      </c>
      <c r="CC15" s="159"/>
      <c r="CD15" s="160">
        <v>4</v>
      </c>
      <c r="CE15" s="160"/>
      <c r="CF15" s="161">
        <v>1</v>
      </c>
      <c r="CG15" s="161"/>
      <c r="CH15" s="160">
        <v>1</v>
      </c>
      <c r="CI15" s="160"/>
      <c r="CJ15" s="161">
        <v>1</v>
      </c>
      <c r="CK15" s="161"/>
      <c r="CL15" s="160">
        <v>2</v>
      </c>
      <c r="CM15" s="160"/>
      <c r="CN15" s="161">
        <v>1</v>
      </c>
      <c r="CO15" s="161"/>
      <c r="CP15" s="160">
        <v>1</v>
      </c>
      <c r="CQ15" s="160"/>
      <c r="CR15" s="161">
        <v>0</v>
      </c>
      <c r="CS15" s="161"/>
      <c r="CT15" s="160">
        <v>2</v>
      </c>
      <c r="CU15" s="160"/>
      <c r="CV15" s="161">
        <v>0</v>
      </c>
      <c r="CW15" s="161"/>
      <c r="CX15" s="160">
        <v>3</v>
      </c>
      <c r="CY15" s="160"/>
      <c r="CZ15" s="161">
        <v>2</v>
      </c>
      <c r="DA15" s="161"/>
      <c r="DB15" s="160">
        <v>8</v>
      </c>
      <c r="DC15" s="160"/>
      <c r="DD15" s="161">
        <v>3</v>
      </c>
      <c r="DE15" s="161"/>
      <c r="DF15" s="26">
        <f t="shared" si="19"/>
        <v>61</v>
      </c>
      <c r="DH15" s="159">
        <f t="shared" si="20"/>
        <v>51</v>
      </c>
      <c r="DI15" s="159"/>
      <c r="DJ15" s="159">
        <f t="shared" si="21"/>
        <v>13</v>
      </c>
      <c r="DK15" s="159"/>
      <c r="DL15" s="159">
        <f t="shared" si="22"/>
        <v>64</v>
      </c>
      <c r="DM15" s="159"/>
      <c r="DN15" s="160">
        <f t="shared" si="23"/>
        <v>4</v>
      </c>
      <c r="DO15" s="160"/>
      <c r="DP15" s="160">
        <f t="shared" si="24"/>
        <v>1</v>
      </c>
      <c r="DQ15" s="160"/>
      <c r="DR15" s="160">
        <f t="shared" si="25"/>
        <v>1</v>
      </c>
      <c r="DS15" s="160"/>
      <c r="DT15" s="160">
        <f t="shared" si="26"/>
        <v>1</v>
      </c>
      <c r="DU15" s="160"/>
      <c r="DV15" s="160">
        <f t="shared" si="27"/>
        <v>2</v>
      </c>
      <c r="DW15" s="160"/>
      <c r="DX15" s="160">
        <f t="shared" si="28"/>
        <v>1</v>
      </c>
      <c r="DY15" s="160"/>
      <c r="DZ15" s="160">
        <f t="shared" si="29"/>
        <v>1</v>
      </c>
      <c r="EA15" s="160"/>
      <c r="EB15" s="160">
        <f t="shared" si="30"/>
        <v>1</v>
      </c>
      <c r="EC15" s="160"/>
      <c r="ED15" s="160">
        <f t="shared" si="31"/>
        <v>4</v>
      </c>
      <c r="EE15" s="160"/>
      <c r="EF15" s="160">
        <f t="shared" si="32"/>
        <v>0</v>
      </c>
      <c r="EG15" s="160"/>
      <c r="EH15" s="160">
        <f t="shared" si="33"/>
        <v>15</v>
      </c>
      <c r="EI15" s="160"/>
      <c r="EJ15" s="160">
        <f t="shared" si="34"/>
        <v>3</v>
      </c>
      <c r="EK15" s="160"/>
      <c r="EL15" s="160">
        <f t="shared" si="35"/>
        <v>24</v>
      </c>
      <c r="EM15" s="160"/>
      <c r="EN15" s="160">
        <f t="shared" si="36"/>
        <v>6</v>
      </c>
      <c r="EO15" s="160"/>
      <c r="EP15" s="137">
        <f t="shared" si="37"/>
        <v>151</v>
      </c>
      <c r="ER15" s="20">
        <f t="shared" si="38"/>
        <v>54.6875</v>
      </c>
      <c r="ES15" s="20">
        <f t="shared" si="39"/>
        <v>45.3125</v>
      </c>
      <c r="ET15" s="20">
        <f t="shared" si="40"/>
        <v>10.9375</v>
      </c>
      <c r="EU15" s="20">
        <f t="shared" si="41"/>
        <v>20.3125</v>
      </c>
      <c r="EV15" s="21">
        <f t="shared" si="42"/>
        <v>203.125</v>
      </c>
      <c r="EX15" s="129">
        <v>17</v>
      </c>
      <c r="EY15" s="129">
        <v>1</v>
      </c>
      <c r="EZ15" s="129">
        <v>18</v>
      </c>
      <c r="FA15" s="130">
        <v>0</v>
      </c>
      <c r="FB15" s="131">
        <v>0</v>
      </c>
      <c r="FC15" s="130">
        <v>0</v>
      </c>
      <c r="FD15" s="131">
        <v>0</v>
      </c>
      <c r="FE15" s="130">
        <v>0</v>
      </c>
      <c r="FF15" s="131">
        <v>0</v>
      </c>
      <c r="FG15" s="130">
        <v>0</v>
      </c>
      <c r="FH15" s="131">
        <v>1</v>
      </c>
      <c r="FI15" s="130">
        <v>2</v>
      </c>
      <c r="FJ15" s="131">
        <v>0</v>
      </c>
      <c r="FK15" s="130">
        <v>7</v>
      </c>
      <c r="FL15" s="131">
        <v>0</v>
      </c>
      <c r="FM15" s="130">
        <v>8</v>
      </c>
      <c r="FN15" s="131">
        <v>0</v>
      </c>
      <c r="FO15" s="19">
        <f t="shared" si="43"/>
        <v>72</v>
      </c>
    </row>
    <row r="16" spans="1:171" ht="12.75" customHeight="1" thickBot="1">
      <c r="A16" s="124" t="s">
        <v>279</v>
      </c>
      <c r="B16" s="159">
        <v>0</v>
      </c>
      <c r="C16" s="159"/>
      <c r="D16" s="159">
        <v>0</v>
      </c>
      <c r="E16" s="159"/>
      <c r="F16" s="159">
        <v>0</v>
      </c>
      <c r="G16" s="159"/>
      <c r="H16" s="160">
        <v>0</v>
      </c>
      <c r="I16" s="160"/>
      <c r="J16" s="161">
        <v>0</v>
      </c>
      <c r="K16" s="161"/>
      <c r="L16" s="160">
        <v>0</v>
      </c>
      <c r="M16" s="160"/>
      <c r="N16" s="161">
        <v>0</v>
      </c>
      <c r="O16" s="161"/>
      <c r="P16" s="160">
        <v>0</v>
      </c>
      <c r="Q16" s="160"/>
      <c r="R16" s="161">
        <v>0</v>
      </c>
      <c r="S16" s="161"/>
      <c r="T16" s="160">
        <v>0</v>
      </c>
      <c r="U16" s="160"/>
      <c r="V16" s="161">
        <v>0</v>
      </c>
      <c r="W16" s="161"/>
      <c r="X16" s="160">
        <v>0</v>
      </c>
      <c r="Y16" s="160"/>
      <c r="Z16" s="161">
        <v>0</v>
      </c>
      <c r="AA16" s="161"/>
      <c r="AB16" s="160">
        <v>0</v>
      </c>
      <c r="AC16" s="160"/>
      <c r="AD16" s="161">
        <v>0</v>
      </c>
      <c r="AE16" s="161"/>
      <c r="AF16" s="160">
        <v>0</v>
      </c>
      <c r="AG16" s="160"/>
      <c r="AH16" s="161">
        <v>0</v>
      </c>
      <c r="AI16" s="161"/>
      <c r="AJ16" s="26">
        <f t="shared" si="15"/>
        <v>0</v>
      </c>
      <c r="AK16" s="66">
        <f t="shared" si="16"/>
        <v>0</v>
      </c>
      <c r="AL16" s="124"/>
      <c r="AM16" s="159">
        <v>0</v>
      </c>
      <c r="AN16" s="159"/>
      <c r="AO16" s="159">
        <v>0</v>
      </c>
      <c r="AP16" s="159"/>
      <c r="AQ16" s="159">
        <v>0</v>
      </c>
      <c r="AR16" s="159"/>
      <c r="AS16" s="160">
        <v>0</v>
      </c>
      <c r="AT16" s="160"/>
      <c r="AU16" s="161">
        <v>0</v>
      </c>
      <c r="AV16" s="161"/>
      <c r="AW16" s="160">
        <v>0</v>
      </c>
      <c r="AX16" s="160"/>
      <c r="AY16" s="161">
        <v>0</v>
      </c>
      <c r="AZ16" s="161"/>
      <c r="BA16" s="160">
        <v>0</v>
      </c>
      <c r="BB16" s="160"/>
      <c r="BC16" s="161">
        <v>0</v>
      </c>
      <c r="BD16" s="161"/>
      <c r="BE16" s="160">
        <v>0</v>
      </c>
      <c r="BF16" s="160"/>
      <c r="BG16" s="161">
        <v>0</v>
      </c>
      <c r="BH16" s="161"/>
      <c r="BI16" s="160">
        <v>0</v>
      </c>
      <c r="BJ16" s="160"/>
      <c r="BK16" s="161">
        <v>0</v>
      </c>
      <c r="BL16" s="161"/>
      <c r="BM16" s="160">
        <v>0</v>
      </c>
      <c r="BN16" s="160"/>
      <c r="BO16" s="161">
        <v>0</v>
      </c>
      <c r="BP16" s="161"/>
      <c r="BQ16" s="160">
        <v>0</v>
      </c>
      <c r="BR16" s="160"/>
      <c r="BS16" s="161">
        <v>0</v>
      </c>
      <c r="BT16" s="161"/>
      <c r="BU16" s="26">
        <f t="shared" si="17"/>
        <v>0</v>
      </c>
      <c r="BV16" s="66">
        <f t="shared" si="18"/>
        <v>0</v>
      </c>
      <c r="BX16" s="159">
        <v>0</v>
      </c>
      <c r="BY16" s="159"/>
      <c r="BZ16" s="159">
        <v>0</v>
      </c>
      <c r="CA16" s="159"/>
      <c r="CB16" s="159">
        <v>0</v>
      </c>
      <c r="CC16" s="159"/>
      <c r="CD16" s="160">
        <v>0</v>
      </c>
      <c r="CE16" s="160"/>
      <c r="CF16" s="161">
        <v>0</v>
      </c>
      <c r="CG16" s="161"/>
      <c r="CH16" s="160">
        <v>0</v>
      </c>
      <c r="CI16" s="160"/>
      <c r="CJ16" s="161">
        <v>0</v>
      </c>
      <c r="CK16" s="161"/>
      <c r="CL16" s="160">
        <v>0</v>
      </c>
      <c r="CM16" s="160"/>
      <c r="CN16" s="161">
        <v>0</v>
      </c>
      <c r="CO16" s="161"/>
      <c r="CP16" s="160">
        <v>0</v>
      </c>
      <c r="CQ16" s="160"/>
      <c r="CR16" s="161">
        <v>0</v>
      </c>
      <c r="CS16" s="161"/>
      <c r="CT16" s="160">
        <v>0</v>
      </c>
      <c r="CU16" s="160"/>
      <c r="CV16" s="161">
        <v>0</v>
      </c>
      <c r="CW16" s="161"/>
      <c r="CX16" s="160">
        <v>0</v>
      </c>
      <c r="CY16" s="160"/>
      <c r="CZ16" s="161">
        <v>0</v>
      </c>
      <c r="DA16" s="161"/>
      <c r="DB16" s="160">
        <v>0</v>
      </c>
      <c r="DC16" s="160"/>
      <c r="DD16" s="161">
        <v>0</v>
      </c>
      <c r="DE16" s="161"/>
      <c r="DF16" s="26">
        <f t="shared" si="19"/>
        <v>0</v>
      </c>
      <c r="DH16" s="159">
        <f t="shared" si="20"/>
        <v>0</v>
      </c>
      <c r="DI16" s="159"/>
      <c r="DJ16" s="159">
        <f t="shared" si="21"/>
        <v>0</v>
      </c>
      <c r="DK16" s="159"/>
      <c r="DL16" s="159">
        <f t="shared" si="22"/>
        <v>0</v>
      </c>
      <c r="DM16" s="159"/>
      <c r="DN16" s="160">
        <f t="shared" si="23"/>
        <v>0</v>
      </c>
      <c r="DO16" s="160"/>
      <c r="DP16" s="160">
        <f t="shared" si="24"/>
        <v>0</v>
      </c>
      <c r="DQ16" s="160"/>
      <c r="DR16" s="160">
        <f t="shared" si="25"/>
        <v>0</v>
      </c>
      <c r="DS16" s="160"/>
      <c r="DT16" s="160">
        <f t="shared" si="26"/>
        <v>0</v>
      </c>
      <c r="DU16" s="160"/>
      <c r="DV16" s="160">
        <f t="shared" si="27"/>
        <v>0</v>
      </c>
      <c r="DW16" s="160"/>
      <c r="DX16" s="160">
        <f t="shared" si="28"/>
        <v>0</v>
      </c>
      <c r="DY16" s="160"/>
      <c r="DZ16" s="160">
        <f t="shared" si="29"/>
        <v>0</v>
      </c>
      <c r="EA16" s="160"/>
      <c r="EB16" s="160">
        <f t="shared" si="30"/>
        <v>0</v>
      </c>
      <c r="EC16" s="160"/>
      <c r="ED16" s="160">
        <f t="shared" si="31"/>
        <v>0</v>
      </c>
      <c r="EE16" s="160"/>
      <c r="EF16" s="160">
        <f t="shared" si="32"/>
        <v>0</v>
      </c>
      <c r="EG16" s="160"/>
      <c r="EH16" s="160">
        <f t="shared" si="33"/>
        <v>0</v>
      </c>
      <c r="EI16" s="160"/>
      <c r="EJ16" s="160">
        <f t="shared" si="34"/>
        <v>0</v>
      </c>
      <c r="EK16" s="160"/>
      <c r="EL16" s="160">
        <f t="shared" si="35"/>
        <v>0</v>
      </c>
      <c r="EM16" s="160"/>
      <c r="EN16" s="160">
        <f t="shared" si="36"/>
        <v>0</v>
      </c>
      <c r="EO16" s="160"/>
      <c r="EP16" s="137">
        <f t="shared" si="37"/>
        <v>0</v>
      </c>
      <c r="ER16" s="20" t="e">
        <f t="shared" si="38"/>
        <v>#DIV/0!</v>
      </c>
      <c r="ES16" s="20" t="e">
        <f t="shared" si="39"/>
        <v>#DIV/0!</v>
      </c>
      <c r="ET16" s="20" t="e">
        <f t="shared" si="40"/>
        <v>#DIV/0!</v>
      </c>
      <c r="EU16" s="20" t="e">
        <f t="shared" si="41"/>
        <v>#DIV/0!</v>
      </c>
      <c r="EV16" s="21" t="e">
        <f t="shared" si="42"/>
        <v>#DIV/0!</v>
      </c>
      <c r="EX16" s="129">
        <v>0</v>
      </c>
      <c r="EY16" s="129">
        <v>0</v>
      </c>
      <c r="EZ16" s="129">
        <v>0</v>
      </c>
      <c r="FA16" s="130">
        <v>0</v>
      </c>
      <c r="FB16" s="131">
        <v>0</v>
      </c>
      <c r="FC16" s="130">
        <v>0</v>
      </c>
      <c r="FD16" s="131">
        <v>0</v>
      </c>
      <c r="FE16" s="130">
        <v>0</v>
      </c>
      <c r="FF16" s="131">
        <v>0</v>
      </c>
      <c r="FG16" s="130">
        <v>0</v>
      </c>
      <c r="FH16" s="131">
        <v>0</v>
      </c>
      <c r="FI16" s="130">
        <v>0</v>
      </c>
      <c r="FJ16" s="131">
        <v>0</v>
      </c>
      <c r="FK16" s="130">
        <v>0</v>
      </c>
      <c r="FL16" s="131">
        <v>0</v>
      </c>
      <c r="FM16" s="130">
        <v>0</v>
      </c>
      <c r="FN16" s="131">
        <v>0</v>
      </c>
      <c r="FO16" s="19">
        <f t="shared" si="43"/>
        <v>0</v>
      </c>
    </row>
    <row r="17" spans="1:171" ht="12.75" customHeight="1" thickBot="1">
      <c r="A17" s="124" t="s">
        <v>113</v>
      </c>
      <c r="B17" s="159">
        <v>5</v>
      </c>
      <c r="C17" s="159"/>
      <c r="D17" s="159">
        <v>1</v>
      </c>
      <c r="E17" s="159"/>
      <c r="F17" s="159">
        <v>6</v>
      </c>
      <c r="G17" s="159"/>
      <c r="H17" s="160">
        <v>0</v>
      </c>
      <c r="I17" s="160"/>
      <c r="J17" s="161">
        <v>0</v>
      </c>
      <c r="K17" s="161"/>
      <c r="L17" s="160">
        <v>0</v>
      </c>
      <c r="M17" s="160"/>
      <c r="N17" s="161">
        <v>0</v>
      </c>
      <c r="O17" s="161"/>
      <c r="P17" s="160">
        <v>0</v>
      </c>
      <c r="Q17" s="160"/>
      <c r="R17" s="161">
        <v>0</v>
      </c>
      <c r="S17" s="161"/>
      <c r="T17" s="160">
        <v>0</v>
      </c>
      <c r="U17" s="160"/>
      <c r="V17" s="161">
        <v>0</v>
      </c>
      <c r="W17" s="161"/>
      <c r="X17" s="160">
        <v>0</v>
      </c>
      <c r="Y17" s="160"/>
      <c r="Z17" s="161">
        <v>0</v>
      </c>
      <c r="AA17" s="161"/>
      <c r="AB17" s="160">
        <v>0</v>
      </c>
      <c r="AC17" s="160"/>
      <c r="AD17" s="161">
        <v>0</v>
      </c>
      <c r="AE17" s="161"/>
      <c r="AF17" s="160">
        <v>5</v>
      </c>
      <c r="AG17" s="160"/>
      <c r="AH17" s="161">
        <v>1</v>
      </c>
      <c r="AI17" s="161"/>
      <c r="AJ17" s="26">
        <f t="shared" si="15"/>
        <v>0</v>
      </c>
      <c r="AK17" s="66">
        <f t="shared" si="16"/>
        <v>16</v>
      </c>
      <c r="AL17" s="124"/>
      <c r="AM17" s="159">
        <v>59</v>
      </c>
      <c r="AN17" s="159"/>
      <c r="AO17" s="159">
        <v>5</v>
      </c>
      <c r="AP17" s="159"/>
      <c r="AQ17" s="159">
        <v>64</v>
      </c>
      <c r="AR17" s="159"/>
      <c r="AS17" s="160">
        <v>1</v>
      </c>
      <c r="AT17" s="160"/>
      <c r="AU17" s="161">
        <v>0</v>
      </c>
      <c r="AV17" s="161"/>
      <c r="AW17" s="160">
        <v>3</v>
      </c>
      <c r="AX17" s="160"/>
      <c r="AY17" s="161">
        <v>1</v>
      </c>
      <c r="AZ17" s="161"/>
      <c r="BA17" s="160">
        <v>4</v>
      </c>
      <c r="BB17" s="160"/>
      <c r="BC17" s="161">
        <v>0</v>
      </c>
      <c r="BD17" s="161"/>
      <c r="BE17" s="160">
        <v>11</v>
      </c>
      <c r="BF17" s="160"/>
      <c r="BG17" s="161">
        <v>0</v>
      </c>
      <c r="BH17" s="161"/>
      <c r="BI17" s="160">
        <v>7</v>
      </c>
      <c r="BJ17" s="160"/>
      <c r="BK17" s="161">
        <v>0</v>
      </c>
      <c r="BL17" s="161"/>
      <c r="BM17" s="160">
        <v>5</v>
      </c>
      <c r="BN17" s="160"/>
      <c r="BO17" s="161">
        <v>2</v>
      </c>
      <c r="BP17" s="161"/>
      <c r="BQ17" s="160">
        <v>28</v>
      </c>
      <c r="BR17" s="160"/>
      <c r="BS17" s="161">
        <v>2</v>
      </c>
      <c r="BT17" s="161"/>
      <c r="BU17" s="26">
        <f t="shared" si="17"/>
        <v>25</v>
      </c>
      <c r="BV17" s="66">
        <f t="shared" si="18"/>
        <v>148</v>
      </c>
      <c r="BX17" s="159">
        <v>54</v>
      </c>
      <c r="BY17" s="159"/>
      <c r="BZ17" s="159">
        <v>28</v>
      </c>
      <c r="CA17" s="159"/>
      <c r="CB17" s="159">
        <v>82</v>
      </c>
      <c r="CC17" s="159"/>
      <c r="CD17" s="160">
        <v>4</v>
      </c>
      <c r="CE17" s="160"/>
      <c r="CF17" s="161">
        <v>7</v>
      </c>
      <c r="CG17" s="161"/>
      <c r="CH17" s="160">
        <v>2</v>
      </c>
      <c r="CI17" s="160"/>
      <c r="CJ17" s="161">
        <v>0</v>
      </c>
      <c r="CK17" s="161"/>
      <c r="CL17" s="160">
        <v>5</v>
      </c>
      <c r="CM17" s="160"/>
      <c r="CN17" s="161">
        <v>1</v>
      </c>
      <c r="CO17" s="161"/>
      <c r="CP17" s="160">
        <v>4</v>
      </c>
      <c r="CQ17" s="160"/>
      <c r="CR17" s="161">
        <v>0</v>
      </c>
      <c r="CS17" s="161"/>
      <c r="CT17" s="160">
        <v>4</v>
      </c>
      <c r="CU17" s="160"/>
      <c r="CV17" s="161">
        <v>2</v>
      </c>
      <c r="CW17" s="161"/>
      <c r="CX17" s="160">
        <v>21</v>
      </c>
      <c r="CY17" s="160"/>
      <c r="CZ17" s="161">
        <v>4</v>
      </c>
      <c r="DA17" s="161"/>
      <c r="DB17" s="160">
        <v>14</v>
      </c>
      <c r="DC17" s="160"/>
      <c r="DD17" s="161">
        <v>14</v>
      </c>
      <c r="DE17" s="161"/>
      <c r="DF17" s="26">
        <f t="shared" si="19"/>
        <v>194</v>
      </c>
      <c r="DH17" s="159">
        <f t="shared" si="20"/>
        <v>118</v>
      </c>
      <c r="DI17" s="159"/>
      <c r="DJ17" s="159">
        <f t="shared" si="21"/>
        <v>34</v>
      </c>
      <c r="DK17" s="159"/>
      <c r="DL17" s="159">
        <f t="shared" si="22"/>
        <v>152</v>
      </c>
      <c r="DM17" s="159"/>
      <c r="DN17" s="160">
        <f t="shared" si="23"/>
        <v>5</v>
      </c>
      <c r="DO17" s="160"/>
      <c r="DP17" s="160">
        <f t="shared" si="24"/>
        <v>7</v>
      </c>
      <c r="DQ17" s="160"/>
      <c r="DR17" s="160">
        <f t="shared" si="25"/>
        <v>5</v>
      </c>
      <c r="DS17" s="160"/>
      <c r="DT17" s="160">
        <f t="shared" si="26"/>
        <v>1</v>
      </c>
      <c r="DU17" s="160"/>
      <c r="DV17" s="160">
        <f t="shared" si="27"/>
        <v>9</v>
      </c>
      <c r="DW17" s="160"/>
      <c r="DX17" s="160">
        <f t="shared" si="28"/>
        <v>1</v>
      </c>
      <c r="DY17" s="160"/>
      <c r="DZ17" s="160">
        <f t="shared" si="29"/>
        <v>15</v>
      </c>
      <c r="EA17" s="160"/>
      <c r="EB17" s="160">
        <f t="shared" si="30"/>
        <v>0</v>
      </c>
      <c r="EC17" s="160"/>
      <c r="ED17" s="160">
        <f t="shared" si="31"/>
        <v>11</v>
      </c>
      <c r="EE17" s="160"/>
      <c r="EF17" s="160">
        <f t="shared" si="32"/>
        <v>2</v>
      </c>
      <c r="EG17" s="160"/>
      <c r="EH17" s="160">
        <f t="shared" si="33"/>
        <v>26</v>
      </c>
      <c r="EI17" s="160"/>
      <c r="EJ17" s="160">
        <f t="shared" si="34"/>
        <v>6</v>
      </c>
      <c r="EK17" s="160"/>
      <c r="EL17" s="160">
        <f t="shared" si="35"/>
        <v>47</v>
      </c>
      <c r="EM17" s="160"/>
      <c r="EN17" s="160">
        <f t="shared" si="36"/>
        <v>17</v>
      </c>
      <c r="EO17" s="160"/>
      <c r="EP17" s="137">
        <f t="shared" si="37"/>
        <v>383</v>
      </c>
      <c r="ER17" s="20">
        <f t="shared" si="38"/>
        <v>46.05263157894737</v>
      </c>
      <c r="ES17" s="20">
        <f t="shared" si="39"/>
        <v>53.94736842105263</v>
      </c>
      <c r="ET17" s="20">
        <f t="shared" si="40"/>
        <v>11.842105263157894</v>
      </c>
      <c r="EU17" s="20">
        <f t="shared" si="41"/>
        <v>22.368421052631579</v>
      </c>
      <c r="EV17" s="21">
        <f t="shared" si="42"/>
        <v>223.68421052631578</v>
      </c>
      <c r="EX17" s="129">
        <v>16</v>
      </c>
      <c r="EY17" s="129">
        <v>1</v>
      </c>
      <c r="EZ17" s="129">
        <v>17</v>
      </c>
      <c r="FA17" s="130">
        <v>0</v>
      </c>
      <c r="FB17" s="131">
        <v>0</v>
      </c>
      <c r="FC17" s="130">
        <v>1</v>
      </c>
      <c r="FD17" s="131">
        <v>0</v>
      </c>
      <c r="FE17" s="130">
        <v>2</v>
      </c>
      <c r="FF17" s="131">
        <v>0</v>
      </c>
      <c r="FG17" s="130">
        <v>5</v>
      </c>
      <c r="FH17" s="131">
        <v>0</v>
      </c>
      <c r="FI17" s="130">
        <v>4</v>
      </c>
      <c r="FJ17" s="131">
        <v>0</v>
      </c>
      <c r="FK17" s="130">
        <v>0</v>
      </c>
      <c r="FL17" s="131">
        <v>1</v>
      </c>
      <c r="FM17" s="130">
        <v>4</v>
      </c>
      <c r="FN17" s="131">
        <v>0</v>
      </c>
      <c r="FO17" s="19">
        <f t="shared" si="43"/>
        <v>68</v>
      </c>
    </row>
    <row r="18" spans="1:171" ht="12.75" customHeight="1" thickBot="1">
      <c r="A18" s="124" t="s">
        <v>114</v>
      </c>
      <c r="B18" s="159">
        <v>3</v>
      </c>
      <c r="C18" s="159"/>
      <c r="D18" s="159">
        <v>0</v>
      </c>
      <c r="E18" s="159"/>
      <c r="F18" s="159">
        <v>3</v>
      </c>
      <c r="G18" s="159"/>
      <c r="H18" s="160">
        <v>0</v>
      </c>
      <c r="I18" s="160"/>
      <c r="J18" s="161">
        <v>0</v>
      </c>
      <c r="K18" s="161"/>
      <c r="L18" s="160">
        <v>0</v>
      </c>
      <c r="M18" s="160"/>
      <c r="N18" s="161">
        <v>0</v>
      </c>
      <c r="O18" s="161"/>
      <c r="P18" s="160">
        <v>0</v>
      </c>
      <c r="Q18" s="160"/>
      <c r="R18" s="161">
        <v>0</v>
      </c>
      <c r="S18" s="161"/>
      <c r="T18" s="160">
        <v>0</v>
      </c>
      <c r="U18" s="160"/>
      <c r="V18" s="161">
        <v>0</v>
      </c>
      <c r="W18" s="161"/>
      <c r="X18" s="160">
        <v>0</v>
      </c>
      <c r="Y18" s="160"/>
      <c r="Z18" s="161">
        <v>0</v>
      </c>
      <c r="AA18" s="161"/>
      <c r="AB18" s="160">
        <v>1</v>
      </c>
      <c r="AC18" s="160"/>
      <c r="AD18" s="161">
        <v>0</v>
      </c>
      <c r="AE18" s="161"/>
      <c r="AF18" s="160">
        <v>2</v>
      </c>
      <c r="AG18" s="160"/>
      <c r="AH18" s="161">
        <v>0</v>
      </c>
      <c r="AI18" s="161"/>
      <c r="AJ18" s="26">
        <f t="shared" si="15"/>
        <v>0</v>
      </c>
      <c r="AK18" s="66">
        <f t="shared" si="16"/>
        <v>6</v>
      </c>
      <c r="AL18" s="124"/>
      <c r="AM18" s="159">
        <v>6</v>
      </c>
      <c r="AN18" s="159"/>
      <c r="AO18" s="159">
        <v>2</v>
      </c>
      <c r="AP18" s="159"/>
      <c r="AQ18" s="159">
        <v>8</v>
      </c>
      <c r="AR18" s="159"/>
      <c r="AS18" s="160">
        <v>0</v>
      </c>
      <c r="AT18" s="160"/>
      <c r="AU18" s="161">
        <v>0</v>
      </c>
      <c r="AV18" s="161"/>
      <c r="AW18" s="160">
        <v>0</v>
      </c>
      <c r="AX18" s="160"/>
      <c r="AY18" s="161">
        <v>1</v>
      </c>
      <c r="AZ18" s="161"/>
      <c r="BA18" s="160">
        <v>0</v>
      </c>
      <c r="BB18" s="160"/>
      <c r="BC18" s="161">
        <v>0</v>
      </c>
      <c r="BD18" s="161"/>
      <c r="BE18" s="160">
        <v>0</v>
      </c>
      <c r="BF18" s="160"/>
      <c r="BG18" s="161">
        <v>0</v>
      </c>
      <c r="BH18" s="161"/>
      <c r="BI18" s="160">
        <v>2</v>
      </c>
      <c r="BJ18" s="160"/>
      <c r="BK18" s="161">
        <v>1</v>
      </c>
      <c r="BL18" s="161"/>
      <c r="BM18" s="160">
        <v>1</v>
      </c>
      <c r="BN18" s="160"/>
      <c r="BO18" s="161">
        <v>0</v>
      </c>
      <c r="BP18" s="161"/>
      <c r="BQ18" s="160">
        <v>3</v>
      </c>
      <c r="BR18" s="160"/>
      <c r="BS18" s="161">
        <v>0</v>
      </c>
      <c r="BT18" s="161"/>
      <c r="BU18" s="26">
        <f t="shared" si="17"/>
        <v>5</v>
      </c>
      <c r="BV18" s="66">
        <f t="shared" si="18"/>
        <v>24</v>
      </c>
      <c r="BX18" s="159">
        <v>0</v>
      </c>
      <c r="BY18" s="159"/>
      <c r="BZ18" s="159">
        <v>0</v>
      </c>
      <c r="CA18" s="159"/>
      <c r="CB18" s="159">
        <v>0</v>
      </c>
      <c r="CC18" s="159"/>
      <c r="CD18" s="160">
        <v>0</v>
      </c>
      <c r="CE18" s="160"/>
      <c r="CF18" s="161">
        <v>0</v>
      </c>
      <c r="CG18" s="161"/>
      <c r="CH18" s="160">
        <v>0</v>
      </c>
      <c r="CI18" s="160"/>
      <c r="CJ18" s="161">
        <v>0</v>
      </c>
      <c r="CK18" s="161"/>
      <c r="CL18" s="160">
        <v>0</v>
      </c>
      <c r="CM18" s="160"/>
      <c r="CN18" s="161">
        <v>0</v>
      </c>
      <c r="CO18" s="161"/>
      <c r="CP18" s="160">
        <v>0</v>
      </c>
      <c r="CQ18" s="160"/>
      <c r="CR18" s="161">
        <v>0</v>
      </c>
      <c r="CS18" s="161"/>
      <c r="CT18" s="160">
        <v>0</v>
      </c>
      <c r="CU18" s="160"/>
      <c r="CV18" s="161">
        <v>0</v>
      </c>
      <c r="CW18" s="161"/>
      <c r="CX18" s="160">
        <v>0</v>
      </c>
      <c r="CY18" s="160"/>
      <c r="CZ18" s="161">
        <v>0</v>
      </c>
      <c r="DA18" s="161"/>
      <c r="DB18" s="160">
        <v>0</v>
      </c>
      <c r="DC18" s="160"/>
      <c r="DD18" s="161">
        <v>0</v>
      </c>
      <c r="DE18" s="161"/>
      <c r="DF18" s="26">
        <f t="shared" si="19"/>
        <v>0</v>
      </c>
      <c r="DH18" s="159">
        <f t="shared" si="20"/>
        <v>9</v>
      </c>
      <c r="DI18" s="159"/>
      <c r="DJ18" s="159">
        <f t="shared" si="21"/>
        <v>2</v>
      </c>
      <c r="DK18" s="159"/>
      <c r="DL18" s="159">
        <f t="shared" si="22"/>
        <v>11</v>
      </c>
      <c r="DM18" s="159"/>
      <c r="DN18" s="160">
        <f t="shared" si="23"/>
        <v>0</v>
      </c>
      <c r="DO18" s="160"/>
      <c r="DP18" s="160">
        <f t="shared" si="24"/>
        <v>0</v>
      </c>
      <c r="DQ18" s="160"/>
      <c r="DR18" s="160">
        <f t="shared" si="25"/>
        <v>0</v>
      </c>
      <c r="DS18" s="160"/>
      <c r="DT18" s="160">
        <f t="shared" si="26"/>
        <v>1</v>
      </c>
      <c r="DU18" s="160"/>
      <c r="DV18" s="160">
        <f t="shared" si="27"/>
        <v>0</v>
      </c>
      <c r="DW18" s="160"/>
      <c r="DX18" s="160">
        <f t="shared" si="28"/>
        <v>0</v>
      </c>
      <c r="DY18" s="160"/>
      <c r="DZ18" s="160">
        <f t="shared" si="29"/>
        <v>0</v>
      </c>
      <c r="EA18" s="160"/>
      <c r="EB18" s="160">
        <f t="shared" si="30"/>
        <v>0</v>
      </c>
      <c r="EC18" s="160"/>
      <c r="ED18" s="160">
        <f t="shared" si="31"/>
        <v>2</v>
      </c>
      <c r="EE18" s="160"/>
      <c r="EF18" s="160">
        <f t="shared" si="32"/>
        <v>1</v>
      </c>
      <c r="EG18" s="160"/>
      <c r="EH18" s="160">
        <f t="shared" si="33"/>
        <v>2</v>
      </c>
      <c r="EI18" s="160"/>
      <c r="EJ18" s="160">
        <f t="shared" si="34"/>
        <v>0</v>
      </c>
      <c r="EK18" s="160"/>
      <c r="EL18" s="160">
        <f t="shared" si="35"/>
        <v>5</v>
      </c>
      <c r="EM18" s="160"/>
      <c r="EN18" s="160">
        <f t="shared" si="36"/>
        <v>0</v>
      </c>
      <c r="EO18" s="160"/>
      <c r="EP18" s="137">
        <f t="shared" si="37"/>
        <v>35</v>
      </c>
      <c r="ER18" s="20">
        <f t="shared" si="38"/>
        <v>100</v>
      </c>
      <c r="ES18" s="20">
        <f t="shared" si="39"/>
        <v>0</v>
      </c>
      <c r="ET18" s="20">
        <f t="shared" si="40"/>
        <v>9.0909090909090917</v>
      </c>
      <c r="EU18" s="20">
        <f t="shared" si="41"/>
        <v>18.181818181818183</v>
      </c>
      <c r="EV18" s="21">
        <f t="shared" si="42"/>
        <v>181.81818181818184</v>
      </c>
      <c r="EX18" s="129">
        <v>0</v>
      </c>
      <c r="EY18" s="129">
        <v>0</v>
      </c>
      <c r="EZ18" s="129">
        <v>0</v>
      </c>
      <c r="FA18" s="130">
        <v>0</v>
      </c>
      <c r="FB18" s="131">
        <v>0</v>
      </c>
      <c r="FC18" s="130">
        <v>0</v>
      </c>
      <c r="FD18" s="131">
        <v>0</v>
      </c>
      <c r="FE18" s="130">
        <v>0</v>
      </c>
      <c r="FF18" s="131">
        <v>0</v>
      </c>
      <c r="FG18" s="130">
        <v>0</v>
      </c>
      <c r="FH18" s="131">
        <v>0</v>
      </c>
      <c r="FI18" s="130">
        <v>0</v>
      </c>
      <c r="FJ18" s="131">
        <v>0</v>
      </c>
      <c r="FK18" s="130">
        <v>0</v>
      </c>
      <c r="FL18" s="131">
        <v>0</v>
      </c>
      <c r="FM18" s="130">
        <v>0</v>
      </c>
      <c r="FN18" s="131">
        <v>0</v>
      </c>
      <c r="FO18" s="19">
        <f t="shared" si="43"/>
        <v>0</v>
      </c>
    </row>
    <row r="19" spans="1:171" ht="12.75" customHeight="1" thickBot="1">
      <c r="A19" s="124" t="s">
        <v>115</v>
      </c>
      <c r="B19" s="159">
        <v>3</v>
      </c>
      <c r="C19" s="159"/>
      <c r="D19" s="159">
        <v>0</v>
      </c>
      <c r="E19" s="159"/>
      <c r="F19" s="159">
        <v>3</v>
      </c>
      <c r="G19" s="159"/>
      <c r="H19" s="160">
        <v>0</v>
      </c>
      <c r="I19" s="160"/>
      <c r="J19" s="161">
        <v>0</v>
      </c>
      <c r="K19" s="161"/>
      <c r="L19" s="160">
        <v>0</v>
      </c>
      <c r="M19" s="160"/>
      <c r="N19" s="161">
        <v>0</v>
      </c>
      <c r="O19" s="161"/>
      <c r="P19" s="160">
        <v>0</v>
      </c>
      <c r="Q19" s="160"/>
      <c r="R19" s="161">
        <v>0</v>
      </c>
      <c r="S19" s="161"/>
      <c r="T19" s="160">
        <v>0</v>
      </c>
      <c r="U19" s="160"/>
      <c r="V19" s="161">
        <v>0</v>
      </c>
      <c r="W19" s="161"/>
      <c r="X19" s="160">
        <v>0</v>
      </c>
      <c r="Y19" s="160"/>
      <c r="Z19" s="161">
        <v>0</v>
      </c>
      <c r="AA19" s="161"/>
      <c r="AB19" s="160">
        <v>1</v>
      </c>
      <c r="AC19" s="160"/>
      <c r="AD19" s="161">
        <v>0</v>
      </c>
      <c r="AE19" s="161"/>
      <c r="AF19" s="160">
        <v>2</v>
      </c>
      <c r="AG19" s="160"/>
      <c r="AH19" s="161">
        <v>0</v>
      </c>
      <c r="AI19" s="161"/>
      <c r="AJ19" s="26">
        <f t="shared" si="15"/>
        <v>0</v>
      </c>
      <c r="AK19" s="66">
        <f t="shared" si="16"/>
        <v>6</v>
      </c>
      <c r="AL19" s="124"/>
      <c r="AM19" s="159">
        <v>30</v>
      </c>
      <c r="AN19" s="159"/>
      <c r="AO19" s="159">
        <v>2</v>
      </c>
      <c r="AP19" s="159"/>
      <c r="AQ19" s="159">
        <v>32</v>
      </c>
      <c r="AR19" s="159"/>
      <c r="AS19" s="160">
        <v>0</v>
      </c>
      <c r="AT19" s="160"/>
      <c r="AU19" s="161">
        <v>0</v>
      </c>
      <c r="AV19" s="161"/>
      <c r="AW19" s="160">
        <v>0</v>
      </c>
      <c r="AX19" s="160"/>
      <c r="AY19" s="161">
        <v>0</v>
      </c>
      <c r="AZ19" s="161"/>
      <c r="BA19" s="160">
        <v>1</v>
      </c>
      <c r="BB19" s="160"/>
      <c r="BC19" s="161">
        <v>0</v>
      </c>
      <c r="BD19" s="161"/>
      <c r="BE19" s="160">
        <v>3</v>
      </c>
      <c r="BF19" s="160"/>
      <c r="BG19" s="161">
        <v>0</v>
      </c>
      <c r="BH19" s="161"/>
      <c r="BI19" s="160">
        <v>3</v>
      </c>
      <c r="BJ19" s="160"/>
      <c r="BK19" s="161">
        <v>1</v>
      </c>
      <c r="BL19" s="161"/>
      <c r="BM19" s="160">
        <v>12</v>
      </c>
      <c r="BN19" s="160"/>
      <c r="BO19" s="161">
        <v>1</v>
      </c>
      <c r="BP19" s="161"/>
      <c r="BQ19" s="160">
        <v>11</v>
      </c>
      <c r="BR19" s="160"/>
      <c r="BS19" s="161">
        <v>0</v>
      </c>
      <c r="BT19" s="161"/>
      <c r="BU19" s="26">
        <f t="shared" si="17"/>
        <v>0</v>
      </c>
      <c r="BV19" s="66">
        <f t="shared" si="18"/>
        <v>72</v>
      </c>
      <c r="BX19" s="159">
        <v>0</v>
      </c>
      <c r="BY19" s="159"/>
      <c r="BZ19" s="159">
        <v>0</v>
      </c>
      <c r="CA19" s="159"/>
      <c r="CB19" s="159">
        <v>0</v>
      </c>
      <c r="CC19" s="159"/>
      <c r="CD19" s="160">
        <v>0</v>
      </c>
      <c r="CE19" s="160"/>
      <c r="CF19" s="161">
        <v>0</v>
      </c>
      <c r="CG19" s="161"/>
      <c r="CH19" s="160">
        <v>0</v>
      </c>
      <c r="CI19" s="160"/>
      <c r="CJ19" s="161">
        <v>0</v>
      </c>
      <c r="CK19" s="161"/>
      <c r="CL19" s="160">
        <v>0</v>
      </c>
      <c r="CM19" s="160"/>
      <c r="CN19" s="161">
        <v>0</v>
      </c>
      <c r="CO19" s="161"/>
      <c r="CP19" s="160">
        <v>0</v>
      </c>
      <c r="CQ19" s="160"/>
      <c r="CR19" s="161">
        <v>0</v>
      </c>
      <c r="CS19" s="161"/>
      <c r="CT19" s="160">
        <v>0</v>
      </c>
      <c r="CU19" s="160"/>
      <c r="CV19" s="161">
        <v>0</v>
      </c>
      <c r="CW19" s="161"/>
      <c r="CX19" s="160">
        <v>0</v>
      </c>
      <c r="CY19" s="160"/>
      <c r="CZ19" s="161">
        <v>0</v>
      </c>
      <c r="DA19" s="161"/>
      <c r="DB19" s="160">
        <v>0</v>
      </c>
      <c r="DC19" s="160"/>
      <c r="DD19" s="161">
        <v>0</v>
      </c>
      <c r="DE19" s="161"/>
      <c r="DF19" s="26">
        <f t="shared" si="19"/>
        <v>0</v>
      </c>
      <c r="DH19" s="159">
        <f t="shared" si="20"/>
        <v>33</v>
      </c>
      <c r="DI19" s="159"/>
      <c r="DJ19" s="159">
        <f t="shared" si="21"/>
        <v>2</v>
      </c>
      <c r="DK19" s="159"/>
      <c r="DL19" s="159">
        <f t="shared" si="22"/>
        <v>35</v>
      </c>
      <c r="DM19" s="159"/>
      <c r="DN19" s="160">
        <f t="shared" si="23"/>
        <v>0</v>
      </c>
      <c r="DO19" s="160"/>
      <c r="DP19" s="160">
        <f t="shared" si="24"/>
        <v>0</v>
      </c>
      <c r="DQ19" s="160"/>
      <c r="DR19" s="160">
        <f t="shared" si="25"/>
        <v>0</v>
      </c>
      <c r="DS19" s="160"/>
      <c r="DT19" s="160">
        <f t="shared" si="26"/>
        <v>0</v>
      </c>
      <c r="DU19" s="160"/>
      <c r="DV19" s="160">
        <f t="shared" si="27"/>
        <v>1</v>
      </c>
      <c r="DW19" s="160"/>
      <c r="DX19" s="160">
        <f t="shared" si="28"/>
        <v>0</v>
      </c>
      <c r="DY19" s="160"/>
      <c r="DZ19" s="160">
        <f t="shared" si="29"/>
        <v>3</v>
      </c>
      <c r="EA19" s="160"/>
      <c r="EB19" s="160">
        <f t="shared" si="30"/>
        <v>0</v>
      </c>
      <c r="EC19" s="160"/>
      <c r="ED19" s="160">
        <f t="shared" si="31"/>
        <v>3</v>
      </c>
      <c r="EE19" s="160"/>
      <c r="EF19" s="160">
        <f t="shared" si="32"/>
        <v>1</v>
      </c>
      <c r="EG19" s="160"/>
      <c r="EH19" s="160">
        <f t="shared" si="33"/>
        <v>13</v>
      </c>
      <c r="EI19" s="160"/>
      <c r="EJ19" s="160">
        <f t="shared" si="34"/>
        <v>1</v>
      </c>
      <c r="EK19" s="160"/>
      <c r="EL19" s="160">
        <f t="shared" si="35"/>
        <v>13</v>
      </c>
      <c r="EM19" s="160"/>
      <c r="EN19" s="160">
        <f t="shared" si="36"/>
        <v>0</v>
      </c>
      <c r="EO19" s="160"/>
      <c r="EP19" s="137">
        <f t="shared" si="37"/>
        <v>78</v>
      </c>
      <c r="ER19" s="20">
        <f t="shared" si="38"/>
        <v>100</v>
      </c>
      <c r="ES19" s="20">
        <f t="shared" si="39"/>
        <v>0</v>
      </c>
      <c r="ET19" s="20">
        <f t="shared" si="40"/>
        <v>0</v>
      </c>
      <c r="EU19" s="20">
        <f t="shared" si="41"/>
        <v>5.7142857142857144</v>
      </c>
      <c r="EV19" s="21">
        <f t="shared" si="42"/>
        <v>57.142857142857146</v>
      </c>
      <c r="EX19" s="129">
        <v>4</v>
      </c>
      <c r="EY19" s="129">
        <v>0</v>
      </c>
      <c r="EZ19" s="129">
        <v>4</v>
      </c>
      <c r="FA19" s="130">
        <v>0</v>
      </c>
      <c r="FB19" s="131">
        <v>0</v>
      </c>
      <c r="FC19" s="130">
        <v>0</v>
      </c>
      <c r="FD19" s="131">
        <v>0</v>
      </c>
      <c r="FE19" s="130">
        <v>0</v>
      </c>
      <c r="FF19" s="131">
        <v>0</v>
      </c>
      <c r="FG19" s="130">
        <v>0</v>
      </c>
      <c r="FH19" s="131">
        <v>0</v>
      </c>
      <c r="FI19" s="130">
        <v>1</v>
      </c>
      <c r="FJ19" s="131">
        <v>0</v>
      </c>
      <c r="FK19" s="130">
        <v>2</v>
      </c>
      <c r="FL19" s="131">
        <v>0</v>
      </c>
      <c r="FM19" s="130">
        <v>1</v>
      </c>
      <c r="FN19" s="131">
        <v>0</v>
      </c>
      <c r="FO19" s="19">
        <f t="shared" si="43"/>
        <v>16</v>
      </c>
    </row>
    <row r="20" spans="1:171" ht="12.75" customHeight="1" thickBot="1">
      <c r="A20" s="124" t="s">
        <v>116</v>
      </c>
      <c r="B20" s="159">
        <v>3</v>
      </c>
      <c r="C20" s="159"/>
      <c r="D20" s="159">
        <v>0</v>
      </c>
      <c r="E20" s="159"/>
      <c r="F20" s="159">
        <v>3</v>
      </c>
      <c r="G20" s="159"/>
      <c r="H20" s="160">
        <v>0</v>
      </c>
      <c r="I20" s="160"/>
      <c r="J20" s="161">
        <v>0</v>
      </c>
      <c r="K20" s="161"/>
      <c r="L20" s="160">
        <v>0</v>
      </c>
      <c r="M20" s="160"/>
      <c r="N20" s="161">
        <v>0</v>
      </c>
      <c r="O20" s="161"/>
      <c r="P20" s="160">
        <v>0</v>
      </c>
      <c r="Q20" s="160"/>
      <c r="R20" s="161">
        <v>0</v>
      </c>
      <c r="S20" s="161"/>
      <c r="T20" s="160">
        <v>0</v>
      </c>
      <c r="U20" s="160"/>
      <c r="V20" s="161">
        <v>0</v>
      </c>
      <c r="W20" s="161"/>
      <c r="X20" s="160">
        <v>0</v>
      </c>
      <c r="Y20" s="160"/>
      <c r="Z20" s="161">
        <v>0</v>
      </c>
      <c r="AA20" s="161"/>
      <c r="AB20" s="160">
        <v>0</v>
      </c>
      <c r="AC20" s="160"/>
      <c r="AD20" s="161">
        <v>0</v>
      </c>
      <c r="AE20" s="161"/>
      <c r="AF20" s="160">
        <v>3</v>
      </c>
      <c r="AG20" s="160"/>
      <c r="AH20" s="161">
        <v>0</v>
      </c>
      <c r="AI20" s="161"/>
      <c r="AJ20" s="26">
        <f t="shared" si="15"/>
        <v>0</v>
      </c>
      <c r="AK20" s="66">
        <f t="shared" si="16"/>
        <v>6</v>
      </c>
      <c r="AL20" s="124"/>
      <c r="AM20" s="159">
        <v>11</v>
      </c>
      <c r="AN20" s="159"/>
      <c r="AO20" s="159">
        <v>2</v>
      </c>
      <c r="AP20" s="159"/>
      <c r="AQ20" s="159">
        <v>13</v>
      </c>
      <c r="AR20" s="159"/>
      <c r="AS20" s="160">
        <v>0</v>
      </c>
      <c r="AT20" s="160"/>
      <c r="AU20" s="161">
        <v>0</v>
      </c>
      <c r="AV20" s="161"/>
      <c r="AW20" s="160">
        <v>0</v>
      </c>
      <c r="AX20" s="160"/>
      <c r="AY20" s="161">
        <v>0</v>
      </c>
      <c r="AZ20" s="161"/>
      <c r="BA20" s="160">
        <v>0</v>
      </c>
      <c r="BB20" s="160"/>
      <c r="BC20" s="161">
        <v>0</v>
      </c>
      <c r="BD20" s="161"/>
      <c r="BE20" s="160">
        <v>1</v>
      </c>
      <c r="BF20" s="160"/>
      <c r="BG20" s="161">
        <v>0</v>
      </c>
      <c r="BH20" s="161"/>
      <c r="BI20" s="160">
        <v>3</v>
      </c>
      <c r="BJ20" s="160"/>
      <c r="BK20" s="161">
        <v>1</v>
      </c>
      <c r="BL20" s="161"/>
      <c r="BM20" s="160">
        <v>1</v>
      </c>
      <c r="BN20" s="160"/>
      <c r="BO20" s="161">
        <v>0</v>
      </c>
      <c r="BP20" s="161"/>
      <c r="BQ20" s="160">
        <v>6</v>
      </c>
      <c r="BR20" s="160"/>
      <c r="BS20" s="161">
        <v>1</v>
      </c>
      <c r="BT20" s="161"/>
      <c r="BU20" s="26">
        <f t="shared" ref="BU20:BU83" si="44">(AS20+AU20+AW20+AY20)*5</f>
        <v>0</v>
      </c>
      <c r="BV20" s="66">
        <f t="shared" ref="BV20:BV83" si="45">(AM20*2)+(AO20*6)</f>
        <v>34</v>
      </c>
      <c r="BX20" s="159">
        <v>7</v>
      </c>
      <c r="BY20" s="159"/>
      <c r="BZ20" s="159">
        <v>3</v>
      </c>
      <c r="CA20" s="159"/>
      <c r="CB20" s="159">
        <v>10</v>
      </c>
      <c r="CC20" s="159"/>
      <c r="CD20" s="160">
        <v>2</v>
      </c>
      <c r="CE20" s="160"/>
      <c r="CF20" s="161">
        <v>0</v>
      </c>
      <c r="CG20" s="161"/>
      <c r="CH20" s="160">
        <v>1</v>
      </c>
      <c r="CI20" s="160"/>
      <c r="CJ20" s="161">
        <v>0</v>
      </c>
      <c r="CK20" s="161"/>
      <c r="CL20" s="160">
        <v>1</v>
      </c>
      <c r="CM20" s="160"/>
      <c r="CN20" s="161">
        <v>0</v>
      </c>
      <c r="CO20" s="161"/>
      <c r="CP20" s="160">
        <v>1</v>
      </c>
      <c r="CQ20" s="160"/>
      <c r="CR20" s="161">
        <v>0</v>
      </c>
      <c r="CS20" s="161"/>
      <c r="CT20" s="160">
        <v>0</v>
      </c>
      <c r="CU20" s="160"/>
      <c r="CV20" s="161">
        <v>0</v>
      </c>
      <c r="CW20" s="161"/>
      <c r="CX20" s="160">
        <v>1</v>
      </c>
      <c r="CY20" s="160"/>
      <c r="CZ20" s="161">
        <v>3</v>
      </c>
      <c r="DA20" s="161"/>
      <c r="DB20" s="160">
        <v>1</v>
      </c>
      <c r="DC20" s="160"/>
      <c r="DD20" s="161">
        <v>0</v>
      </c>
      <c r="DE20" s="161"/>
      <c r="DF20" s="26">
        <f t="shared" si="19"/>
        <v>22</v>
      </c>
      <c r="DH20" s="159">
        <f t="shared" si="20"/>
        <v>21</v>
      </c>
      <c r="DI20" s="159"/>
      <c r="DJ20" s="159">
        <f t="shared" si="21"/>
        <v>5</v>
      </c>
      <c r="DK20" s="159"/>
      <c r="DL20" s="159">
        <f t="shared" si="22"/>
        <v>26</v>
      </c>
      <c r="DM20" s="159"/>
      <c r="DN20" s="160">
        <f t="shared" si="23"/>
        <v>2</v>
      </c>
      <c r="DO20" s="160"/>
      <c r="DP20" s="160">
        <f t="shared" si="24"/>
        <v>0</v>
      </c>
      <c r="DQ20" s="160"/>
      <c r="DR20" s="160">
        <f t="shared" si="25"/>
        <v>1</v>
      </c>
      <c r="DS20" s="160"/>
      <c r="DT20" s="160">
        <f t="shared" si="26"/>
        <v>0</v>
      </c>
      <c r="DU20" s="160"/>
      <c r="DV20" s="160">
        <f t="shared" si="27"/>
        <v>1</v>
      </c>
      <c r="DW20" s="160"/>
      <c r="DX20" s="160">
        <f t="shared" si="28"/>
        <v>0</v>
      </c>
      <c r="DY20" s="160"/>
      <c r="DZ20" s="160">
        <f t="shared" si="29"/>
        <v>2</v>
      </c>
      <c r="EA20" s="160"/>
      <c r="EB20" s="160">
        <f t="shared" si="30"/>
        <v>0</v>
      </c>
      <c r="EC20" s="160"/>
      <c r="ED20" s="160">
        <f t="shared" si="31"/>
        <v>3</v>
      </c>
      <c r="EE20" s="160"/>
      <c r="EF20" s="160">
        <f t="shared" si="32"/>
        <v>1</v>
      </c>
      <c r="EG20" s="160"/>
      <c r="EH20" s="160">
        <f t="shared" si="33"/>
        <v>2</v>
      </c>
      <c r="EI20" s="160"/>
      <c r="EJ20" s="160">
        <f t="shared" si="34"/>
        <v>3</v>
      </c>
      <c r="EK20" s="160"/>
      <c r="EL20" s="160">
        <f t="shared" si="35"/>
        <v>10</v>
      </c>
      <c r="EM20" s="160"/>
      <c r="EN20" s="160">
        <f t="shared" si="36"/>
        <v>1</v>
      </c>
      <c r="EO20" s="160"/>
      <c r="EP20" s="137">
        <f t="shared" si="37"/>
        <v>62</v>
      </c>
      <c r="ER20" s="20">
        <f t="shared" si="38"/>
        <v>61.53846153846154</v>
      </c>
      <c r="ES20" s="20">
        <f t="shared" si="39"/>
        <v>38.461538461538467</v>
      </c>
      <c r="ET20" s="20">
        <f t="shared" si="40"/>
        <v>11.538461538461538</v>
      </c>
      <c r="EU20" s="20">
        <f t="shared" si="41"/>
        <v>19.230769230769234</v>
      </c>
      <c r="EV20" s="21">
        <f t="shared" si="42"/>
        <v>192.30769230769232</v>
      </c>
      <c r="EX20" s="129">
        <v>4</v>
      </c>
      <c r="EY20" s="129">
        <v>0</v>
      </c>
      <c r="EZ20" s="129">
        <v>4</v>
      </c>
      <c r="FA20" s="130">
        <v>0</v>
      </c>
      <c r="FB20" s="131">
        <v>0</v>
      </c>
      <c r="FC20" s="130">
        <v>0</v>
      </c>
      <c r="FD20" s="131">
        <v>0</v>
      </c>
      <c r="FE20" s="130">
        <v>0</v>
      </c>
      <c r="FF20" s="131">
        <v>0</v>
      </c>
      <c r="FG20" s="130">
        <v>0</v>
      </c>
      <c r="FH20" s="131">
        <v>0</v>
      </c>
      <c r="FI20" s="130">
        <v>2</v>
      </c>
      <c r="FJ20" s="131">
        <v>0</v>
      </c>
      <c r="FK20" s="130">
        <v>1</v>
      </c>
      <c r="FL20" s="131">
        <v>0</v>
      </c>
      <c r="FM20" s="130">
        <v>1</v>
      </c>
      <c r="FN20" s="131">
        <v>0</v>
      </c>
      <c r="FO20" s="19">
        <f t="shared" si="43"/>
        <v>16</v>
      </c>
    </row>
    <row r="21" spans="1:171" ht="12.75" customHeight="1" thickBot="1">
      <c r="A21" s="124" t="s">
        <v>117</v>
      </c>
      <c r="B21" s="159">
        <v>3</v>
      </c>
      <c r="C21" s="159"/>
      <c r="D21" s="159">
        <v>0</v>
      </c>
      <c r="E21" s="159"/>
      <c r="F21" s="159">
        <v>3</v>
      </c>
      <c r="G21" s="159"/>
      <c r="H21" s="160">
        <v>0</v>
      </c>
      <c r="I21" s="160"/>
      <c r="J21" s="161">
        <v>0</v>
      </c>
      <c r="K21" s="161"/>
      <c r="L21" s="160">
        <v>0</v>
      </c>
      <c r="M21" s="160"/>
      <c r="N21" s="161">
        <v>0</v>
      </c>
      <c r="O21" s="161"/>
      <c r="P21" s="160">
        <v>0</v>
      </c>
      <c r="Q21" s="160"/>
      <c r="R21" s="161">
        <v>0</v>
      </c>
      <c r="S21" s="161"/>
      <c r="T21" s="160">
        <v>0</v>
      </c>
      <c r="U21" s="160"/>
      <c r="V21" s="161">
        <v>0</v>
      </c>
      <c r="W21" s="161"/>
      <c r="X21" s="160">
        <v>0</v>
      </c>
      <c r="Y21" s="160"/>
      <c r="Z21" s="161">
        <v>0</v>
      </c>
      <c r="AA21" s="161"/>
      <c r="AB21" s="160">
        <v>1</v>
      </c>
      <c r="AC21" s="160"/>
      <c r="AD21" s="161">
        <v>0</v>
      </c>
      <c r="AE21" s="161"/>
      <c r="AF21" s="160">
        <v>2</v>
      </c>
      <c r="AG21" s="160"/>
      <c r="AH21" s="161">
        <v>0</v>
      </c>
      <c r="AI21" s="161"/>
      <c r="AJ21" s="26">
        <f t="shared" si="15"/>
        <v>0</v>
      </c>
      <c r="AK21" s="66">
        <f t="shared" si="16"/>
        <v>6</v>
      </c>
      <c r="AL21" s="124"/>
      <c r="AM21" s="159">
        <v>13</v>
      </c>
      <c r="AN21" s="159"/>
      <c r="AO21" s="159">
        <v>0</v>
      </c>
      <c r="AP21" s="159"/>
      <c r="AQ21" s="159">
        <v>13</v>
      </c>
      <c r="AR21" s="159"/>
      <c r="AS21" s="160">
        <v>0</v>
      </c>
      <c r="AT21" s="160"/>
      <c r="AU21" s="161">
        <v>0</v>
      </c>
      <c r="AV21" s="161"/>
      <c r="AW21" s="160">
        <v>0</v>
      </c>
      <c r="AX21" s="160"/>
      <c r="AY21" s="161">
        <v>0</v>
      </c>
      <c r="AZ21" s="161"/>
      <c r="BA21" s="160">
        <v>0</v>
      </c>
      <c r="BB21" s="160"/>
      <c r="BC21" s="161">
        <v>0</v>
      </c>
      <c r="BD21" s="161"/>
      <c r="BE21" s="160">
        <v>0</v>
      </c>
      <c r="BF21" s="160"/>
      <c r="BG21" s="161">
        <v>0</v>
      </c>
      <c r="BH21" s="161"/>
      <c r="BI21" s="160">
        <v>0</v>
      </c>
      <c r="BJ21" s="160"/>
      <c r="BK21" s="161">
        <v>0</v>
      </c>
      <c r="BL21" s="161"/>
      <c r="BM21" s="160">
        <v>5</v>
      </c>
      <c r="BN21" s="160"/>
      <c r="BO21" s="161">
        <v>0</v>
      </c>
      <c r="BP21" s="161"/>
      <c r="BQ21" s="160">
        <v>8</v>
      </c>
      <c r="BR21" s="160"/>
      <c r="BS21" s="161">
        <v>0</v>
      </c>
      <c r="BT21" s="161"/>
      <c r="BU21" s="26">
        <f t="shared" si="44"/>
        <v>0</v>
      </c>
      <c r="BV21" s="66">
        <f t="shared" si="45"/>
        <v>26</v>
      </c>
      <c r="BX21" s="159">
        <v>10</v>
      </c>
      <c r="BY21" s="159"/>
      <c r="BZ21" s="159">
        <v>3</v>
      </c>
      <c r="CA21" s="159"/>
      <c r="CB21" s="159">
        <v>13</v>
      </c>
      <c r="CC21" s="159"/>
      <c r="CD21" s="160">
        <v>0</v>
      </c>
      <c r="CE21" s="160"/>
      <c r="CF21" s="161">
        <v>0</v>
      </c>
      <c r="CG21" s="161"/>
      <c r="CH21" s="160">
        <v>1</v>
      </c>
      <c r="CI21" s="160"/>
      <c r="CJ21" s="161">
        <v>1</v>
      </c>
      <c r="CK21" s="161"/>
      <c r="CL21" s="160">
        <v>2</v>
      </c>
      <c r="CM21" s="160"/>
      <c r="CN21" s="161">
        <v>0</v>
      </c>
      <c r="CO21" s="161"/>
      <c r="CP21" s="160">
        <v>0</v>
      </c>
      <c r="CQ21" s="160"/>
      <c r="CR21" s="161">
        <v>0</v>
      </c>
      <c r="CS21" s="161"/>
      <c r="CT21" s="160">
        <v>0</v>
      </c>
      <c r="CU21" s="160"/>
      <c r="CV21" s="161">
        <v>0</v>
      </c>
      <c r="CW21" s="161"/>
      <c r="CX21" s="160">
        <v>0</v>
      </c>
      <c r="CY21" s="160"/>
      <c r="CZ21" s="161">
        <v>0</v>
      </c>
      <c r="DA21" s="161"/>
      <c r="DB21" s="160">
        <v>7</v>
      </c>
      <c r="DC21" s="160"/>
      <c r="DD21" s="161">
        <v>2</v>
      </c>
      <c r="DE21" s="161"/>
      <c r="DF21" s="26">
        <f t="shared" si="19"/>
        <v>25</v>
      </c>
      <c r="DH21" s="159">
        <f t="shared" si="20"/>
        <v>26</v>
      </c>
      <c r="DI21" s="159"/>
      <c r="DJ21" s="159">
        <f t="shared" si="21"/>
        <v>3</v>
      </c>
      <c r="DK21" s="159"/>
      <c r="DL21" s="159">
        <f t="shared" si="22"/>
        <v>29</v>
      </c>
      <c r="DM21" s="159"/>
      <c r="DN21" s="160">
        <f t="shared" si="23"/>
        <v>0</v>
      </c>
      <c r="DO21" s="160"/>
      <c r="DP21" s="160">
        <f t="shared" si="24"/>
        <v>0</v>
      </c>
      <c r="DQ21" s="160"/>
      <c r="DR21" s="160">
        <f t="shared" si="25"/>
        <v>1</v>
      </c>
      <c r="DS21" s="160"/>
      <c r="DT21" s="160">
        <f t="shared" si="26"/>
        <v>1</v>
      </c>
      <c r="DU21" s="160"/>
      <c r="DV21" s="160">
        <f t="shared" si="27"/>
        <v>2</v>
      </c>
      <c r="DW21" s="160"/>
      <c r="DX21" s="160">
        <f t="shared" si="28"/>
        <v>0</v>
      </c>
      <c r="DY21" s="160"/>
      <c r="DZ21" s="160">
        <f t="shared" si="29"/>
        <v>0</v>
      </c>
      <c r="EA21" s="160"/>
      <c r="EB21" s="160">
        <f t="shared" si="30"/>
        <v>0</v>
      </c>
      <c r="EC21" s="160"/>
      <c r="ED21" s="160">
        <f t="shared" si="31"/>
        <v>0</v>
      </c>
      <c r="EE21" s="160"/>
      <c r="EF21" s="160">
        <f t="shared" si="32"/>
        <v>0</v>
      </c>
      <c r="EG21" s="160"/>
      <c r="EH21" s="160">
        <f t="shared" si="33"/>
        <v>6</v>
      </c>
      <c r="EI21" s="160"/>
      <c r="EJ21" s="160">
        <f t="shared" si="34"/>
        <v>0</v>
      </c>
      <c r="EK21" s="160"/>
      <c r="EL21" s="160">
        <f t="shared" si="35"/>
        <v>17</v>
      </c>
      <c r="EM21" s="160"/>
      <c r="EN21" s="160">
        <f t="shared" si="36"/>
        <v>2</v>
      </c>
      <c r="EO21" s="160"/>
      <c r="EP21" s="137">
        <f t="shared" si="37"/>
        <v>57</v>
      </c>
      <c r="ER21" s="20">
        <f t="shared" si="38"/>
        <v>55.172413793103445</v>
      </c>
      <c r="ES21" s="20">
        <f t="shared" si="39"/>
        <v>44.827586206896555</v>
      </c>
      <c r="ET21" s="20">
        <f t="shared" si="40"/>
        <v>6.8965517241379306</v>
      </c>
      <c r="EU21" s="20">
        <f t="shared" si="41"/>
        <v>10.344827586206897</v>
      </c>
      <c r="EV21" s="21">
        <f t="shared" si="42"/>
        <v>103.44827586206897</v>
      </c>
      <c r="EX21" s="129">
        <v>2</v>
      </c>
      <c r="EY21" s="129">
        <v>0</v>
      </c>
      <c r="EZ21" s="129">
        <v>2</v>
      </c>
      <c r="FA21" s="130">
        <v>0</v>
      </c>
      <c r="FB21" s="131">
        <v>0</v>
      </c>
      <c r="FC21" s="130">
        <v>0</v>
      </c>
      <c r="FD21" s="131">
        <v>0</v>
      </c>
      <c r="FE21" s="130">
        <v>0</v>
      </c>
      <c r="FF21" s="131">
        <v>0</v>
      </c>
      <c r="FG21" s="130">
        <v>0</v>
      </c>
      <c r="FH21" s="131">
        <v>0</v>
      </c>
      <c r="FI21" s="130">
        <v>0</v>
      </c>
      <c r="FJ21" s="131">
        <v>0</v>
      </c>
      <c r="FK21" s="130">
        <v>0</v>
      </c>
      <c r="FL21" s="131">
        <v>0</v>
      </c>
      <c r="FM21" s="130">
        <v>2</v>
      </c>
      <c r="FN21" s="131">
        <v>0</v>
      </c>
      <c r="FO21" s="19">
        <f t="shared" si="43"/>
        <v>8</v>
      </c>
    </row>
    <row r="22" spans="1:171" ht="12.75" customHeight="1" thickBot="1">
      <c r="A22" s="124" t="s">
        <v>118</v>
      </c>
      <c r="B22" s="159">
        <v>2</v>
      </c>
      <c r="C22" s="159"/>
      <c r="D22" s="159">
        <v>1</v>
      </c>
      <c r="E22" s="159"/>
      <c r="F22" s="159">
        <v>3</v>
      </c>
      <c r="G22" s="159"/>
      <c r="H22" s="160">
        <v>0</v>
      </c>
      <c r="I22" s="160"/>
      <c r="J22" s="161">
        <v>0</v>
      </c>
      <c r="K22" s="161"/>
      <c r="L22" s="160">
        <v>0</v>
      </c>
      <c r="M22" s="160"/>
      <c r="N22" s="161">
        <v>0</v>
      </c>
      <c r="O22" s="161"/>
      <c r="P22" s="160">
        <v>0</v>
      </c>
      <c r="Q22" s="160"/>
      <c r="R22" s="161">
        <v>0</v>
      </c>
      <c r="S22" s="161"/>
      <c r="T22" s="160">
        <v>0</v>
      </c>
      <c r="U22" s="160"/>
      <c r="V22" s="161">
        <v>0</v>
      </c>
      <c r="W22" s="161"/>
      <c r="X22" s="160">
        <v>0</v>
      </c>
      <c r="Y22" s="160"/>
      <c r="Z22" s="161">
        <v>0</v>
      </c>
      <c r="AA22" s="161"/>
      <c r="AB22" s="160">
        <v>1</v>
      </c>
      <c r="AC22" s="160"/>
      <c r="AD22" s="161">
        <v>0</v>
      </c>
      <c r="AE22" s="161"/>
      <c r="AF22" s="160">
        <v>1</v>
      </c>
      <c r="AG22" s="160"/>
      <c r="AH22" s="161">
        <v>1</v>
      </c>
      <c r="AI22" s="161"/>
      <c r="AJ22" s="26">
        <f t="shared" si="15"/>
        <v>0</v>
      </c>
      <c r="AK22" s="66">
        <f t="shared" si="16"/>
        <v>10</v>
      </c>
      <c r="AL22" s="124"/>
      <c r="AM22" s="159">
        <v>0</v>
      </c>
      <c r="AN22" s="159"/>
      <c r="AO22" s="159">
        <v>0</v>
      </c>
      <c r="AP22" s="159"/>
      <c r="AQ22" s="159">
        <v>0</v>
      </c>
      <c r="AR22" s="159"/>
      <c r="AS22" s="160">
        <v>0</v>
      </c>
      <c r="AT22" s="160"/>
      <c r="AU22" s="161">
        <v>0</v>
      </c>
      <c r="AV22" s="161"/>
      <c r="AW22" s="160">
        <v>0</v>
      </c>
      <c r="AX22" s="160"/>
      <c r="AY22" s="161">
        <v>0</v>
      </c>
      <c r="AZ22" s="161"/>
      <c r="BA22" s="160">
        <v>0</v>
      </c>
      <c r="BB22" s="160"/>
      <c r="BC22" s="161">
        <v>0</v>
      </c>
      <c r="BD22" s="161"/>
      <c r="BE22" s="160">
        <v>0</v>
      </c>
      <c r="BF22" s="160"/>
      <c r="BG22" s="161">
        <v>0</v>
      </c>
      <c r="BH22" s="161"/>
      <c r="BI22" s="160">
        <v>0</v>
      </c>
      <c r="BJ22" s="160"/>
      <c r="BK22" s="161">
        <v>0</v>
      </c>
      <c r="BL22" s="161"/>
      <c r="BM22" s="160">
        <v>0</v>
      </c>
      <c r="BN22" s="160"/>
      <c r="BO22" s="161">
        <v>0</v>
      </c>
      <c r="BP22" s="161"/>
      <c r="BQ22" s="160">
        <v>0</v>
      </c>
      <c r="BR22" s="160"/>
      <c r="BS22" s="161">
        <v>0</v>
      </c>
      <c r="BT22" s="161"/>
      <c r="BU22" s="26">
        <f t="shared" si="44"/>
        <v>0</v>
      </c>
      <c r="BV22" s="66">
        <f t="shared" si="45"/>
        <v>0</v>
      </c>
      <c r="BX22" s="159">
        <v>9</v>
      </c>
      <c r="BY22" s="159"/>
      <c r="BZ22" s="159">
        <v>2</v>
      </c>
      <c r="CA22" s="159"/>
      <c r="CB22" s="159">
        <v>11</v>
      </c>
      <c r="CC22" s="159"/>
      <c r="CD22" s="160">
        <v>2</v>
      </c>
      <c r="CE22" s="160"/>
      <c r="CF22" s="161">
        <v>0</v>
      </c>
      <c r="CG22" s="161"/>
      <c r="CH22" s="160">
        <v>0</v>
      </c>
      <c r="CI22" s="160"/>
      <c r="CJ22" s="161">
        <v>1</v>
      </c>
      <c r="CK22" s="161"/>
      <c r="CL22" s="160">
        <v>1</v>
      </c>
      <c r="CM22" s="160"/>
      <c r="CN22" s="161">
        <v>0</v>
      </c>
      <c r="CO22" s="161"/>
      <c r="CP22" s="160">
        <v>2</v>
      </c>
      <c r="CQ22" s="160"/>
      <c r="CR22" s="161">
        <v>1</v>
      </c>
      <c r="CS22" s="161"/>
      <c r="CT22" s="160">
        <v>0</v>
      </c>
      <c r="CU22" s="160"/>
      <c r="CV22" s="161">
        <v>0</v>
      </c>
      <c r="CW22" s="161"/>
      <c r="CX22" s="160">
        <v>1</v>
      </c>
      <c r="CY22" s="160"/>
      <c r="CZ22" s="161">
        <v>0</v>
      </c>
      <c r="DA22" s="161"/>
      <c r="DB22" s="160">
        <v>3</v>
      </c>
      <c r="DC22" s="160"/>
      <c r="DD22" s="161">
        <v>0</v>
      </c>
      <c r="DE22" s="161"/>
      <c r="DF22" s="26">
        <f t="shared" si="19"/>
        <v>19</v>
      </c>
      <c r="DH22" s="159">
        <f t="shared" si="20"/>
        <v>11</v>
      </c>
      <c r="DI22" s="159"/>
      <c r="DJ22" s="159">
        <f t="shared" si="21"/>
        <v>3</v>
      </c>
      <c r="DK22" s="159"/>
      <c r="DL22" s="159">
        <f t="shared" si="22"/>
        <v>14</v>
      </c>
      <c r="DM22" s="159"/>
      <c r="DN22" s="160">
        <f t="shared" si="23"/>
        <v>2</v>
      </c>
      <c r="DO22" s="160"/>
      <c r="DP22" s="160">
        <f t="shared" si="24"/>
        <v>0</v>
      </c>
      <c r="DQ22" s="160"/>
      <c r="DR22" s="160">
        <f t="shared" si="25"/>
        <v>0</v>
      </c>
      <c r="DS22" s="160"/>
      <c r="DT22" s="160">
        <f t="shared" si="26"/>
        <v>1</v>
      </c>
      <c r="DU22" s="160"/>
      <c r="DV22" s="160">
        <f t="shared" si="27"/>
        <v>1</v>
      </c>
      <c r="DW22" s="160"/>
      <c r="DX22" s="160">
        <f t="shared" si="28"/>
        <v>0</v>
      </c>
      <c r="DY22" s="160"/>
      <c r="DZ22" s="160">
        <f t="shared" si="29"/>
        <v>2</v>
      </c>
      <c r="EA22" s="160"/>
      <c r="EB22" s="160">
        <f t="shared" si="30"/>
        <v>1</v>
      </c>
      <c r="EC22" s="160"/>
      <c r="ED22" s="160">
        <f t="shared" si="31"/>
        <v>0</v>
      </c>
      <c r="EE22" s="160"/>
      <c r="EF22" s="160">
        <f t="shared" si="32"/>
        <v>0</v>
      </c>
      <c r="EG22" s="160"/>
      <c r="EH22" s="160">
        <f t="shared" si="33"/>
        <v>2</v>
      </c>
      <c r="EI22" s="160"/>
      <c r="EJ22" s="160">
        <f t="shared" si="34"/>
        <v>0</v>
      </c>
      <c r="EK22" s="160"/>
      <c r="EL22" s="160">
        <f t="shared" si="35"/>
        <v>4</v>
      </c>
      <c r="EM22" s="160"/>
      <c r="EN22" s="160">
        <f t="shared" si="36"/>
        <v>1</v>
      </c>
      <c r="EO22" s="160"/>
      <c r="EP22" s="137">
        <f t="shared" si="37"/>
        <v>29</v>
      </c>
      <c r="ER22" s="20">
        <f t="shared" si="38"/>
        <v>21.428571428571427</v>
      </c>
      <c r="ES22" s="20">
        <f t="shared" si="39"/>
        <v>78.571428571428569</v>
      </c>
      <c r="ET22" s="20">
        <f t="shared" si="40"/>
        <v>21.428571428571427</v>
      </c>
      <c r="EU22" s="20">
        <f t="shared" si="41"/>
        <v>21.428571428571427</v>
      </c>
      <c r="EV22" s="21">
        <f t="shared" si="42"/>
        <v>214.28571428571428</v>
      </c>
      <c r="EX22" s="129">
        <v>0</v>
      </c>
      <c r="EY22" s="129">
        <v>0</v>
      </c>
      <c r="EZ22" s="129">
        <v>0</v>
      </c>
      <c r="FA22" s="130">
        <v>0</v>
      </c>
      <c r="FB22" s="131">
        <v>0</v>
      </c>
      <c r="FC22" s="130">
        <v>0</v>
      </c>
      <c r="FD22" s="131">
        <v>0</v>
      </c>
      <c r="FE22" s="130">
        <v>0</v>
      </c>
      <c r="FF22" s="131">
        <v>0</v>
      </c>
      <c r="FG22" s="130">
        <v>0</v>
      </c>
      <c r="FH22" s="131">
        <v>0</v>
      </c>
      <c r="FI22" s="130">
        <v>0</v>
      </c>
      <c r="FJ22" s="131">
        <v>0</v>
      </c>
      <c r="FK22" s="130">
        <v>0</v>
      </c>
      <c r="FL22" s="131">
        <v>0</v>
      </c>
      <c r="FM22" s="130">
        <v>0</v>
      </c>
      <c r="FN22" s="131">
        <v>0</v>
      </c>
      <c r="FO22" s="19">
        <f t="shared" si="43"/>
        <v>0</v>
      </c>
    </row>
    <row r="23" spans="1:171" ht="12.75" customHeight="1" thickBot="1">
      <c r="A23" s="124" t="s">
        <v>119</v>
      </c>
      <c r="B23" s="159">
        <v>3</v>
      </c>
      <c r="C23" s="159"/>
      <c r="D23" s="159">
        <v>0</v>
      </c>
      <c r="E23" s="159"/>
      <c r="F23" s="159">
        <v>3</v>
      </c>
      <c r="G23" s="159"/>
      <c r="H23" s="160">
        <v>0</v>
      </c>
      <c r="I23" s="160"/>
      <c r="J23" s="161">
        <v>0</v>
      </c>
      <c r="K23" s="161"/>
      <c r="L23" s="160">
        <v>0</v>
      </c>
      <c r="M23" s="160"/>
      <c r="N23" s="161">
        <v>0</v>
      </c>
      <c r="O23" s="161"/>
      <c r="P23" s="160">
        <v>0</v>
      </c>
      <c r="Q23" s="160"/>
      <c r="R23" s="161">
        <v>0</v>
      </c>
      <c r="S23" s="161"/>
      <c r="T23" s="160">
        <v>0</v>
      </c>
      <c r="U23" s="160"/>
      <c r="V23" s="161">
        <v>0</v>
      </c>
      <c r="W23" s="161"/>
      <c r="X23" s="160">
        <v>0</v>
      </c>
      <c r="Y23" s="160"/>
      <c r="Z23" s="161">
        <v>0</v>
      </c>
      <c r="AA23" s="161"/>
      <c r="AB23" s="160">
        <v>0</v>
      </c>
      <c r="AC23" s="160"/>
      <c r="AD23" s="161">
        <v>0</v>
      </c>
      <c r="AE23" s="161"/>
      <c r="AF23" s="160">
        <v>3</v>
      </c>
      <c r="AG23" s="160"/>
      <c r="AH23" s="161">
        <v>0</v>
      </c>
      <c r="AI23" s="161"/>
      <c r="AJ23" s="26">
        <f t="shared" si="15"/>
        <v>0</v>
      </c>
      <c r="AK23" s="66">
        <f t="shared" si="16"/>
        <v>6</v>
      </c>
      <c r="AL23" s="124"/>
      <c r="AM23" s="159">
        <v>7</v>
      </c>
      <c r="AN23" s="159"/>
      <c r="AO23" s="159">
        <v>2</v>
      </c>
      <c r="AP23" s="159"/>
      <c r="AQ23" s="159">
        <v>9</v>
      </c>
      <c r="AR23" s="159"/>
      <c r="AS23" s="160">
        <v>0</v>
      </c>
      <c r="AT23" s="160"/>
      <c r="AU23" s="161">
        <v>0</v>
      </c>
      <c r="AV23" s="161"/>
      <c r="AW23" s="160">
        <v>0</v>
      </c>
      <c r="AX23" s="160"/>
      <c r="AY23" s="161">
        <v>0</v>
      </c>
      <c r="AZ23" s="161"/>
      <c r="BA23" s="160">
        <v>0</v>
      </c>
      <c r="BB23" s="160"/>
      <c r="BC23" s="161">
        <v>0</v>
      </c>
      <c r="BD23" s="161"/>
      <c r="BE23" s="160">
        <v>1</v>
      </c>
      <c r="BF23" s="160"/>
      <c r="BG23" s="161">
        <v>0</v>
      </c>
      <c r="BH23" s="161"/>
      <c r="BI23" s="160">
        <v>0</v>
      </c>
      <c r="BJ23" s="160"/>
      <c r="BK23" s="161">
        <v>1</v>
      </c>
      <c r="BL23" s="161"/>
      <c r="BM23" s="160">
        <v>3</v>
      </c>
      <c r="BN23" s="160"/>
      <c r="BO23" s="161">
        <v>0</v>
      </c>
      <c r="BP23" s="161"/>
      <c r="BQ23" s="160">
        <v>3</v>
      </c>
      <c r="BR23" s="160"/>
      <c r="BS23" s="161">
        <v>1</v>
      </c>
      <c r="BT23" s="161"/>
      <c r="BU23" s="26">
        <f t="shared" si="44"/>
        <v>0</v>
      </c>
      <c r="BV23" s="66">
        <f t="shared" si="45"/>
        <v>26</v>
      </c>
      <c r="BX23" s="159">
        <v>14</v>
      </c>
      <c r="BY23" s="159"/>
      <c r="BZ23" s="159">
        <v>3</v>
      </c>
      <c r="CA23" s="159"/>
      <c r="CB23" s="159">
        <v>17</v>
      </c>
      <c r="CC23" s="159"/>
      <c r="CD23" s="160">
        <v>1</v>
      </c>
      <c r="CE23" s="160"/>
      <c r="CF23" s="161">
        <v>0</v>
      </c>
      <c r="CG23" s="161"/>
      <c r="CH23" s="160">
        <v>1</v>
      </c>
      <c r="CI23" s="160"/>
      <c r="CJ23" s="161">
        <v>0</v>
      </c>
      <c r="CK23" s="161"/>
      <c r="CL23" s="160">
        <v>2</v>
      </c>
      <c r="CM23" s="160"/>
      <c r="CN23" s="161">
        <v>1</v>
      </c>
      <c r="CO23" s="161"/>
      <c r="CP23" s="160">
        <v>3</v>
      </c>
      <c r="CQ23" s="160"/>
      <c r="CR23" s="161">
        <v>0</v>
      </c>
      <c r="CS23" s="161"/>
      <c r="CT23" s="160">
        <v>0</v>
      </c>
      <c r="CU23" s="160"/>
      <c r="CV23" s="161">
        <v>0</v>
      </c>
      <c r="CW23" s="161"/>
      <c r="CX23" s="160">
        <v>3</v>
      </c>
      <c r="CY23" s="160"/>
      <c r="CZ23" s="161">
        <v>1</v>
      </c>
      <c r="DA23" s="161"/>
      <c r="DB23" s="160">
        <v>4</v>
      </c>
      <c r="DC23" s="160"/>
      <c r="DD23" s="161">
        <v>1</v>
      </c>
      <c r="DE23" s="161"/>
      <c r="DF23" s="26">
        <f t="shared" si="19"/>
        <v>29</v>
      </c>
      <c r="DH23" s="159">
        <f t="shared" si="20"/>
        <v>24</v>
      </c>
      <c r="DI23" s="159"/>
      <c r="DJ23" s="159">
        <f t="shared" si="21"/>
        <v>5</v>
      </c>
      <c r="DK23" s="159"/>
      <c r="DL23" s="159">
        <f t="shared" si="22"/>
        <v>29</v>
      </c>
      <c r="DM23" s="159"/>
      <c r="DN23" s="160">
        <f t="shared" si="23"/>
        <v>1</v>
      </c>
      <c r="DO23" s="160"/>
      <c r="DP23" s="160">
        <f t="shared" si="24"/>
        <v>0</v>
      </c>
      <c r="DQ23" s="160"/>
      <c r="DR23" s="160">
        <f t="shared" si="25"/>
        <v>1</v>
      </c>
      <c r="DS23" s="160"/>
      <c r="DT23" s="160">
        <f t="shared" si="26"/>
        <v>0</v>
      </c>
      <c r="DU23" s="160"/>
      <c r="DV23" s="160">
        <f t="shared" si="27"/>
        <v>2</v>
      </c>
      <c r="DW23" s="160"/>
      <c r="DX23" s="160">
        <f t="shared" si="28"/>
        <v>1</v>
      </c>
      <c r="DY23" s="160"/>
      <c r="DZ23" s="160">
        <f t="shared" si="29"/>
        <v>4</v>
      </c>
      <c r="EA23" s="160"/>
      <c r="EB23" s="160">
        <f t="shared" si="30"/>
        <v>0</v>
      </c>
      <c r="EC23" s="160"/>
      <c r="ED23" s="160">
        <f t="shared" si="31"/>
        <v>0</v>
      </c>
      <c r="EE23" s="160"/>
      <c r="EF23" s="160">
        <f t="shared" si="32"/>
        <v>1</v>
      </c>
      <c r="EG23" s="160"/>
      <c r="EH23" s="160">
        <f t="shared" si="33"/>
        <v>6</v>
      </c>
      <c r="EI23" s="160"/>
      <c r="EJ23" s="160">
        <f t="shared" si="34"/>
        <v>1</v>
      </c>
      <c r="EK23" s="160"/>
      <c r="EL23" s="160">
        <f t="shared" si="35"/>
        <v>10</v>
      </c>
      <c r="EM23" s="160"/>
      <c r="EN23" s="160">
        <f t="shared" si="36"/>
        <v>2</v>
      </c>
      <c r="EO23" s="160"/>
      <c r="EP23" s="137">
        <f t="shared" si="37"/>
        <v>61</v>
      </c>
      <c r="ER23" s="20">
        <f t="shared" si="38"/>
        <v>41.379310344827587</v>
      </c>
      <c r="ES23" s="20">
        <f t="shared" si="39"/>
        <v>58.620689655172406</v>
      </c>
      <c r="ET23" s="20">
        <f t="shared" si="40"/>
        <v>6.8965517241379306</v>
      </c>
      <c r="EU23" s="20">
        <f t="shared" si="41"/>
        <v>17.241379310344829</v>
      </c>
      <c r="EV23" s="21">
        <f t="shared" si="42"/>
        <v>172.41379310344828</v>
      </c>
      <c r="EX23" s="129">
        <v>4</v>
      </c>
      <c r="EY23" s="129">
        <v>1</v>
      </c>
      <c r="EZ23" s="129">
        <v>5</v>
      </c>
      <c r="FA23" s="130">
        <v>0</v>
      </c>
      <c r="FB23" s="131">
        <v>0</v>
      </c>
      <c r="FC23" s="130">
        <v>0</v>
      </c>
      <c r="FD23" s="131">
        <v>0</v>
      </c>
      <c r="FE23" s="130">
        <v>0</v>
      </c>
      <c r="FF23" s="131">
        <v>0</v>
      </c>
      <c r="FG23" s="130">
        <v>0</v>
      </c>
      <c r="FH23" s="131">
        <v>0</v>
      </c>
      <c r="FI23" s="130">
        <v>0</v>
      </c>
      <c r="FJ23" s="131">
        <v>1</v>
      </c>
      <c r="FK23" s="130">
        <v>1</v>
      </c>
      <c r="FL23" s="131">
        <v>0</v>
      </c>
      <c r="FM23" s="130">
        <v>3</v>
      </c>
      <c r="FN23" s="131">
        <v>0</v>
      </c>
      <c r="FO23" s="19">
        <f t="shared" si="43"/>
        <v>20</v>
      </c>
    </row>
    <row r="24" spans="1:171" ht="12.75" customHeight="1" thickBot="1">
      <c r="A24" s="124" t="s">
        <v>120</v>
      </c>
      <c r="B24" s="159">
        <v>4</v>
      </c>
      <c r="C24" s="159"/>
      <c r="D24" s="159">
        <v>1</v>
      </c>
      <c r="E24" s="159"/>
      <c r="F24" s="159">
        <v>5</v>
      </c>
      <c r="G24" s="159"/>
      <c r="H24" s="160">
        <v>0</v>
      </c>
      <c r="I24" s="160"/>
      <c r="J24" s="161">
        <v>0</v>
      </c>
      <c r="K24" s="161"/>
      <c r="L24" s="160">
        <v>0</v>
      </c>
      <c r="M24" s="160"/>
      <c r="N24" s="161">
        <v>0</v>
      </c>
      <c r="O24" s="161"/>
      <c r="P24" s="160">
        <v>0</v>
      </c>
      <c r="Q24" s="160"/>
      <c r="R24" s="161">
        <v>0</v>
      </c>
      <c r="S24" s="161"/>
      <c r="T24" s="160">
        <v>0</v>
      </c>
      <c r="U24" s="160"/>
      <c r="V24" s="161">
        <v>0</v>
      </c>
      <c r="W24" s="161"/>
      <c r="X24" s="160">
        <v>0</v>
      </c>
      <c r="Y24" s="160"/>
      <c r="Z24" s="161">
        <v>0</v>
      </c>
      <c r="AA24" s="161"/>
      <c r="AB24" s="160">
        <v>0</v>
      </c>
      <c r="AC24" s="160"/>
      <c r="AD24" s="161">
        <v>0</v>
      </c>
      <c r="AE24" s="161"/>
      <c r="AF24" s="160">
        <v>4</v>
      </c>
      <c r="AG24" s="160"/>
      <c r="AH24" s="161">
        <v>1</v>
      </c>
      <c r="AI24" s="161"/>
      <c r="AJ24" s="26">
        <f t="shared" si="15"/>
        <v>0</v>
      </c>
      <c r="AK24" s="66">
        <f t="shared" si="16"/>
        <v>14</v>
      </c>
      <c r="AL24" s="124"/>
      <c r="AM24" s="159">
        <v>28</v>
      </c>
      <c r="AN24" s="159"/>
      <c r="AO24" s="159">
        <v>2</v>
      </c>
      <c r="AP24" s="159"/>
      <c r="AQ24" s="159">
        <v>30</v>
      </c>
      <c r="AR24" s="159"/>
      <c r="AS24" s="160">
        <v>0</v>
      </c>
      <c r="AT24" s="160"/>
      <c r="AU24" s="161">
        <v>0</v>
      </c>
      <c r="AV24" s="161"/>
      <c r="AW24" s="160">
        <v>3</v>
      </c>
      <c r="AX24" s="160"/>
      <c r="AY24" s="161">
        <v>0</v>
      </c>
      <c r="AZ24" s="161"/>
      <c r="BA24" s="160">
        <v>4</v>
      </c>
      <c r="BB24" s="160"/>
      <c r="BC24" s="161">
        <v>0</v>
      </c>
      <c r="BD24" s="161"/>
      <c r="BE24" s="160">
        <v>0</v>
      </c>
      <c r="BF24" s="160"/>
      <c r="BG24" s="161">
        <v>0</v>
      </c>
      <c r="BH24" s="161"/>
      <c r="BI24" s="160">
        <v>0</v>
      </c>
      <c r="BJ24" s="160"/>
      <c r="BK24" s="161">
        <v>0</v>
      </c>
      <c r="BL24" s="161"/>
      <c r="BM24" s="160">
        <v>4</v>
      </c>
      <c r="BN24" s="160"/>
      <c r="BO24" s="161">
        <v>0</v>
      </c>
      <c r="BP24" s="161"/>
      <c r="BQ24" s="160">
        <v>17</v>
      </c>
      <c r="BR24" s="160"/>
      <c r="BS24" s="161">
        <v>2</v>
      </c>
      <c r="BT24" s="161"/>
      <c r="BU24" s="26">
        <f t="shared" si="44"/>
        <v>15</v>
      </c>
      <c r="BV24" s="66">
        <f t="shared" si="45"/>
        <v>68</v>
      </c>
      <c r="BX24" s="159">
        <v>10</v>
      </c>
      <c r="BY24" s="159"/>
      <c r="BZ24" s="159">
        <v>13</v>
      </c>
      <c r="CA24" s="159"/>
      <c r="CB24" s="159">
        <v>23</v>
      </c>
      <c r="CC24" s="159"/>
      <c r="CD24" s="160">
        <v>1</v>
      </c>
      <c r="CE24" s="160"/>
      <c r="CF24" s="161">
        <v>6</v>
      </c>
      <c r="CG24" s="161"/>
      <c r="CH24" s="160">
        <v>0</v>
      </c>
      <c r="CI24" s="160"/>
      <c r="CJ24" s="161">
        <v>2</v>
      </c>
      <c r="CK24" s="161"/>
      <c r="CL24" s="160">
        <v>4</v>
      </c>
      <c r="CM24" s="160"/>
      <c r="CN24" s="161">
        <v>0</v>
      </c>
      <c r="CO24" s="161"/>
      <c r="CP24" s="160">
        <v>3</v>
      </c>
      <c r="CQ24" s="160"/>
      <c r="CR24" s="161">
        <v>0</v>
      </c>
      <c r="CS24" s="161"/>
      <c r="CT24" s="160">
        <v>0</v>
      </c>
      <c r="CU24" s="160"/>
      <c r="CV24" s="161">
        <v>0</v>
      </c>
      <c r="CW24" s="161"/>
      <c r="CX24" s="160">
        <v>0</v>
      </c>
      <c r="CY24" s="160"/>
      <c r="CZ24" s="161">
        <v>0</v>
      </c>
      <c r="DA24" s="161"/>
      <c r="DB24" s="160">
        <v>2</v>
      </c>
      <c r="DC24" s="160"/>
      <c r="DD24" s="161">
        <v>5</v>
      </c>
      <c r="DE24" s="161"/>
      <c r="DF24" s="26">
        <f t="shared" si="19"/>
        <v>75</v>
      </c>
      <c r="DH24" s="159">
        <f t="shared" si="20"/>
        <v>42</v>
      </c>
      <c r="DI24" s="159"/>
      <c r="DJ24" s="159">
        <f t="shared" si="21"/>
        <v>16</v>
      </c>
      <c r="DK24" s="159"/>
      <c r="DL24" s="159">
        <f t="shared" si="22"/>
        <v>58</v>
      </c>
      <c r="DM24" s="159"/>
      <c r="DN24" s="160">
        <f t="shared" si="23"/>
        <v>1</v>
      </c>
      <c r="DO24" s="160"/>
      <c r="DP24" s="160">
        <f t="shared" si="24"/>
        <v>6</v>
      </c>
      <c r="DQ24" s="160"/>
      <c r="DR24" s="160">
        <f t="shared" si="25"/>
        <v>3</v>
      </c>
      <c r="DS24" s="160"/>
      <c r="DT24" s="160">
        <f t="shared" si="26"/>
        <v>2</v>
      </c>
      <c r="DU24" s="160"/>
      <c r="DV24" s="160">
        <f t="shared" si="27"/>
        <v>8</v>
      </c>
      <c r="DW24" s="160"/>
      <c r="DX24" s="160">
        <f t="shared" si="28"/>
        <v>0</v>
      </c>
      <c r="DY24" s="160"/>
      <c r="DZ24" s="160">
        <f t="shared" si="29"/>
        <v>3</v>
      </c>
      <c r="EA24" s="160"/>
      <c r="EB24" s="160">
        <f t="shared" si="30"/>
        <v>0</v>
      </c>
      <c r="EC24" s="160"/>
      <c r="ED24" s="160">
        <f t="shared" si="31"/>
        <v>0</v>
      </c>
      <c r="EE24" s="160"/>
      <c r="EF24" s="160">
        <f t="shared" si="32"/>
        <v>0</v>
      </c>
      <c r="EG24" s="160"/>
      <c r="EH24" s="160">
        <f t="shared" si="33"/>
        <v>4</v>
      </c>
      <c r="EI24" s="160"/>
      <c r="EJ24" s="160">
        <f t="shared" si="34"/>
        <v>0</v>
      </c>
      <c r="EK24" s="160"/>
      <c r="EL24" s="160">
        <f t="shared" si="35"/>
        <v>23</v>
      </c>
      <c r="EM24" s="160"/>
      <c r="EN24" s="160">
        <f t="shared" si="36"/>
        <v>8</v>
      </c>
      <c r="EO24" s="160"/>
      <c r="EP24" s="137">
        <f t="shared" si="37"/>
        <v>172</v>
      </c>
      <c r="ER24" s="20">
        <f t="shared" si="38"/>
        <v>60.344827586206897</v>
      </c>
      <c r="ES24" s="20">
        <f t="shared" si="39"/>
        <v>39.655172413793103</v>
      </c>
      <c r="ET24" s="20">
        <f t="shared" si="40"/>
        <v>20.689655172413794</v>
      </c>
      <c r="EU24" s="20">
        <f t="shared" si="41"/>
        <v>27.586206896551722</v>
      </c>
      <c r="EV24" s="21">
        <f t="shared" si="42"/>
        <v>275.86206896551721</v>
      </c>
      <c r="EX24" s="129">
        <v>8</v>
      </c>
      <c r="EY24" s="129">
        <v>0</v>
      </c>
      <c r="EZ24" s="129">
        <v>8</v>
      </c>
      <c r="FA24" s="130">
        <v>0</v>
      </c>
      <c r="FB24" s="131">
        <v>0</v>
      </c>
      <c r="FC24" s="130">
        <v>3</v>
      </c>
      <c r="FD24" s="131">
        <v>0</v>
      </c>
      <c r="FE24" s="130">
        <v>4</v>
      </c>
      <c r="FF24" s="131">
        <v>0</v>
      </c>
      <c r="FG24" s="130">
        <v>0</v>
      </c>
      <c r="FH24" s="131">
        <v>0</v>
      </c>
      <c r="FI24" s="130">
        <v>0</v>
      </c>
      <c r="FJ24" s="131">
        <v>0</v>
      </c>
      <c r="FK24" s="130">
        <v>0</v>
      </c>
      <c r="FL24" s="131">
        <v>0</v>
      </c>
      <c r="FM24" s="130">
        <v>1</v>
      </c>
      <c r="FN24" s="131">
        <v>0</v>
      </c>
      <c r="FO24" s="19">
        <f t="shared" si="43"/>
        <v>32</v>
      </c>
    </row>
    <row r="25" spans="1:171" ht="12.75" customHeight="1" thickBot="1">
      <c r="A25" s="124" t="s">
        <v>121</v>
      </c>
      <c r="B25" s="159">
        <v>0</v>
      </c>
      <c r="C25" s="159"/>
      <c r="D25" s="159">
        <v>6</v>
      </c>
      <c r="E25" s="159"/>
      <c r="F25" s="159">
        <v>6</v>
      </c>
      <c r="G25" s="159"/>
      <c r="H25" s="160">
        <v>0</v>
      </c>
      <c r="I25" s="160"/>
      <c r="J25" s="161">
        <v>0</v>
      </c>
      <c r="K25" s="161"/>
      <c r="L25" s="160">
        <v>0</v>
      </c>
      <c r="M25" s="160"/>
      <c r="N25" s="161">
        <v>0</v>
      </c>
      <c r="O25" s="161"/>
      <c r="P25" s="160">
        <v>0</v>
      </c>
      <c r="Q25" s="160"/>
      <c r="R25" s="161">
        <v>0</v>
      </c>
      <c r="S25" s="161"/>
      <c r="T25" s="160">
        <v>0</v>
      </c>
      <c r="U25" s="160"/>
      <c r="V25" s="161">
        <v>0</v>
      </c>
      <c r="W25" s="161"/>
      <c r="X25" s="160">
        <v>0</v>
      </c>
      <c r="Y25" s="160"/>
      <c r="Z25" s="161">
        <v>0</v>
      </c>
      <c r="AA25" s="161"/>
      <c r="AB25" s="160">
        <v>0</v>
      </c>
      <c r="AC25" s="160"/>
      <c r="AD25" s="161">
        <v>0</v>
      </c>
      <c r="AE25" s="161"/>
      <c r="AF25" s="160">
        <v>0</v>
      </c>
      <c r="AG25" s="160"/>
      <c r="AH25" s="161">
        <v>6</v>
      </c>
      <c r="AI25" s="161"/>
      <c r="AJ25" s="26">
        <f t="shared" si="15"/>
        <v>0</v>
      </c>
      <c r="AK25" s="66">
        <f t="shared" si="16"/>
        <v>36</v>
      </c>
      <c r="AL25" s="124"/>
      <c r="AM25" s="159">
        <v>30</v>
      </c>
      <c r="AN25" s="159"/>
      <c r="AO25" s="159">
        <v>6</v>
      </c>
      <c r="AP25" s="159"/>
      <c r="AQ25" s="159">
        <v>36</v>
      </c>
      <c r="AR25" s="159"/>
      <c r="AS25" s="160">
        <v>0</v>
      </c>
      <c r="AT25" s="160"/>
      <c r="AU25" s="161">
        <v>0</v>
      </c>
      <c r="AV25" s="161"/>
      <c r="AW25" s="160">
        <v>0</v>
      </c>
      <c r="AX25" s="160"/>
      <c r="AY25" s="161">
        <v>0</v>
      </c>
      <c r="AZ25" s="161"/>
      <c r="BA25" s="160">
        <v>1</v>
      </c>
      <c r="BB25" s="160"/>
      <c r="BC25" s="161">
        <v>0</v>
      </c>
      <c r="BD25" s="161"/>
      <c r="BE25" s="160">
        <v>4</v>
      </c>
      <c r="BF25" s="160"/>
      <c r="BG25" s="161">
        <v>0</v>
      </c>
      <c r="BH25" s="161"/>
      <c r="BI25" s="160">
        <v>5</v>
      </c>
      <c r="BJ25" s="160"/>
      <c r="BK25" s="161">
        <v>1</v>
      </c>
      <c r="BL25" s="161"/>
      <c r="BM25" s="160">
        <v>8</v>
      </c>
      <c r="BN25" s="160"/>
      <c r="BO25" s="161">
        <v>2</v>
      </c>
      <c r="BP25" s="161"/>
      <c r="BQ25" s="160">
        <v>12</v>
      </c>
      <c r="BR25" s="160"/>
      <c r="BS25" s="161">
        <v>3</v>
      </c>
      <c r="BT25" s="161"/>
      <c r="BU25" s="26">
        <f t="shared" si="44"/>
        <v>0</v>
      </c>
      <c r="BV25" s="66">
        <f t="shared" si="45"/>
        <v>96</v>
      </c>
      <c r="BX25" s="159">
        <v>29</v>
      </c>
      <c r="BY25" s="159"/>
      <c r="BZ25" s="159">
        <v>11</v>
      </c>
      <c r="CA25" s="159"/>
      <c r="CB25" s="159">
        <v>40</v>
      </c>
      <c r="CC25" s="159"/>
      <c r="CD25" s="160">
        <v>7</v>
      </c>
      <c r="CE25" s="160"/>
      <c r="CF25" s="161">
        <v>3</v>
      </c>
      <c r="CG25" s="161"/>
      <c r="CH25" s="160">
        <v>4</v>
      </c>
      <c r="CI25" s="160"/>
      <c r="CJ25" s="161">
        <v>1</v>
      </c>
      <c r="CK25" s="161"/>
      <c r="CL25" s="160">
        <v>4</v>
      </c>
      <c r="CM25" s="160"/>
      <c r="CN25" s="161">
        <v>0</v>
      </c>
      <c r="CO25" s="161"/>
      <c r="CP25" s="160">
        <v>3</v>
      </c>
      <c r="CQ25" s="160"/>
      <c r="CR25" s="161">
        <v>0</v>
      </c>
      <c r="CS25" s="161"/>
      <c r="CT25" s="160">
        <v>2</v>
      </c>
      <c r="CU25" s="160"/>
      <c r="CV25" s="161">
        <v>0</v>
      </c>
      <c r="CW25" s="161"/>
      <c r="CX25" s="160">
        <v>0</v>
      </c>
      <c r="CY25" s="160"/>
      <c r="CZ25" s="161">
        <v>0</v>
      </c>
      <c r="DA25" s="161"/>
      <c r="DB25" s="160">
        <v>9</v>
      </c>
      <c r="DC25" s="160"/>
      <c r="DD25" s="161">
        <v>7</v>
      </c>
      <c r="DE25" s="161"/>
      <c r="DF25" s="26">
        <f t="shared" si="19"/>
        <v>84</v>
      </c>
      <c r="DH25" s="159">
        <f t="shared" si="20"/>
        <v>59</v>
      </c>
      <c r="DI25" s="159"/>
      <c r="DJ25" s="159">
        <f t="shared" si="21"/>
        <v>23</v>
      </c>
      <c r="DK25" s="159"/>
      <c r="DL25" s="159">
        <f t="shared" si="22"/>
        <v>82</v>
      </c>
      <c r="DM25" s="159"/>
      <c r="DN25" s="160">
        <f t="shared" si="23"/>
        <v>7</v>
      </c>
      <c r="DO25" s="160"/>
      <c r="DP25" s="160">
        <f t="shared" si="24"/>
        <v>3</v>
      </c>
      <c r="DQ25" s="160"/>
      <c r="DR25" s="160">
        <f t="shared" si="25"/>
        <v>4</v>
      </c>
      <c r="DS25" s="160"/>
      <c r="DT25" s="160">
        <f t="shared" si="26"/>
        <v>1</v>
      </c>
      <c r="DU25" s="160"/>
      <c r="DV25" s="160">
        <f t="shared" si="27"/>
        <v>5</v>
      </c>
      <c r="DW25" s="160"/>
      <c r="DX25" s="160">
        <f t="shared" si="28"/>
        <v>0</v>
      </c>
      <c r="DY25" s="160"/>
      <c r="DZ25" s="160">
        <f t="shared" si="29"/>
        <v>7</v>
      </c>
      <c r="EA25" s="160"/>
      <c r="EB25" s="160">
        <f t="shared" si="30"/>
        <v>0</v>
      </c>
      <c r="EC25" s="160"/>
      <c r="ED25" s="160">
        <f t="shared" si="31"/>
        <v>7</v>
      </c>
      <c r="EE25" s="160"/>
      <c r="EF25" s="160">
        <f t="shared" si="32"/>
        <v>1</v>
      </c>
      <c r="EG25" s="160"/>
      <c r="EH25" s="160">
        <f t="shared" si="33"/>
        <v>8</v>
      </c>
      <c r="EI25" s="160"/>
      <c r="EJ25" s="160">
        <f t="shared" si="34"/>
        <v>2</v>
      </c>
      <c r="EK25" s="160"/>
      <c r="EL25" s="160">
        <f t="shared" si="35"/>
        <v>21</v>
      </c>
      <c r="EM25" s="160"/>
      <c r="EN25" s="160">
        <f t="shared" si="36"/>
        <v>16</v>
      </c>
      <c r="EO25" s="160"/>
      <c r="EP25" s="137">
        <f t="shared" si="37"/>
        <v>216</v>
      </c>
      <c r="ER25" s="20">
        <f t="shared" si="38"/>
        <v>51.219512195121951</v>
      </c>
      <c r="ES25" s="20">
        <f t="shared" si="39"/>
        <v>48.780487804878049</v>
      </c>
      <c r="ET25" s="20">
        <f t="shared" si="40"/>
        <v>18.292682926829269</v>
      </c>
      <c r="EU25" s="20">
        <f t="shared" si="41"/>
        <v>28.04878048780488</v>
      </c>
      <c r="EV25" s="21">
        <f t="shared" si="42"/>
        <v>280.48780487804879</v>
      </c>
      <c r="EX25" s="129">
        <v>7</v>
      </c>
      <c r="EY25" s="129">
        <v>5</v>
      </c>
      <c r="EZ25" s="129">
        <v>12</v>
      </c>
      <c r="FA25" s="130">
        <v>0</v>
      </c>
      <c r="FB25" s="131">
        <v>0</v>
      </c>
      <c r="FC25" s="130">
        <v>0</v>
      </c>
      <c r="FD25" s="131">
        <v>0</v>
      </c>
      <c r="FE25" s="130">
        <v>0</v>
      </c>
      <c r="FF25" s="131">
        <v>0</v>
      </c>
      <c r="FG25" s="130">
        <v>2</v>
      </c>
      <c r="FH25" s="131">
        <v>0</v>
      </c>
      <c r="FI25" s="130">
        <v>1</v>
      </c>
      <c r="FJ25" s="131">
        <v>0</v>
      </c>
      <c r="FK25" s="130">
        <v>2</v>
      </c>
      <c r="FL25" s="131">
        <v>0</v>
      </c>
      <c r="FM25" s="130">
        <v>2</v>
      </c>
      <c r="FN25" s="131">
        <v>5</v>
      </c>
      <c r="FO25" s="19">
        <f t="shared" si="43"/>
        <v>48</v>
      </c>
    </row>
    <row r="26" spans="1:171" ht="12.75" customHeight="1" thickBot="1">
      <c r="A26" s="124" t="s">
        <v>331</v>
      </c>
      <c r="B26" s="159">
        <v>0</v>
      </c>
      <c r="C26" s="159"/>
      <c r="D26" s="159">
        <v>0</v>
      </c>
      <c r="E26" s="159"/>
      <c r="F26" s="159">
        <v>0</v>
      </c>
      <c r="G26" s="159"/>
      <c r="H26" s="160">
        <v>0</v>
      </c>
      <c r="I26" s="160"/>
      <c r="J26" s="161">
        <v>0</v>
      </c>
      <c r="K26" s="161"/>
      <c r="L26" s="160">
        <v>0</v>
      </c>
      <c r="M26" s="160"/>
      <c r="N26" s="161">
        <v>0</v>
      </c>
      <c r="O26" s="161"/>
      <c r="P26" s="160">
        <v>0</v>
      </c>
      <c r="Q26" s="160"/>
      <c r="R26" s="161">
        <v>0</v>
      </c>
      <c r="S26" s="161"/>
      <c r="T26" s="160">
        <v>0</v>
      </c>
      <c r="U26" s="160"/>
      <c r="V26" s="161">
        <v>0</v>
      </c>
      <c r="W26" s="161"/>
      <c r="X26" s="160">
        <v>0</v>
      </c>
      <c r="Y26" s="160"/>
      <c r="Z26" s="161">
        <v>0</v>
      </c>
      <c r="AA26" s="161"/>
      <c r="AB26" s="160">
        <v>0</v>
      </c>
      <c r="AC26" s="160"/>
      <c r="AD26" s="161">
        <v>0</v>
      </c>
      <c r="AE26" s="161"/>
      <c r="AF26" s="160">
        <v>0</v>
      </c>
      <c r="AG26" s="160"/>
      <c r="AH26" s="161">
        <v>0</v>
      </c>
      <c r="AI26" s="161"/>
      <c r="AJ26" s="26">
        <f t="shared" ref="AJ26:AJ89" si="46">(H26+J26+L26+N26)*5</f>
        <v>0</v>
      </c>
      <c r="AK26" s="66">
        <f t="shared" ref="AK26:AK89" si="47">(B26*2)+(D26*6)</f>
        <v>0</v>
      </c>
      <c r="AL26" s="124"/>
      <c r="AM26" s="159">
        <v>0</v>
      </c>
      <c r="AN26" s="159"/>
      <c r="AO26" s="159">
        <v>0</v>
      </c>
      <c r="AP26" s="159"/>
      <c r="AQ26" s="159">
        <v>0</v>
      </c>
      <c r="AR26" s="159"/>
      <c r="AS26" s="160">
        <v>0</v>
      </c>
      <c r="AT26" s="160"/>
      <c r="AU26" s="161">
        <v>0</v>
      </c>
      <c r="AV26" s="161"/>
      <c r="AW26" s="160">
        <v>0</v>
      </c>
      <c r="AX26" s="160"/>
      <c r="AY26" s="161">
        <v>0</v>
      </c>
      <c r="AZ26" s="161"/>
      <c r="BA26" s="160">
        <v>0</v>
      </c>
      <c r="BB26" s="160"/>
      <c r="BC26" s="161">
        <v>0</v>
      </c>
      <c r="BD26" s="161"/>
      <c r="BE26" s="160">
        <v>0</v>
      </c>
      <c r="BF26" s="160"/>
      <c r="BG26" s="161">
        <v>0</v>
      </c>
      <c r="BH26" s="161"/>
      <c r="BI26" s="160">
        <v>0</v>
      </c>
      <c r="BJ26" s="160"/>
      <c r="BK26" s="161">
        <v>0</v>
      </c>
      <c r="BL26" s="161"/>
      <c r="BM26" s="160">
        <v>0</v>
      </c>
      <c r="BN26" s="160"/>
      <c r="BO26" s="161">
        <v>0</v>
      </c>
      <c r="BP26" s="161"/>
      <c r="BQ26" s="160">
        <v>0</v>
      </c>
      <c r="BR26" s="160"/>
      <c r="BS26" s="161">
        <v>0</v>
      </c>
      <c r="BT26" s="161"/>
      <c r="BU26" s="26">
        <f t="shared" si="44"/>
        <v>0</v>
      </c>
      <c r="BV26" s="66">
        <f t="shared" si="45"/>
        <v>0</v>
      </c>
      <c r="BX26" s="159">
        <v>0</v>
      </c>
      <c r="BY26" s="159"/>
      <c r="BZ26" s="159">
        <v>0</v>
      </c>
      <c r="CA26" s="159"/>
      <c r="CB26" s="159">
        <v>0</v>
      </c>
      <c r="CC26" s="159"/>
      <c r="CD26" s="160">
        <v>0</v>
      </c>
      <c r="CE26" s="160"/>
      <c r="CF26" s="161">
        <v>0</v>
      </c>
      <c r="CG26" s="161"/>
      <c r="CH26" s="160">
        <v>0</v>
      </c>
      <c r="CI26" s="160"/>
      <c r="CJ26" s="161">
        <v>0</v>
      </c>
      <c r="CK26" s="161"/>
      <c r="CL26" s="160">
        <v>0</v>
      </c>
      <c r="CM26" s="160"/>
      <c r="CN26" s="161">
        <v>0</v>
      </c>
      <c r="CO26" s="161"/>
      <c r="CP26" s="160">
        <v>0</v>
      </c>
      <c r="CQ26" s="160"/>
      <c r="CR26" s="161">
        <v>0</v>
      </c>
      <c r="CS26" s="161"/>
      <c r="CT26" s="160">
        <v>0</v>
      </c>
      <c r="CU26" s="160"/>
      <c r="CV26" s="161">
        <v>0</v>
      </c>
      <c r="CW26" s="161"/>
      <c r="CX26" s="160">
        <v>0</v>
      </c>
      <c r="CY26" s="160"/>
      <c r="CZ26" s="161">
        <v>0</v>
      </c>
      <c r="DA26" s="161"/>
      <c r="DB26" s="160">
        <v>0</v>
      </c>
      <c r="DC26" s="160"/>
      <c r="DD26" s="161">
        <v>0</v>
      </c>
      <c r="DE26" s="161"/>
      <c r="DF26" s="26">
        <f t="shared" si="19"/>
        <v>0</v>
      </c>
      <c r="DH26" s="159">
        <f t="shared" si="20"/>
        <v>0</v>
      </c>
      <c r="DI26" s="159"/>
      <c r="DJ26" s="159">
        <f t="shared" si="21"/>
        <v>0</v>
      </c>
      <c r="DK26" s="159"/>
      <c r="DL26" s="159">
        <f t="shared" si="22"/>
        <v>0</v>
      </c>
      <c r="DM26" s="159"/>
      <c r="DN26" s="160">
        <f t="shared" si="23"/>
        <v>0</v>
      </c>
      <c r="DO26" s="160"/>
      <c r="DP26" s="160">
        <f t="shared" si="24"/>
        <v>0</v>
      </c>
      <c r="DQ26" s="160"/>
      <c r="DR26" s="160">
        <f t="shared" si="25"/>
        <v>0</v>
      </c>
      <c r="DS26" s="160"/>
      <c r="DT26" s="160">
        <f t="shared" si="26"/>
        <v>0</v>
      </c>
      <c r="DU26" s="160"/>
      <c r="DV26" s="160">
        <f t="shared" si="27"/>
        <v>0</v>
      </c>
      <c r="DW26" s="160"/>
      <c r="DX26" s="160">
        <f t="shared" si="28"/>
        <v>0</v>
      </c>
      <c r="DY26" s="160"/>
      <c r="DZ26" s="160">
        <f t="shared" si="29"/>
        <v>0</v>
      </c>
      <c r="EA26" s="160"/>
      <c r="EB26" s="160">
        <f t="shared" si="30"/>
        <v>0</v>
      </c>
      <c r="EC26" s="160"/>
      <c r="ED26" s="160">
        <f t="shared" si="31"/>
        <v>0</v>
      </c>
      <c r="EE26" s="160"/>
      <c r="EF26" s="160">
        <f t="shared" si="32"/>
        <v>0</v>
      </c>
      <c r="EG26" s="160"/>
      <c r="EH26" s="160">
        <f t="shared" si="33"/>
        <v>0</v>
      </c>
      <c r="EI26" s="160"/>
      <c r="EJ26" s="160">
        <f t="shared" si="34"/>
        <v>0</v>
      </c>
      <c r="EK26" s="160"/>
      <c r="EL26" s="160">
        <f t="shared" si="35"/>
        <v>0</v>
      </c>
      <c r="EM26" s="160"/>
      <c r="EN26" s="160">
        <f t="shared" si="36"/>
        <v>0</v>
      </c>
      <c r="EO26" s="160"/>
      <c r="EP26" s="137">
        <f t="shared" si="37"/>
        <v>0</v>
      </c>
      <c r="ER26" s="20" t="e">
        <f t="shared" si="38"/>
        <v>#DIV/0!</v>
      </c>
      <c r="ES26" s="20" t="e">
        <f t="shared" si="39"/>
        <v>#DIV/0!</v>
      </c>
      <c r="ET26" s="20" t="e">
        <f t="shared" si="40"/>
        <v>#DIV/0!</v>
      </c>
      <c r="EU26" s="20" t="e">
        <f t="shared" si="41"/>
        <v>#DIV/0!</v>
      </c>
      <c r="EV26" s="21" t="e">
        <f t="shared" si="42"/>
        <v>#DIV/0!</v>
      </c>
      <c r="EX26" s="129">
        <v>0</v>
      </c>
      <c r="EY26" s="129">
        <v>0</v>
      </c>
      <c r="EZ26" s="129">
        <v>0</v>
      </c>
      <c r="FA26" s="130">
        <v>0</v>
      </c>
      <c r="FB26" s="131">
        <v>0</v>
      </c>
      <c r="FC26" s="130">
        <v>0</v>
      </c>
      <c r="FD26" s="131">
        <v>0</v>
      </c>
      <c r="FE26" s="130">
        <v>0</v>
      </c>
      <c r="FF26" s="131">
        <v>0</v>
      </c>
      <c r="FG26" s="130">
        <v>0</v>
      </c>
      <c r="FH26" s="131">
        <v>0</v>
      </c>
      <c r="FI26" s="130">
        <v>0</v>
      </c>
      <c r="FJ26" s="131">
        <v>0</v>
      </c>
      <c r="FK26" s="130">
        <v>0</v>
      </c>
      <c r="FL26" s="131">
        <v>0</v>
      </c>
      <c r="FM26" s="130">
        <v>0</v>
      </c>
      <c r="FN26" s="131">
        <v>0</v>
      </c>
      <c r="FO26" s="19">
        <f t="shared" si="43"/>
        <v>0</v>
      </c>
    </row>
    <row r="27" spans="1:171" ht="12.75" customHeight="1" thickBot="1">
      <c r="A27" s="124" t="s">
        <v>122</v>
      </c>
      <c r="B27" s="159">
        <v>3</v>
      </c>
      <c r="C27" s="159"/>
      <c r="D27" s="159">
        <v>2</v>
      </c>
      <c r="E27" s="159"/>
      <c r="F27" s="159">
        <v>5</v>
      </c>
      <c r="G27" s="159"/>
      <c r="H27" s="160">
        <v>0</v>
      </c>
      <c r="I27" s="160"/>
      <c r="J27" s="161">
        <v>0</v>
      </c>
      <c r="K27" s="161"/>
      <c r="L27" s="160">
        <v>0</v>
      </c>
      <c r="M27" s="160"/>
      <c r="N27" s="161">
        <v>0</v>
      </c>
      <c r="O27" s="161"/>
      <c r="P27" s="160">
        <v>0</v>
      </c>
      <c r="Q27" s="160"/>
      <c r="R27" s="161">
        <v>0</v>
      </c>
      <c r="S27" s="161"/>
      <c r="T27" s="160">
        <v>0</v>
      </c>
      <c r="U27" s="160"/>
      <c r="V27" s="161">
        <v>0</v>
      </c>
      <c r="W27" s="161"/>
      <c r="X27" s="160">
        <v>0</v>
      </c>
      <c r="Y27" s="160"/>
      <c r="Z27" s="161">
        <v>0</v>
      </c>
      <c r="AA27" s="161"/>
      <c r="AB27" s="160">
        <v>1</v>
      </c>
      <c r="AC27" s="160"/>
      <c r="AD27" s="161">
        <v>0</v>
      </c>
      <c r="AE27" s="161"/>
      <c r="AF27" s="160">
        <v>2</v>
      </c>
      <c r="AG27" s="160"/>
      <c r="AH27" s="161">
        <v>2</v>
      </c>
      <c r="AI27" s="161"/>
      <c r="AJ27" s="26">
        <f t="shared" si="46"/>
        <v>0</v>
      </c>
      <c r="AK27" s="66">
        <f t="shared" si="47"/>
        <v>18</v>
      </c>
      <c r="AL27" s="124"/>
      <c r="AM27" s="159">
        <v>96</v>
      </c>
      <c r="AN27" s="159"/>
      <c r="AO27" s="159">
        <v>14</v>
      </c>
      <c r="AP27" s="159"/>
      <c r="AQ27" s="159">
        <v>110</v>
      </c>
      <c r="AR27" s="159"/>
      <c r="AS27" s="160">
        <v>7</v>
      </c>
      <c r="AT27" s="160"/>
      <c r="AU27" s="161">
        <v>2</v>
      </c>
      <c r="AV27" s="161"/>
      <c r="AW27" s="160">
        <v>16</v>
      </c>
      <c r="AX27" s="160"/>
      <c r="AY27" s="161">
        <v>4</v>
      </c>
      <c r="AZ27" s="161"/>
      <c r="BA27" s="160">
        <v>18</v>
      </c>
      <c r="BB27" s="160"/>
      <c r="BC27" s="161">
        <v>3</v>
      </c>
      <c r="BD27" s="161"/>
      <c r="BE27" s="160">
        <v>12</v>
      </c>
      <c r="BF27" s="160"/>
      <c r="BG27" s="161">
        <v>0</v>
      </c>
      <c r="BH27" s="161"/>
      <c r="BI27" s="160">
        <v>13</v>
      </c>
      <c r="BJ27" s="160"/>
      <c r="BK27" s="161">
        <v>1</v>
      </c>
      <c r="BL27" s="161"/>
      <c r="BM27" s="160">
        <v>15</v>
      </c>
      <c r="BN27" s="160"/>
      <c r="BO27" s="161">
        <v>3</v>
      </c>
      <c r="BP27" s="161"/>
      <c r="BQ27" s="160">
        <v>15</v>
      </c>
      <c r="BR27" s="160"/>
      <c r="BS27" s="161">
        <v>1</v>
      </c>
      <c r="BT27" s="161"/>
      <c r="BU27" s="26">
        <f t="shared" si="44"/>
        <v>145</v>
      </c>
      <c r="BV27" s="66">
        <f t="shared" si="45"/>
        <v>276</v>
      </c>
      <c r="BX27" s="159">
        <v>101</v>
      </c>
      <c r="BY27" s="159"/>
      <c r="BZ27" s="159">
        <v>36</v>
      </c>
      <c r="CA27" s="159"/>
      <c r="CB27" s="159">
        <v>137</v>
      </c>
      <c r="CC27" s="159"/>
      <c r="CD27" s="160">
        <v>15</v>
      </c>
      <c r="CE27" s="160"/>
      <c r="CF27" s="161">
        <v>3</v>
      </c>
      <c r="CG27" s="161"/>
      <c r="CH27" s="160">
        <v>10</v>
      </c>
      <c r="CI27" s="160"/>
      <c r="CJ27" s="161">
        <v>2</v>
      </c>
      <c r="CK27" s="161"/>
      <c r="CL27" s="160">
        <v>10</v>
      </c>
      <c r="CM27" s="160"/>
      <c r="CN27" s="161">
        <v>1</v>
      </c>
      <c r="CO27" s="161"/>
      <c r="CP27" s="160">
        <v>7</v>
      </c>
      <c r="CQ27" s="160"/>
      <c r="CR27" s="161">
        <v>0</v>
      </c>
      <c r="CS27" s="161"/>
      <c r="CT27" s="160">
        <v>5</v>
      </c>
      <c r="CU27" s="160"/>
      <c r="CV27" s="161">
        <v>1</v>
      </c>
      <c r="CW27" s="161"/>
      <c r="CX27" s="160">
        <v>16</v>
      </c>
      <c r="CY27" s="160"/>
      <c r="CZ27" s="161">
        <v>5</v>
      </c>
      <c r="DA27" s="161"/>
      <c r="DB27" s="160">
        <v>38</v>
      </c>
      <c r="DC27" s="160"/>
      <c r="DD27" s="161">
        <v>24</v>
      </c>
      <c r="DE27" s="161"/>
      <c r="DF27" s="26">
        <f t="shared" si="19"/>
        <v>281</v>
      </c>
      <c r="DH27" s="159">
        <f t="shared" si="20"/>
        <v>200</v>
      </c>
      <c r="DI27" s="159"/>
      <c r="DJ27" s="159">
        <f t="shared" si="21"/>
        <v>52</v>
      </c>
      <c r="DK27" s="159"/>
      <c r="DL27" s="159">
        <f t="shared" si="22"/>
        <v>252</v>
      </c>
      <c r="DM27" s="159"/>
      <c r="DN27" s="160">
        <f t="shared" si="23"/>
        <v>22</v>
      </c>
      <c r="DO27" s="160"/>
      <c r="DP27" s="160">
        <f t="shared" si="24"/>
        <v>5</v>
      </c>
      <c r="DQ27" s="160"/>
      <c r="DR27" s="160">
        <f t="shared" si="25"/>
        <v>26</v>
      </c>
      <c r="DS27" s="160"/>
      <c r="DT27" s="160">
        <f t="shared" si="26"/>
        <v>6</v>
      </c>
      <c r="DU27" s="160"/>
      <c r="DV27" s="160">
        <f t="shared" si="27"/>
        <v>28</v>
      </c>
      <c r="DW27" s="160"/>
      <c r="DX27" s="160">
        <f t="shared" si="28"/>
        <v>4</v>
      </c>
      <c r="DY27" s="160"/>
      <c r="DZ27" s="160">
        <f t="shared" si="29"/>
        <v>19</v>
      </c>
      <c r="EA27" s="160"/>
      <c r="EB27" s="160">
        <f t="shared" si="30"/>
        <v>0</v>
      </c>
      <c r="EC27" s="160"/>
      <c r="ED27" s="160">
        <f t="shared" si="31"/>
        <v>18</v>
      </c>
      <c r="EE27" s="160"/>
      <c r="EF27" s="160">
        <f t="shared" si="32"/>
        <v>2</v>
      </c>
      <c r="EG27" s="160"/>
      <c r="EH27" s="160">
        <f t="shared" si="33"/>
        <v>32</v>
      </c>
      <c r="EI27" s="160"/>
      <c r="EJ27" s="160">
        <f t="shared" si="34"/>
        <v>8</v>
      </c>
      <c r="EK27" s="160"/>
      <c r="EL27" s="160">
        <f t="shared" si="35"/>
        <v>55</v>
      </c>
      <c r="EM27" s="160"/>
      <c r="EN27" s="160">
        <f t="shared" si="36"/>
        <v>27</v>
      </c>
      <c r="EO27" s="160"/>
      <c r="EP27" s="137">
        <f t="shared" si="37"/>
        <v>720</v>
      </c>
      <c r="ER27" s="20">
        <f t="shared" si="38"/>
        <v>45.634920634920633</v>
      </c>
      <c r="ES27" s="20">
        <f t="shared" si="39"/>
        <v>54.36507936507936</v>
      </c>
      <c r="ET27" s="20">
        <f t="shared" si="40"/>
        <v>23.412698412698411</v>
      </c>
      <c r="EU27" s="20">
        <f t="shared" si="41"/>
        <v>20.634920634920633</v>
      </c>
      <c r="EV27" s="21">
        <f t="shared" si="42"/>
        <v>206.34920634920633</v>
      </c>
      <c r="EX27" s="129">
        <v>57</v>
      </c>
      <c r="EY27" s="129">
        <v>7</v>
      </c>
      <c r="EZ27" s="129">
        <v>64</v>
      </c>
      <c r="FA27" s="130">
        <v>2</v>
      </c>
      <c r="FB27" s="131">
        <v>0</v>
      </c>
      <c r="FC27" s="130">
        <v>14</v>
      </c>
      <c r="FD27" s="131">
        <v>3</v>
      </c>
      <c r="FE27" s="130">
        <v>12</v>
      </c>
      <c r="FF27" s="131">
        <v>2</v>
      </c>
      <c r="FG27" s="130">
        <v>12</v>
      </c>
      <c r="FH27" s="131">
        <v>0</v>
      </c>
      <c r="FI27" s="130">
        <v>11</v>
      </c>
      <c r="FJ27" s="131">
        <v>0</v>
      </c>
      <c r="FK27" s="130">
        <v>4</v>
      </c>
      <c r="FL27" s="131">
        <v>2</v>
      </c>
      <c r="FM27" s="130">
        <v>2</v>
      </c>
      <c r="FN27" s="131">
        <v>0</v>
      </c>
      <c r="FO27" s="19">
        <f t="shared" si="43"/>
        <v>256</v>
      </c>
    </row>
    <row r="28" spans="1:171" ht="12.75" customHeight="1" thickBot="1">
      <c r="A28" s="124" t="s">
        <v>123</v>
      </c>
      <c r="B28" s="159">
        <v>2</v>
      </c>
      <c r="C28" s="159"/>
      <c r="D28" s="159">
        <v>1</v>
      </c>
      <c r="E28" s="159"/>
      <c r="F28" s="159">
        <v>3</v>
      </c>
      <c r="G28" s="159"/>
      <c r="H28" s="160">
        <v>0</v>
      </c>
      <c r="I28" s="160"/>
      <c r="J28" s="161">
        <v>0</v>
      </c>
      <c r="K28" s="161"/>
      <c r="L28" s="160">
        <v>0</v>
      </c>
      <c r="M28" s="160"/>
      <c r="N28" s="161">
        <v>0</v>
      </c>
      <c r="O28" s="161"/>
      <c r="P28" s="160">
        <v>0</v>
      </c>
      <c r="Q28" s="160"/>
      <c r="R28" s="161">
        <v>0</v>
      </c>
      <c r="S28" s="161"/>
      <c r="T28" s="160">
        <v>0</v>
      </c>
      <c r="U28" s="160"/>
      <c r="V28" s="161">
        <v>0</v>
      </c>
      <c r="W28" s="161"/>
      <c r="X28" s="160">
        <v>0</v>
      </c>
      <c r="Y28" s="160"/>
      <c r="Z28" s="161">
        <v>0</v>
      </c>
      <c r="AA28" s="161"/>
      <c r="AB28" s="160">
        <v>1</v>
      </c>
      <c r="AC28" s="160"/>
      <c r="AD28" s="161">
        <v>0</v>
      </c>
      <c r="AE28" s="161"/>
      <c r="AF28" s="160">
        <v>1</v>
      </c>
      <c r="AG28" s="160"/>
      <c r="AH28" s="161">
        <v>1</v>
      </c>
      <c r="AI28" s="161"/>
      <c r="AJ28" s="26">
        <f t="shared" si="46"/>
        <v>0</v>
      </c>
      <c r="AK28" s="66">
        <f t="shared" si="47"/>
        <v>10</v>
      </c>
      <c r="AL28" s="124"/>
      <c r="AM28" s="159">
        <v>31</v>
      </c>
      <c r="AN28" s="159"/>
      <c r="AO28" s="159">
        <v>1</v>
      </c>
      <c r="AP28" s="159"/>
      <c r="AQ28" s="159">
        <v>32</v>
      </c>
      <c r="AR28" s="159"/>
      <c r="AS28" s="160">
        <v>0</v>
      </c>
      <c r="AT28" s="160"/>
      <c r="AU28" s="161">
        <v>0</v>
      </c>
      <c r="AV28" s="161"/>
      <c r="AW28" s="160">
        <v>1</v>
      </c>
      <c r="AX28" s="160"/>
      <c r="AY28" s="161">
        <v>0</v>
      </c>
      <c r="AZ28" s="161"/>
      <c r="BA28" s="160">
        <v>3</v>
      </c>
      <c r="BB28" s="160"/>
      <c r="BC28" s="161">
        <v>0</v>
      </c>
      <c r="BD28" s="161"/>
      <c r="BE28" s="160">
        <v>0</v>
      </c>
      <c r="BF28" s="160"/>
      <c r="BG28" s="161">
        <v>0</v>
      </c>
      <c r="BH28" s="161"/>
      <c r="BI28" s="160">
        <v>7</v>
      </c>
      <c r="BJ28" s="160"/>
      <c r="BK28" s="161">
        <v>0</v>
      </c>
      <c r="BL28" s="161"/>
      <c r="BM28" s="160">
        <v>9</v>
      </c>
      <c r="BN28" s="160"/>
      <c r="BO28" s="161">
        <v>1</v>
      </c>
      <c r="BP28" s="161"/>
      <c r="BQ28" s="160">
        <v>11</v>
      </c>
      <c r="BR28" s="160"/>
      <c r="BS28" s="161">
        <v>0</v>
      </c>
      <c r="BT28" s="161"/>
      <c r="BU28" s="26">
        <f t="shared" si="44"/>
        <v>5</v>
      </c>
      <c r="BV28" s="66">
        <f t="shared" si="45"/>
        <v>68</v>
      </c>
      <c r="BX28" s="159">
        <v>31</v>
      </c>
      <c r="BY28" s="159"/>
      <c r="BZ28" s="159">
        <v>11</v>
      </c>
      <c r="CA28" s="159"/>
      <c r="CB28" s="159">
        <v>42</v>
      </c>
      <c r="CC28" s="159"/>
      <c r="CD28" s="160">
        <v>5</v>
      </c>
      <c r="CE28" s="160"/>
      <c r="CF28" s="161">
        <v>2</v>
      </c>
      <c r="CG28" s="161"/>
      <c r="CH28" s="160">
        <v>4</v>
      </c>
      <c r="CI28" s="160"/>
      <c r="CJ28" s="161">
        <v>0</v>
      </c>
      <c r="CK28" s="161"/>
      <c r="CL28" s="160">
        <v>8</v>
      </c>
      <c r="CM28" s="160"/>
      <c r="CN28" s="161">
        <v>2</v>
      </c>
      <c r="CO28" s="161"/>
      <c r="CP28" s="160">
        <v>3</v>
      </c>
      <c r="CQ28" s="160"/>
      <c r="CR28" s="161">
        <v>2</v>
      </c>
      <c r="CS28" s="161"/>
      <c r="CT28" s="160">
        <v>1</v>
      </c>
      <c r="CU28" s="160"/>
      <c r="CV28" s="161">
        <v>0</v>
      </c>
      <c r="CW28" s="161"/>
      <c r="CX28" s="160">
        <v>5</v>
      </c>
      <c r="CY28" s="160"/>
      <c r="CZ28" s="161">
        <v>0</v>
      </c>
      <c r="DA28" s="161"/>
      <c r="DB28" s="160">
        <v>5</v>
      </c>
      <c r="DC28" s="160"/>
      <c r="DD28" s="161">
        <v>5</v>
      </c>
      <c r="DE28" s="161"/>
      <c r="DF28" s="26">
        <f t="shared" si="19"/>
        <v>86</v>
      </c>
      <c r="DH28" s="159">
        <f t="shared" si="20"/>
        <v>64</v>
      </c>
      <c r="DI28" s="159"/>
      <c r="DJ28" s="159">
        <f t="shared" si="21"/>
        <v>13</v>
      </c>
      <c r="DK28" s="159"/>
      <c r="DL28" s="159">
        <f t="shared" si="22"/>
        <v>77</v>
      </c>
      <c r="DM28" s="159"/>
      <c r="DN28" s="160">
        <f t="shared" si="23"/>
        <v>5</v>
      </c>
      <c r="DO28" s="160"/>
      <c r="DP28" s="160">
        <f t="shared" si="24"/>
        <v>2</v>
      </c>
      <c r="DQ28" s="160"/>
      <c r="DR28" s="160">
        <f t="shared" si="25"/>
        <v>5</v>
      </c>
      <c r="DS28" s="160"/>
      <c r="DT28" s="160">
        <f t="shared" si="26"/>
        <v>0</v>
      </c>
      <c r="DU28" s="160"/>
      <c r="DV28" s="160">
        <f t="shared" si="27"/>
        <v>11</v>
      </c>
      <c r="DW28" s="160"/>
      <c r="DX28" s="160">
        <f t="shared" si="28"/>
        <v>2</v>
      </c>
      <c r="DY28" s="160"/>
      <c r="DZ28" s="160">
        <f t="shared" si="29"/>
        <v>3</v>
      </c>
      <c r="EA28" s="160"/>
      <c r="EB28" s="160">
        <f t="shared" si="30"/>
        <v>2</v>
      </c>
      <c r="EC28" s="160"/>
      <c r="ED28" s="160">
        <f t="shared" si="31"/>
        <v>8</v>
      </c>
      <c r="EE28" s="160"/>
      <c r="EF28" s="160">
        <f t="shared" si="32"/>
        <v>0</v>
      </c>
      <c r="EG28" s="160"/>
      <c r="EH28" s="160">
        <f t="shared" si="33"/>
        <v>15</v>
      </c>
      <c r="EI28" s="160"/>
      <c r="EJ28" s="160">
        <f t="shared" si="34"/>
        <v>1</v>
      </c>
      <c r="EK28" s="160"/>
      <c r="EL28" s="160">
        <f t="shared" si="35"/>
        <v>17</v>
      </c>
      <c r="EM28" s="160"/>
      <c r="EN28" s="160">
        <f t="shared" si="36"/>
        <v>6</v>
      </c>
      <c r="EO28" s="160"/>
      <c r="EP28" s="137">
        <f t="shared" si="37"/>
        <v>169</v>
      </c>
      <c r="ER28" s="20">
        <f t="shared" si="38"/>
        <v>45.454545454545453</v>
      </c>
      <c r="ES28" s="20">
        <f t="shared" si="39"/>
        <v>54.54545454545454</v>
      </c>
      <c r="ET28" s="20">
        <f t="shared" si="40"/>
        <v>15.584415584415584</v>
      </c>
      <c r="EU28" s="20">
        <f t="shared" si="41"/>
        <v>16.883116883116884</v>
      </c>
      <c r="EV28" s="21">
        <f t="shared" si="42"/>
        <v>168.83116883116884</v>
      </c>
      <c r="EX28" s="129">
        <v>10</v>
      </c>
      <c r="EY28" s="129">
        <v>0</v>
      </c>
      <c r="EZ28" s="129">
        <v>10</v>
      </c>
      <c r="FA28" s="130">
        <v>0</v>
      </c>
      <c r="FB28" s="131">
        <v>0</v>
      </c>
      <c r="FC28" s="130">
        <v>0</v>
      </c>
      <c r="FD28" s="131">
        <v>0</v>
      </c>
      <c r="FE28" s="130">
        <v>2</v>
      </c>
      <c r="FF28" s="131">
        <v>0</v>
      </c>
      <c r="FG28" s="130">
        <v>0</v>
      </c>
      <c r="FH28" s="131">
        <v>0</v>
      </c>
      <c r="FI28" s="130">
        <v>2</v>
      </c>
      <c r="FJ28" s="131">
        <v>0</v>
      </c>
      <c r="FK28" s="130">
        <v>1</v>
      </c>
      <c r="FL28" s="131">
        <v>0</v>
      </c>
      <c r="FM28" s="130">
        <v>5</v>
      </c>
      <c r="FN28" s="131">
        <v>0</v>
      </c>
      <c r="FO28" s="19">
        <f t="shared" si="43"/>
        <v>40</v>
      </c>
    </row>
    <row r="29" spans="1:171" ht="12.75" customHeight="1" thickBot="1">
      <c r="A29" s="124" t="s">
        <v>124</v>
      </c>
      <c r="B29" s="159">
        <v>2</v>
      </c>
      <c r="C29" s="159"/>
      <c r="D29" s="159">
        <v>1</v>
      </c>
      <c r="E29" s="159"/>
      <c r="F29" s="159">
        <v>3</v>
      </c>
      <c r="G29" s="159"/>
      <c r="H29" s="160">
        <v>0</v>
      </c>
      <c r="I29" s="160"/>
      <c r="J29" s="161">
        <v>0</v>
      </c>
      <c r="K29" s="161"/>
      <c r="L29" s="160">
        <v>0</v>
      </c>
      <c r="M29" s="160"/>
      <c r="N29" s="161">
        <v>0</v>
      </c>
      <c r="O29" s="161"/>
      <c r="P29" s="160">
        <v>0</v>
      </c>
      <c r="Q29" s="160"/>
      <c r="R29" s="161">
        <v>0</v>
      </c>
      <c r="S29" s="161"/>
      <c r="T29" s="160">
        <v>0</v>
      </c>
      <c r="U29" s="160"/>
      <c r="V29" s="161">
        <v>0</v>
      </c>
      <c r="W29" s="161"/>
      <c r="X29" s="160">
        <v>0</v>
      </c>
      <c r="Y29" s="160"/>
      <c r="Z29" s="161">
        <v>0</v>
      </c>
      <c r="AA29" s="161"/>
      <c r="AB29" s="160">
        <v>0</v>
      </c>
      <c r="AC29" s="160"/>
      <c r="AD29" s="161">
        <v>0</v>
      </c>
      <c r="AE29" s="161"/>
      <c r="AF29" s="160">
        <v>2</v>
      </c>
      <c r="AG29" s="160"/>
      <c r="AH29" s="161">
        <v>1</v>
      </c>
      <c r="AI29" s="161"/>
      <c r="AJ29" s="26">
        <f t="shared" si="46"/>
        <v>0</v>
      </c>
      <c r="AK29" s="66">
        <f t="shared" si="47"/>
        <v>10</v>
      </c>
      <c r="AL29" s="124"/>
      <c r="AM29" s="159">
        <v>37</v>
      </c>
      <c r="AN29" s="159"/>
      <c r="AO29" s="159">
        <v>3</v>
      </c>
      <c r="AP29" s="159"/>
      <c r="AQ29" s="159">
        <v>40</v>
      </c>
      <c r="AR29" s="159"/>
      <c r="AS29" s="160">
        <v>6</v>
      </c>
      <c r="AT29" s="160"/>
      <c r="AU29" s="161">
        <v>1</v>
      </c>
      <c r="AV29" s="161"/>
      <c r="AW29" s="160">
        <v>4</v>
      </c>
      <c r="AX29" s="160"/>
      <c r="AY29" s="161">
        <v>1</v>
      </c>
      <c r="AZ29" s="161"/>
      <c r="BA29" s="160">
        <v>2</v>
      </c>
      <c r="BB29" s="160"/>
      <c r="BC29" s="161">
        <v>1</v>
      </c>
      <c r="BD29" s="161"/>
      <c r="BE29" s="160">
        <v>6</v>
      </c>
      <c r="BF29" s="160"/>
      <c r="BG29" s="161">
        <v>0</v>
      </c>
      <c r="BH29" s="161"/>
      <c r="BI29" s="160">
        <v>2</v>
      </c>
      <c r="BJ29" s="160"/>
      <c r="BK29" s="161">
        <v>0</v>
      </c>
      <c r="BL29" s="161"/>
      <c r="BM29" s="160">
        <v>7</v>
      </c>
      <c r="BN29" s="160"/>
      <c r="BO29" s="161">
        <v>0</v>
      </c>
      <c r="BP29" s="161"/>
      <c r="BQ29" s="160">
        <v>10</v>
      </c>
      <c r="BR29" s="160"/>
      <c r="BS29" s="161">
        <v>0</v>
      </c>
      <c r="BT29" s="161"/>
      <c r="BU29" s="26">
        <f t="shared" si="44"/>
        <v>60</v>
      </c>
      <c r="BV29" s="66">
        <f t="shared" si="45"/>
        <v>92</v>
      </c>
      <c r="BX29" s="159">
        <v>12</v>
      </c>
      <c r="BY29" s="159"/>
      <c r="BZ29" s="159">
        <v>6</v>
      </c>
      <c r="CA29" s="159"/>
      <c r="CB29" s="159">
        <v>18</v>
      </c>
      <c r="CC29" s="159"/>
      <c r="CD29" s="160">
        <v>0</v>
      </c>
      <c r="CE29" s="160"/>
      <c r="CF29" s="161">
        <v>1</v>
      </c>
      <c r="CG29" s="161"/>
      <c r="CH29" s="160">
        <v>0</v>
      </c>
      <c r="CI29" s="160"/>
      <c r="CJ29" s="161">
        <v>0</v>
      </c>
      <c r="CK29" s="161"/>
      <c r="CL29" s="160">
        <v>2</v>
      </c>
      <c r="CM29" s="160"/>
      <c r="CN29" s="161">
        <v>1</v>
      </c>
      <c r="CO29" s="161"/>
      <c r="CP29" s="160">
        <v>0</v>
      </c>
      <c r="CQ29" s="160"/>
      <c r="CR29" s="161">
        <v>1</v>
      </c>
      <c r="CS29" s="161"/>
      <c r="CT29" s="160">
        <v>0</v>
      </c>
      <c r="CU29" s="160"/>
      <c r="CV29" s="161">
        <v>0</v>
      </c>
      <c r="CW29" s="161"/>
      <c r="CX29" s="160">
        <v>2</v>
      </c>
      <c r="CY29" s="160"/>
      <c r="CZ29" s="161">
        <v>1</v>
      </c>
      <c r="DA29" s="161"/>
      <c r="DB29" s="160">
        <v>8</v>
      </c>
      <c r="DC29" s="160"/>
      <c r="DD29" s="161">
        <v>2</v>
      </c>
      <c r="DE29" s="161"/>
      <c r="DF29" s="26">
        <f t="shared" si="19"/>
        <v>42</v>
      </c>
      <c r="DH29" s="159">
        <f t="shared" si="20"/>
        <v>51</v>
      </c>
      <c r="DI29" s="159"/>
      <c r="DJ29" s="159">
        <f t="shared" si="21"/>
        <v>10</v>
      </c>
      <c r="DK29" s="159"/>
      <c r="DL29" s="159">
        <f t="shared" si="22"/>
        <v>61</v>
      </c>
      <c r="DM29" s="159"/>
      <c r="DN29" s="160">
        <f t="shared" si="23"/>
        <v>6</v>
      </c>
      <c r="DO29" s="160"/>
      <c r="DP29" s="160">
        <f t="shared" si="24"/>
        <v>2</v>
      </c>
      <c r="DQ29" s="160"/>
      <c r="DR29" s="160">
        <f t="shared" si="25"/>
        <v>4</v>
      </c>
      <c r="DS29" s="160"/>
      <c r="DT29" s="160">
        <f t="shared" si="26"/>
        <v>1</v>
      </c>
      <c r="DU29" s="160"/>
      <c r="DV29" s="160">
        <f t="shared" si="27"/>
        <v>4</v>
      </c>
      <c r="DW29" s="160"/>
      <c r="DX29" s="160">
        <f t="shared" si="28"/>
        <v>2</v>
      </c>
      <c r="DY29" s="160"/>
      <c r="DZ29" s="160">
        <f t="shared" si="29"/>
        <v>6</v>
      </c>
      <c r="EA29" s="160"/>
      <c r="EB29" s="160">
        <f t="shared" si="30"/>
        <v>1</v>
      </c>
      <c r="EC29" s="160"/>
      <c r="ED29" s="160">
        <f t="shared" si="31"/>
        <v>2</v>
      </c>
      <c r="EE29" s="160"/>
      <c r="EF29" s="160">
        <f t="shared" si="32"/>
        <v>0</v>
      </c>
      <c r="EG29" s="160"/>
      <c r="EH29" s="160">
        <f t="shared" si="33"/>
        <v>9</v>
      </c>
      <c r="EI29" s="160"/>
      <c r="EJ29" s="160">
        <f t="shared" si="34"/>
        <v>1</v>
      </c>
      <c r="EK29" s="160"/>
      <c r="EL29" s="160">
        <f t="shared" si="35"/>
        <v>20</v>
      </c>
      <c r="EM29" s="160"/>
      <c r="EN29" s="160">
        <f t="shared" si="36"/>
        <v>3</v>
      </c>
      <c r="EO29" s="160"/>
      <c r="EP29" s="137">
        <f t="shared" si="37"/>
        <v>204</v>
      </c>
      <c r="ER29" s="20">
        <f t="shared" si="38"/>
        <v>70.491803278688522</v>
      </c>
      <c r="ES29" s="20">
        <f t="shared" si="39"/>
        <v>29.508196721311474</v>
      </c>
      <c r="ET29" s="20">
        <f t="shared" si="40"/>
        <v>21.311475409836063</v>
      </c>
      <c r="EU29" s="20">
        <f t="shared" si="41"/>
        <v>16.393442622950818</v>
      </c>
      <c r="EV29" s="21">
        <f t="shared" si="42"/>
        <v>163.93442622950818</v>
      </c>
      <c r="EX29" s="129">
        <v>12</v>
      </c>
      <c r="EY29" s="129">
        <v>0</v>
      </c>
      <c r="EZ29" s="129">
        <v>12</v>
      </c>
      <c r="FA29" s="130">
        <v>0</v>
      </c>
      <c r="FB29" s="131">
        <v>0</v>
      </c>
      <c r="FC29" s="130">
        <v>1</v>
      </c>
      <c r="FD29" s="131">
        <v>0</v>
      </c>
      <c r="FE29" s="130">
        <v>0</v>
      </c>
      <c r="FF29" s="131">
        <v>0</v>
      </c>
      <c r="FG29" s="130">
        <v>2</v>
      </c>
      <c r="FH29" s="131">
        <v>0</v>
      </c>
      <c r="FI29" s="130">
        <v>0</v>
      </c>
      <c r="FJ29" s="131">
        <v>0</v>
      </c>
      <c r="FK29" s="130">
        <v>4</v>
      </c>
      <c r="FL29" s="131">
        <v>0</v>
      </c>
      <c r="FM29" s="130">
        <v>5</v>
      </c>
      <c r="FN29" s="131">
        <v>0</v>
      </c>
      <c r="FO29" s="19">
        <f t="shared" si="43"/>
        <v>48</v>
      </c>
    </row>
    <row r="30" spans="1:171" ht="12.75" customHeight="1" thickBot="1">
      <c r="A30" s="124" t="s">
        <v>125</v>
      </c>
      <c r="B30" s="159">
        <v>3</v>
      </c>
      <c r="C30" s="159"/>
      <c r="D30" s="159">
        <v>0</v>
      </c>
      <c r="E30" s="159"/>
      <c r="F30" s="159">
        <v>3</v>
      </c>
      <c r="G30" s="159"/>
      <c r="H30" s="160">
        <v>0</v>
      </c>
      <c r="I30" s="160"/>
      <c r="J30" s="161">
        <v>0</v>
      </c>
      <c r="K30" s="161"/>
      <c r="L30" s="160">
        <v>0</v>
      </c>
      <c r="M30" s="160"/>
      <c r="N30" s="161">
        <v>0</v>
      </c>
      <c r="O30" s="161"/>
      <c r="P30" s="160">
        <v>0</v>
      </c>
      <c r="Q30" s="160"/>
      <c r="R30" s="161">
        <v>0</v>
      </c>
      <c r="S30" s="161"/>
      <c r="T30" s="160">
        <v>0</v>
      </c>
      <c r="U30" s="160"/>
      <c r="V30" s="161">
        <v>0</v>
      </c>
      <c r="W30" s="161"/>
      <c r="X30" s="160">
        <v>0</v>
      </c>
      <c r="Y30" s="160"/>
      <c r="Z30" s="161">
        <v>0</v>
      </c>
      <c r="AA30" s="161"/>
      <c r="AB30" s="160">
        <v>0</v>
      </c>
      <c r="AC30" s="160"/>
      <c r="AD30" s="161">
        <v>0</v>
      </c>
      <c r="AE30" s="161"/>
      <c r="AF30" s="160">
        <v>3</v>
      </c>
      <c r="AG30" s="160"/>
      <c r="AH30" s="161">
        <v>0</v>
      </c>
      <c r="AI30" s="161"/>
      <c r="AJ30" s="26">
        <f t="shared" si="46"/>
        <v>0</v>
      </c>
      <c r="AK30" s="66">
        <f t="shared" si="47"/>
        <v>6</v>
      </c>
      <c r="AL30" s="124"/>
      <c r="AM30" s="159">
        <v>60</v>
      </c>
      <c r="AN30" s="159"/>
      <c r="AO30" s="159">
        <v>11</v>
      </c>
      <c r="AP30" s="159"/>
      <c r="AQ30" s="159">
        <v>71</v>
      </c>
      <c r="AR30" s="159"/>
      <c r="AS30" s="160">
        <v>4</v>
      </c>
      <c r="AT30" s="160"/>
      <c r="AU30" s="161">
        <v>0</v>
      </c>
      <c r="AV30" s="161"/>
      <c r="AW30" s="160">
        <v>4</v>
      </c>
      <c r="AX30" s="160"/>
      <c r="AY30" s="161">
        <v>4</v>
      </c>
      <c r="AZ30" s="161"/>
      <c r="BA30" s="160">
        <v>12</v>
      </c>
      <c r="BB30" s="160"/>
      <c r="BC30" s="161">
        <v>1</v>
      </c>
      <c r="BD30" s="161"/>
      <c r="BE30" s="160">
        <v>10</v>
      </c>
      <c r="BF30" s="160"/>
      <c r="BG30" s="161">
        <v>2</v>
      </c>
      <c r="BH30" s="161"/>
      <c r="BI30" s="160">
        <v>2</v>
      </c>
      <c r="BJ30" s="160"/>
      <c r="BK30" s="161">
        <v>1</v>
      </c>
      <c r="BL30" s="161"/>
      <c r="BM30" s="160">
        <v>7</v>
      </c>
      <c r="BN30" s="160"/>
      <c r="BO30" s="161">
        <v>2</v>
      </c>
      <c r="BP30" s="161"/>
      <c r="BQ30" s="160">
        <v>21</v>
      </c>
      <c r="BR30" s="160"/>
      <c r="BS30" s="161">
        <v>1</v>
      </c>
      <c r="BT30" s="161"/>
      <c r="BU30" s="26">
        <f t="shared" si="44"/>
        <v>60</v>
      </c>
      <c r="BV30" s="66">
        <f t="shared" si="45"/>
        <v>186</v>
      </c>
      <c r="BX30" s="159">
        <v>39</v>
      </c>
      <c r="BY30" s="159"/>
      <c r="BZ30" s="159">
        <v>13</v>
      </c>
      <c r="CA30" s="159"/>
      <c r="CB30" s="159">
        <v>52</v>
      </c>
      <c r="CC30" s="159"/>
      <c r="CD30" s="160">
        <v>13</v>
      </c>
      <c r="CE30" s="160"/>
      <c r="CF30" s="161">
        <v>4</v>
      </c>
      <c r="CG30" s="161"/>
      <c r="CH30" s="160">
        <v>4</v>
      </c>
      <c r="CI30" s="160"/>
      <c r="CJ30" s="161">
        <v>2</v>
      </c>
      <c r="CK30" s="161"/>
      <c r="CL30" s="160">
        <v>4</v>
      </c>
      <c r="CM30" s="160"/>
      <c r="CN30" s="161">
        <v>0</v>
      </c>
      <c r="CO30" s="161"/>
      <c r="CP30" s="160">
        <v>4</v>
      </c>
      <c r="CQ30" s="160"/>
      <c r="CR30" s="161">
        <v>2</v>
      </c>
      <c r="CS30" s="161"/>
      <c r="CT30" s="160">
        <v>1</v>
      </c>
      <c r="CU30" s="160"/>
      <c r="CV30" s="161">
        <v>0</v>
      </c>
      <c r="CW30" s="161"/>
      <c r="CX30" s="160">
        <v>3</v>
      </c>
      <c r="CY30" s="160"/>
      <c r="CZ30" s="161">
        <v>3</v>
      </c>
      <c r="DA30" s="161"/>
      <c r="DB30" s="160">
        <v>10</v>
      </c>
      <c r="DC30" s="160"/>
      <c r="DD30" s="161">
        <v>2</v>
      </c>
      <c r="DE30" s="161"/>
      <c r="DF30" s="26">
        <f t="shared" si="19"/>
        <v>104</v>
      </c>
      <c r="DH30" s="159">
        <f t="shared" si="20"/>
        <v>102</v>
      </c>
      <c r="DI30" s="159"/>
      <c r="DJ30" s="159">
        <f t="shared" si="21"/>
        <v>24</v>
      </c>
      <c r="DK30" s="159"/>
      <c r="DL30" s="159">
        <f t="shared" si="22"/>
        <v>126</v>
      </c>
      <c r="DM30" s="159"/>
      <c r="DN30" s="160">
        <f t="shared" si="23"/>
        <v>17</v>
      </c>
      <c r="DO30" s="160"/>
      <c r="DP30" s="160">
        <f t="shared" si="24"/>
        <v>4</v>
      </c>
      <c r="DQ30" s="160"/>
      <c r="DR30" s="160">
        <f t="shared" si="25"/>
        <v>8</v>
      </c>
      <c r="DS30" s="160"/>
      <c r="DT30" s="160">
        <f t="shared" si="26"/>
        <v>6</v>
      </c>
      <c r="DU30" s="160"/>
      <c r="DV30" s="160">
        <f t="shared" si="27"/>
        <v>16</v>
      </c>
      <c r="DW30" s="160"/>
      <c r="DX30" s="160">
        <f t="shared" si="28"/>
        <v>1</v>
      </c>
      <c r="DY30" s="160"/>
      <c r="DZ30" s="160">
        <f t="shared" si="29"/>
        <v>14</v>
      </c>
      <c r="EA30" s="160"/>
      <c r="EB30" s="160">
        <f t="shared" si="30"/>
        <v>4</v>
      </c>
      <c r="EC30" s="160"/>
      <c r="ED30" s="160">
        <f t="shared" si="31"/>
        <v>3</v>
      </c>
      <c r="EE30" s="160"/>
      <c r="EF30" s="160">
        <f t="shared" si="32"/>
        <v>1</v>
      </c>
      <c r="EG30" s="160"/>
      <c r="EH30" s="160">
        <f t="shared" si="33"/>
        <v>10</v>
      </c>
      <c r="EI30" s="160"/>
      <c r="EJ30" s="160">
        <f t="shared" si="34"/>
        <v>5</v>
      </c>
      <c r="EK30" s="160"/>
      <c r="EL30" s="160">
        <f t="shared" si="35"/>
        <v>34</v>
      </c>
      <c r="EM30" s="160"/>
      <c r="EN30" s="160">
        <f t="shared" si="36"/>
        <v>3</v>
      </c>
      <c r="EO30" s="160"/>
      <c r="EP30" s="137">
        <f t="shared" si="37"/>
        <v>356</v>
      </c>
      <c r="ER30" s="20">
        <f t="shared" si="38"/>
        <v>58.730158730158735</v>
      </c>
      <c r="ES30" s="20">
        <f t="shared" si="39"/>
        <v>41.269841269841265</v>
      </c>
      <c r="ET30" s="20">
        <f t="shared" si="40"/>
        <v>27.777777777777779</v>
      </c>
      <c r="EU30" s="20">
        <f t="shared" si="41"/>
        <v>19.047619047619047</v>
      </c>
      <c r="EV30" s="21">
        <f t="shared" si="42"/>
        <v>190.47619047619048</v>
      </c>
      <c r="EX30" s="129">
        <v>22</v>
      </c>
      <c r="EY30" s="129">
        <v>5</v>
      </c>
      <c r="EZ30" s="129">
        <v>27</v>
      </c>
      <c r="FA30" s="130">
        <v>1</v>
      </c>
      <c r="FB30" s="131">
        <v>0</v>
      </c>
      <c r="FC30" s="130">
        <v>1</v>
      </c>
      <c r="FD30" s="131">
        <v>2</v>
      </c>
      <c r="FE30" s="130">
        <v>7</v>
      </c>
      <c r="FF30" s="131">
        <v>1</v>
      </c>
      <c r="FG30" s="130">
        <v>8</v>
      </c>
      <c r="FH30" s="131">
        <v>1</v>
      </c>
      <c r="FI30" s="130">
        <v>0</v>
      </c>
      <c r="FJ30" s="131">
        <v>1</v>
      </c>
      <c r="FK30" s="130">
        <v>2</v>
      </c>
      <c r="FL30" s="131">
        <v>0</v>
      </c>
      <c r="FM30" s="130">
        <v>3</v>
      </c>
      <c r="FN30" s="131">
        <v>0</v>
      </c>
      <c r="FO30" s="19">
        <f t="shared" si="43"/>
        <v>108</v>
      </c>
    </row>
    <row r="31" spans="1:171" ht="12.75" customHeight="1" thickBot="1">
      <c r="A31" s="124" t="s">
        <v>126</v>
      </c>
      <c r="B31" s="159">
        <v>2</v>
      </c>
      <c r="C31" s="159"/>
      <c r="D31" s="159">
        <v>1</v>
      </c>
      <c r="E31" s="159"/>
      <c r="F31" s="159">
        <v>3</v>
      </c>
      <c r="G31" s="159"/>
      <c r="H31" s="160">
        <v>0</v>
      </c>
      <c r="I31" s="160"/>
      <c r="J31" s="161">
        <v>0</v>
      </c>
      <c r="K31" s="161"/>
      <c r="L31" s="160">
        <v>0</v>
      </c>
      <c r="M31" s="160"/>
      <c r="N31" s="161">
        <v>0</v>
      </c>
      <c r="O31" s="161"/>
      <c r="P31" s="160">
        <v>0</v>
      </c>
      <c r="Q31" s="160"/>
      <c r="R31" s="161">
        <v>0</v>
      </c>
      <c r="S31" s="161"/>
      <c r="T31" s="160">
        <v>0</v>
      </c>
      <c r="U31" s="160"/>
      <c r="V31" s="161">
        <v>0</v>
      </c>
      <c r="W31" s="161"/>
      <c r="X31" s="160">
        <v>0</v>
      </c>
      <c r="Y31" s="160"/>
      <c r="Z31" s="161">
        <v>0</v>
      </c>
      <c r="AA31" s="161"/>
      <c r="AB31" s="160">
        <v>0</v>
      </c>
      <c r="AC31" s="160"/>
      <c r="AD31" s="161">
        <v>0</v>
      </c>
      <c r="AE31" s="161"/>
      <c r="AF31" s="160">
        <v>2</v>
      </c>
      <c r="AG31" s="160"/>
      <c r="AH31" s="161">
        <v>1</v>
      </c>
      <c r="AI31" s="161"/>
      <c r="AJ31" s="26">
        <f t="shared" si="46"/>
        <v>0</v>
      </c>
      <c r="AK31" s="66">
        <f t="shared" si="47"/>
        <v>10</v>
      </c>
      <c r="AL31" s="124"/>
      <c r="AM31" s="159">
        <v>18</v>
      </c>
      <c r="AN31" s="159"/>
      <c r="AO31" s="159">
        <v>1</v>
      </c>
      <c r="AP31" s="159"/>
      <c r="AQ31" s="159">
        <v>19</v>
      </c>
      <c r="AR31" s="159"/>
      <c r="AS31" s="160">
        <v>0</v>
      </c>
      <c r="AT31" s="160"/>
      <c r="AU31" s="161">
        <v>0</v>
      </c>
      <c r="AV31" s="161"/>
      <c r="AW31" s="160">
        <v>0</v>
      </c>
      <c r="AX31" s="160"/>
      <c r="AY31" s="161">
        <v>0</v>
      </c>
      <c r="AZ31" s="161"/>
      <c r="BA31" s="160">
        <v>2</v>
      </c>
      <c r="BB31" s="160"/>
      <c r="BC31" s="161">
        <v>0</v>
      </c>
      <c r="BD31" s="161"/>
      <c r="BE31" s="160">
        <v>1</v>
      </c>
      <c r="BF31" s="160"/>
      <c r="BG31" s="161">
        <v>0</v>
      </c>
      <c r="BH31" s="161"/>
      <c r="BI31" s="160">
        <v>0</v>
      </c>
      <c r="BJ31" s="160"/>
      <c r="BK31" s="161">
        <v>0</v>
      </c>
      <c r="BL31" s="161"/>
      <c r="BM31" s="160">
        <v>6</v>
      </c>
      <c r="BN31" s="160"/>
      <c r="BO31" s="161">
        <v>1</v>
      </c>
      <c r="BP31" s="161"/>
      <c r="BQ31" s="160">
        <v>9</v>
      </c>
      <c r="BR31" s="160"/>
      <c r="BS31" s="161">
        <v>0</v>
      </c>
      <c r="BT31" s="161"/>
      <c r="BU31" s="26">
        <f t="shared" si="44"/>
        <v>0</v>
      </c>
      <c r="BV31" s="66">
        <f t="shared" si="45"/>
        <v>42</v>
      </c>
      <c r="BX31" s="159">
        <v>26</v>
      </c>
      <c r="BY31" s="159"/>
      <c r="BZ31" s="159">
        <v>9</v>
      </c>
      <c r="CA31" s="159"/>
      <c r="CB31" s="159">
        <v>35</v>
      </c>
      <c r="CC31" s="159"/>
      <c r="CD31" s="160">
        <v>0</v>
      </c>
      <c r="CE31" s="160"/>
      <c r="CF31" s="161">
        <v>0</v>
      </c>
      <c r="CG31" s="161"/>
      <c r="CH31" s="160">
        <v>3</v>
      </c>
      <c r="CI31" s="160"/>
      <c r="CJ31" s="161">
        <v>0</v>
      </c>
      <c r="CK31" s="161"/>
      <c r="CL31" s="160">
        <v>6</v>
      </c>
      <c r="CM31" s="160"/>
      <c r="CN31" s="161">
        <v>2</v>
      </c>
      <c r="CO31" s="161"/>
      <c r="CP31" s="160">
        <v>3</v>
      </c>
      <c r="CQ31" s="160"/>
      <c r="CR31" s="161">
        <v>1</v>
      </c>
      <c r="CS31" s="161"/>
      <c r="CT31" s="160">
        <v>2</v>
      </c>
      <c r="CU31" s="160"/>
      <c r="CV31" s="161">
        <v>0</v>
      </c>
      <c r="CW31" s="161"/>
      <c r="CX31" s="160">
        <v>3</v>
      </c>
      <c r="CY31" s="160"/>
      <c r="CZ31" s="161">
        <v>0</v>
      </c>
      <c r="DA31" s="161"/>
      <c r="DB31" s="160">
        <v>9</v>
      </c>
      <c r="DC31" s="160"/>
      <c r="DD31" s="161">
        <v>6</v>
      </c>
      <c r="DE31" s="161"/>
      <c r="DF31" s="26">
        <f t="shared" si="19"/>
        <v>71</v>
      </c>
      <c r="DH31" s="159">
        <f t="shared" si="20"/>
        <v>46</v>
      </c>
      <c r="DI31" s="159"/>
      <c r="DJ31" s="159">
        <f t="shared" si="21"/>
        <v>11</v>
      </c>
      <c r="DK31" s="159"/>
      <c r="DL31" s="159">
        <f t="shared" si="22"/>
        <v>57</v>
      </c>
      <c r="DM31" s="159"/>
      <c r="DN31" s="160">
        <f t="shared" si="23"/>
        <v>0</v>
      </c>
      <c r="DO31" s="160"/>
      <c r="DP31" s="160">
        <f t="shared" si="24"/>
        <v>0</v>
      </c>
      <c r="DQ31" s="160"/>
      <c r="DR31" s="160">
        <f t="shared" si="25"/>
        <v>3</v>
      </c>
      <c r="DS31" s="160"/>
      <c r="DT31" s="160">
        <f t="shared" si="26"/>
        <v>0</v>
      </c>
      <c r="DU31" s="160"/>
      <c r="DV31" s="160">
        <f t="shared" si="27"/>
        <v>8</v>
      </c>
      <c r="DW31" s="160"/>
      <c r="DX31" s="160">
        <f t="shared" si="28"/>
        <v>2</v>
      </c>
      <c r="DY31" s="160"/>
      <c r="DZ31" s="160">
        <f t="shared" si="29"/>
        <v>4</v>
      </c>
      <c r="EA31" s="160"/>
      <c r="EB31" s="160">
        <f t="shared" si="30"/>
        <v>1</v>
      </c>
      <c r="EC31" s="160"/>
      <c r="ED31" s="160">
        <f t="shared" si="31"/>
        <v>2</v>
      </c>
      <c r="EE31" s="160"/>
      <c r="EF31" s="160">
        <f t="shared" si="32"/>
        <v>0</v>
      </c>
      <c r="EG31" s="160"/>
      <c r="EH31" s="160">
        <f t="shared" si="33"/>
        <v>9</v>
      </c>
      <c r="EI31" s="160"/>
      <c r="EJ31" s="160">
        <f t="shared" si="34"/>
        <v>1</v>
      </c>
      <c r="EK31" s="160"/>
      <c r="EL31" s="160">
        <f t="shared" si="35"/>
        <v>20</v>
      </c>
      <c r="EM31" s="160"/>
      <c r="EN31" s="160">
        <f t="shared" si="36"/>
        <v>7</v>
      </c>
      <c r="EO31" s="160"/>
      <c r="EP31" s="137">
        <f t="shared" si="37"/>
        <v>123</v>
      </c>
      <c r="ER31" s="20">
        <f t="shared" si="38"/>
        <v>38.596491228070171</v>
      </c>
      <c r="ES31" s="20">
        <f t="shared" si="39"/>
        <v>61.403508771929829</v>
      </c>
      <c r="ET31" s="20">
        <f t="shared" si="40"/>
        <v>5.2631578947368416</v>
      </c>
      <c r="EU31" s="20">
        <f t="shared" si="41"/>
        <v>19.298245614035086</v>
      </c>
      <c r="EV31" s="21">
        <f t="shared" si="42"/>
        <v>192.98245614035085</v>
      </c>
      <c r="EX31" s="129">
        <v>3</v>
      </c>
      <c r="EY31" s="129">
        <v>0</v>
      </c>
      <c r="EZ31" s="129">
        <v>3</v>
      </c>
      <c r="FA31" s="130">
        <v>0</v>
      </c>
      <c r="FB31" s="131">
        <v>0</v>
      </c>
      <c r="FC31" s="130">
        <v>0</v>
      </c>
      <c r="FD31" s="131">
        <v>0</v>
      </c>
      <c r="FE31" s="130">
        <v>0</v>
      </c>
      <c r="FF31" s="131">
        <v>0</v>
      </c>
      <c r="FG31" s="130">
        <v>0</v>
      </c>
      <c r="FH31" s="131">
        <v>0</v>
      </c>
      <c r="FI31" s="130">
        <v>0</v>
      </c>
      <c r="FJ31" s="131">
        <v>0</v>
      </c>
      <c r="FK31" s="130">
        <v>2</v>
      </c>
      <c r="FL31" s="131">
        <v>0</v>
      </c>
      <c r="FM31" s="130">
        <v>1</v>
      </c>
      <c r="FN31" s="131">
        <v>0</v>
      </c>
      <c r="FO31" s="19">
        <f t="shared" si="43"/>
        <v>12</v>
      </c>
    </row>
    <row r="32" spans="1:171" ht="12.75" customHeight="1" thickBot="1">
      <c r="A32" s="124" t="s">
        <v>127</v>
      </c>
      <c r="B32" s="159">
        <v>3</v>
      </c>
      <c r="C32" s="159"/>
      <c r="D32" s="159">
        <v>0</v>
      </c>
      <c r="E32" s="159"/>
      <c r="F32" s="159">
        <v>3</v>
      </c>
      <c r="G32" s="159"/>
      <c r="H32" s="160">
        <v>0</v>
      </c>
      <c r="I32" s="160"/>
      <c r="J32" s="161">
        <v>0</v>
      </c>
      <c r="K32" s="161"/>
      <c r="L32" s="160">
        <v>0</v>
      </c>
      <c r="M32" s="160"/>
      <c r="N32" s="161">
        <v>0</v>
      </c>
      <c r="O32" s="161"/>
      <c r="P32" s="160">
        <v>0</v>
      </c>
      <c r="Q32" s="160"/>
      <c r="R32" s="161">
        <v>0</v>
      </c>
      <c r="S32" s="161"/>
      <c r="T32" s="160">
        <v>0</v>
      </c>
      <c r="U32" s="160"/>
      <c r="V32" s="161">
        <v>0</v>
      </c>
      <c r="W32" s="161"/>
      <c r="X32" s="160">
        <v>0</v>
      </c>
      <c r="Y32" s="160"/>
      <c r="Z32" s="161">
        <v>0</v>
      </c>
      <c r="AA32" s="161"/>
      <c r="AB32" s="160">
        <v>0</v>
      </c>
      <c r="AC32" s="160"/>
      <c r="AD32" s="161">
        <v>0</v>
      </c>
      <c r="AE32" s="161"/>
      <c r="AF32" s="160">
        <v>3</v>
      </c>
      <c r="AG32" s="160"/>
      <c r="AH32" s="161">
        <v>0</v>
      </c>
      <c r="AI32" s="161"/>
      <c r="AJ32" s="26">
        <f t="shared" si="46"/>
        <v>0</v>
      </c>
      <c r="AK32" s="66">
        <f t="shared" si="47"/>
        <v>6</v>
      </c>
      <c r="AL32" s="124"/>
      <c r="AM32" s="159">
        <v>12</v>
      </c>
      <c r="AN32" s="159"/>
      <c r="AO32" s="159">
        <v>1</v>
      </c>
      <c r="AP32" s="159"/>
      <c r="AQ32" s="159">
        <v>13</v>
      </c>
      <c r="AR32" s="159"/>
      <c r="AS32" s="160">
        <v>0</v>
      </c>
      <c r="AT32" s="160"/>
      <c r="AU32" s="161">
        <v>0</v>
      </c>
      <c r="AV32" s="161"/>
      <c r="AW32" s="160">
        <v>0</v>
      </c>
      <c r="AX32" s="160"/>
      <c r="AY32" s="161">
        <v>0</v>
      </c>
      <c r="AZ32" s="161"/>
      <c r="BA32" s="160">
        <v>0</v>
      </c>
      <c r="BB32" s="160"/>
      <c r="BC32" s="161">
        <v>0</v>
      </c>
      <c r="BD32" s="161"/>
      <c r="BE32" s="160">
        <v>0</v>
      </c>
      <c r="BF32" s="160"/>
      <c r="BG32" s="161">
        <v>0</v>
      </c>
      <c r="BH32" s="161"/>
      <c r="BI32" s="160">
        <v>2</v>
      </c>
      <c r="BJ32" s="160"/>
      <c r="BK32" s="161">
        <v>0</v>
      </c>
      <c r="BL32" s="161"/>
      <c r="BM32" s="160">
        <v>2</v>
      </c>
      <c r="BN32" s="160"/>
      <c r="BO32" s="161">
        <v>0</v>
      </c>
      <c r="BP32" s="161"/>
      <c r="BQ32" s="160">
        <v>8</v>
      </c>
      <c r="BR32" s="160"/>
      <c r="BS32" s="161">
        <v>1</v>
      </c>
      <c r="BT32" s="161"/>
      <c r="BU32" s="26">
        <f t="shared" si="44"/>
        <v>0</v>
      </c>
      <c r="BV32" s="66">
        <f t="shared" si="45"/>
        <v>30</v>
      </c>
      <c r="BX32" s="159">
        <v>5</v>
      </c>
      <c r="BY32" s="159"/>
      <c r="BZ32" s="159">
        <v>2</v>
      </c>
      <c r="CA32" s="159"/>
      <c r="CB32" s="159">
        <v>7</v>
      </c>
      <c r="CC32" s="159"/>
      <c r="CD32" s="160">
        <v>0</v>
      </c>
      <c r="CE32" s="160"/>
      <c r="CF32" s="161">
        <v>0</v>
      </c>
      <c r="CG32" s="161"/>
      <c r="CH32" s="160">
        <v>0</v>
      </c>
      <c r="CI32" s="160"/>
      <c r="CJ32" s="161">
        <v>0</v>
      </c>
      <c r="CK32" s="161"/>
      <c r="CL32" s="160">
        <v>0</v>
      </c>
      <c r="CM32" s="160"/>
      <c r="CN32" s="161">
        <v>0</v>
      </c>
      <c r="CO32" s="161"/>
      <c r="CP32" s="160">
        <v>0</v>
      </c>
      <c r="CQ32" s="160"/>
      <c r="CR32" s="161">
        <v>0</v>
      </c>
      <c r="CS32" s="161"/>
      <c r="CT32" s="160">
        <v>0</v>
      </c>
      <c r="CU32" s="160"/>
      <c r="CV32" s="161">
        <v>0</v>
      </c>
      <c r="CW32" s="161"/>
      <c r="CX32" s="160">
        <v>1</v>
      </c>
      <c r="CY32" s="160"/>
      <c r="CZ32" s="161">
        <v>1</v>
      </c>
      <c r="DA32" s="161"/>
      <c r="DB32" s="160">
        <v>4</v>
      </c>
      <c r="DC32" s="160"/>
      <c r="DD32" s="161">
        <v>1</v>
      </c>
      <c r="DE32" s="161"/>
      <c r="DF32" s="26">
        <f t="shared" si="19"/>
        <v>15</v>
      </c>
      <c r="DH32" s="159">
        <f t="shared" si="20"/>
        <v>20</v>
      </c>
      <c r="DI32" s="159"/>
      <c r="DJ32" s="159">
        <f t="shared" si="21"/>
        <v>3</v>
      </c>
      <c r="DK32" s="159"/>
      <c r="DL32" s="159">
        <f t="shared" si="22"/>
        <v>23</v>
      </c>
      <c r="DM32" s="159"/>
      <c r="DN32" s="160">
        <f t="shared" si="23"/>
        <v>0</v>
      </c>
      <c r="DO32" s="160"/>
      <c r="DP32" s="160">
        <f t="shared" si="24"/>
        <v>0</v>
      </c>
      <c r="DQ32" s="160"/>
      <c r="DR32" s="160">
        <f t="shared" si="25"/>
        <v>0</v>
      </c>
      <c r="DS32" s="160"/>
      <c r="DT32" s="160">
        <f t="shared" si="26"/>
        <v>0</v>
      </c>
      <c r="DU32" s="160"/>
      <c r="DV32" s="160">
        <f t="shared" si="27"/>
        <v>0</v>
      </c>
      <c r="DW32" s="160"/>
      <c r="DX32" s="160">
        <f t="shared" si="28"/>
        <v>0</v>
      </c>
      <c r="DY32" s="160"/>
      <c r="DZ32" s="160">
        <f t="shared" si="29"/>
        <v>0</v>
      </c>
      <c r="EA32" s="160"/>
      <c r="EB32" s="160">
        <f t="shared" si="30"/>
        <v>0</v>
      </c>
      <c r="EC32" s="160"/>
      <c r="ED32" s="160">
        <f t="shared" si="31"/>
        <v>2</v>
      </c>
      <c r="EE32" s="160"/>
      <c r="EF32" s="160">
        <f t="shared" si="32"/>
        <v>0</v>
      </c>
      <c r="EG32" s="160"/>
      <c r="EH32" s="160">
        <f t="shared" si="33"/>
        <v>3</v>
      </c>
      <c r="EI32" s="160"/>
      <c r="EJ32" s="160">
        <f t="shared" si="34"/>
        <v>1</v>
      </c>
      <c r="EK32" s="160"/>
      <c r="EL32" s="160">
        <f t="shared" si="35"/>
        <v>15</v>
      </c>
      <c r="EM32" s="160"/>
      <c r="EN32" s="160">
        <f t="shared" si="36"/>
        <v>2</v>
      </c>
      <c r="EO32" s="160"/>
      <c r="EP32" s="137">
        <f t="shared" si="37"/>
        <v>51</v>
      </c>
      <c r="ER32" s="20">
        <f t="shared" si="38"/>
        <v>69.565217391304344</v>
      </c>
      <c r="ES32" s="20">
        <f t="shared" si="39"/>
        <v>30.434782608695656</v>
      </c>
      <c r="ET32" s="20">
        <f t="shared" si="40"/>
        <v>0</v>
      </c>
      <c r="EU32" s="20">
        <f t="shared" si="41"/>
        <v>13.043478260869565</v>
      </c>
      <c r="EV32" s="21">
        <f t="shared" si="42"/>
        <v>130.43478260869566</v>
      </c>
      <c r="EX32" s="129">
        <v>0</v>
      </c>
      <c r="EY32" s="129">
        <v>0</v>
      </c>
      <c r="EZ32" s="129">
        <v>0</v>
      </c>
      <c r="FA32" s="130">
        <v>0</v>
      </c>
      <c r="FB32" s="131">
        <v>0</v>
      </c>
      <c r="FC32" s="130">
        <v>0</v>
      </c>
      <c r="FD32" s="131">
        <v>0</v>
      </c>
      <c r="FE32" s="130">
        <v>0</v>
      </c>
      <c r="FF32" s="131">
        <v>0</v>
      </c>
      <c r="FG32" s="130">
        <v>0</v>
      </c>
      <c r="FH32" s="131">
        <v>0</v>
      </c>
      <c r="FI32" s="130">
        <v>0</v>
      </c>
      <c r="FJ32" s="131">
        <v>0</v>
      </c>
      <c r="FK32" s="130">
        <v>0</v>
      </c>
      <c r="FL32" s="131">
        <v>0</v>
      </c>
      <c r="FM32" s="130">
        <v>0</v>
      </c>
      <c r="FN32" s="131">
        <v>0</v>
      </c>
      <c r="FO32" s="19">
        <f t="shared" si="43"/>
        <v>0</v>
      </c>
    </row>
    <row r="33" spans="1:171" ht="12.75" customHeight="1" thickBot="1">
      <c r="A33" s="124" t="s">
        <v>128</v>
      </c>
      <c r="B33" s="159">
        <v>2</v>
      </c>
      <c r="C33" s="159"/>
      <c r="D33" s="159">
        <v>1</v>
      </c>
      <c r="E33" s="159"/>
      <c r="F33" s="159">
        <v>3</v>
      </c>
      <c r="G33" s="159"/>
      <c r="H33" s="160">
        <v>0</v>
      </c>
      <c r="I33" s="160"/>
      <c r="J33" s="161">
        <v>0</v>
      </c>
      <c r="K33" s="161"/>
      <c r="L33" s="160">
        <v>0</v>
      </c>
      <c r="M33" s="160"/>
      <c r="N33" s="161">
        <v>0</v>
      </c>
      <c r="O33" s="161"/>
      <c r="P33" s="160">
        <v>0</v>
      </c>
      <c r="Q33" s="160"/>
      <c r="R33" s="161">
        <v>0</v>
      </c>
      <c r="S33" s="161"/>
      <c r="T33" s="160">
        <v>0</v>
      </c>
      <c r="U33" s="160"/>
      <c r="V33" s="161">
        <v>0</v>
      </c>
      <c r="W33" s="161"/>
      <c r="X33" s="160">
        <v>0</v>
      </c>
      <c r="Y33" s="160"/>
      <c r="Z33" s="161">
        <v>0</v>
      </c>
      <c r="AA33" s="161"/>
      <c r="AB33" s="160">
        <v>0</v>
      </c>
      <c r="AC33" s="160"/>
      <c r="AD33" s="161">
        <v>0</v>
      </c>
      <c r="AE33" s="161"/>
      <c r="AF33" s="160">
        <v>2</v>
      </c>
      <c r="AG33" s="160"/>
      <c r="AH33" s="161">
        <v>1</v>
      </c>
      <c r="AI33" s="161"/>
      <c r="AJ33" s="26">
        <f t="shared" si="46"/>
        <v>0</v>
      </c>
      <c r="AK33" s="66">
        <f t="shared" si="47"/>
        <v>10</v>
      </c>
      <c r="AL33" s="124"/>
      <c r="AM33" s="159">
        <v>20</v>
      </c>
      <c r="AN33" s="159"/>
      <c r="AO33" s="159">
        <v>1</v>
      </c>
      <c r="AP33" s="159"/>
      <c r="AQ33" s="159">
        <v>21</v>
      </c>
      <c r="AR33" s="159"/>
      <c r="AS33" s="160">
        <v>0</v>
      </c>
      <c r="AT33" s="160"/>
      <c r="AU33" s="161">
        <v>0</v>
      </c>
      <c r="AV33" s="161"/>
      <c r="AW33" s="160">
        <v>0</v>
      </c>
      <c r="AX33" s="160"/>
      <c r="AY33" s="161">
        <v>0</v>
      </c>
      <c r="AZ33" s="161"/>
      <c r="BA33" s="160">
        <v>3</v>
      </c>
      <c r="BB33" s="160"/>
      <c r="BC33" s="161">
        <v>0</v>
      </c>
      <c r="BD33" s="161"/>
      <c r="BE33" s="160">
        <v>1</v>
      </c>
      <c r="BF33" s="160"/>
      <c r="BG33" s="161">
        <v>0</v>
      </c>
      <c r="BH33" s="161"/>
      <c r="BI33" s="160">
        <v>2</v>
      </c>
      <c r="BJ33" s="160"/>
      <c r="BK33" s="161">
        <v>0</v>
      </c>
      <c r="BL33" s="161"/>
      <c r="BM33" s="160">
        <v>9</v>
      </c>
      <c r="BN33" s="160"/>
      <c r="BO33" s="161">
        <v>1</v>
      </c>
      <c r="BP33" s="161"/>
      <c r="BQ33" s="160">
        <v>5</v>
      </c>
      <c r="BR33" s="160"/>
      <c r="BS33" s="161">
        <v>0</v>
      </c>
      <c r="BT33" s="161"/>
      <c r="BU33" s="26">
        <f t="shared" si="44"/>
        <v>0</v>
      </c>
      <c r="BV33" s="66">
        <f t="shared" si="45"/>
        <v>46</v>
      </c>
      <c r="BX33" s="159">
        <v>25</v>
      </c>
      <c r="BY33" s="159"/>
      <c r="BZ33" s="159">
        <v>12</v>
      </c>
      <c r="CA33" s="159"/>
      <c r="CB33" s="159">
        <v>37</v>
      </c>
      <c r="CC33" s="159"/>
      <c r="CD33" s="160">
        <v>3</v>
      </c>
      <c r="CE33" s="160"/>
      <c r="CF33" s="161">
        <v>1</v>
      </c>
      <c r="CG33" s="161"/>
      <c r="CH33" s="160">
        <v>3</v>
      </c>
      <c r="CI33" s="160"/>
      <c r="CJ33" s="161">
        <v>4</v>
      </c>
      <c r="CK33" s="161"/>
      <c r="CL33" s="160">
        <v>3</v>
      </c>
      <c r="CM33" s="160"/>
      <c r="CN33" s="161">
        <v>2</v>
      </c>
      <c r="CO33" s="161"/>
      <c r="CP33" s="160">
        <v>1</v>
      </c>
      <c r="CQ33" s="160"/>
      <c r="CR33" s="161">
        <v>0</v>
      </c>
      <c r="CS33" s="161"/>
      <c r="CT33" s="160">
        <v>1</v>
      </c>
      <c r="CU33" s="160"/>
      <c r="CV33" s="161">
        <v>0</v>
      </c>
      <c r="CW33" s="161"/>
      <c r="CX33" s="160">
        <v>1</v>
      </c>
      <c r="CY33" s="160"/>
      <c r="CZ33" s="161">
        <v>1</v>
      </c>
      <c r="DA33" s="161"/>
      <c r="DB33" s="160">
        <v>13</v>
      </c>
      <c r="DC33" s="160"/>
      <c r="DD33" s="161">
        <v>4</v>
      </c>
      <c r="DE33" s="161"/>
      <c r="DF33" s="26">
        <f t="shared" si="19"/>
        <v>85</v>
      </c>
      <c r="DH33" s="159">
        <f t="shared" si="20"/>
        <v>47</v>
      </c>
      <c r="DI33" s="159"/>
      <c r="DJ33" s="159">
        <f t="shared" si="21"/>
        <v>14</v>
      </c>
      <c r="DK33" s="159"/>
      <c r="DL33" s="159">
        <f t="shared" si="22"/>
        <v>61</v>
      </c>
      <c r="DM33" s="159"/>
      <c r="DN33" s="160">
        <f t="shared" si="23"/>
        <v>3</v>
      </c>
      <c r="DO33" s="160"/>
      <c r="DP33" s="160">
        <f t="shared" si="24"/>
        <v>1</v>
      </c>
      <c r="DQ33" s="160"/>
      <c r="DR33" s="160">
        <f t="shared" si="25"/>
        <v>3</v>
      </c>
      <c r="DS33" s="160"/>
      <c r="DT33" s="160">
        <f t="shared" si="26"/>
        <v>4</v>
      </c>
      <c r="DU33" s="160"/>
      <c r="DV33" s="160">
        <f t="shared" si="27"/>
        <v>6</v>
      </c>
      <c r="DW33" s="160"/>
      <c r="DX33" s="160">
        <f t="shared" si="28"/>
        <v>2</v>
      </c>
      <c r="DY33" s="160"/>
      <c r="DZ33" s="160">
        <f t="shared" si="29"/>
        <v>2</v>
      </c>
      <c r="EA33" s="160"/>
      <c r="EB33" s="160">
        <f t="shared" si="30"/>
        <v>0</v>
      </c>
      <c r="EC33" s="160"/>
      <c r="ED33" s="160">
        <f t="shared" si="31"/>
        <v>3</v>
      </c>
      <c r="EE33" s="160"/>
      <c r="EF33" s="160">
        <f t="shared" si="32"/>
        <v>0</v>
      </c>
      <c r="EG33" s="160"/>
      <c r="EH33" s="160">
        <f t="shared" si="33"/>
        <v>10</v>
      </c>
      <c r="EI33" s="160"/>
      <c r="EJ33" s="160">
        <f t="shared" si="34"/>
        <v>2</v>
      </c>
      <c r="EK33" s="160"/>
      <c r="EL33" s="160">
        <f t="shared" si="35"/>
        <v>20</v>
      </c>
      <c r="EM33" s="160"/>
      <c r="EN33" s="160">
        <f t="shared" si="36"/>
        <v>5</v>
      </c>
      <c r="EO33" s="160"/>
      <c r="EP33" s="137">
        <f t="shared" si="37"/>
        <v>141</v>
      </c>
      <c r="ER33" s="20">
        <f t="shared" si="38"/>
        <v>39.344262295081968</v>
      </c>
      <c r="ES33" s="20">
        <f t="shared" si="39"/>
        <v>60.655737704918032</v>
      </c>
      <c r="ET33" s="20">
        <f t="shared" si="40"/>
        <v>18.032786885245901</v>
      </c>
      <c r="EU33" s="20">
        <f t="shared" si="41"/>
        <v>22.950819672131146</v>
      </c>
      <c r="EV33" s="21">
        <f t="shared" si="42"/>
        <v>229.50819672131146</v>
      </c>
      <c r="EX33" s="129">
        <v>7</v>
      </c>
      <c r="EY33" s="129">
        <v>1</v>
      </c>
      <c r="EZ33" s="129">
        <v>8</v>
      </c>
      <c r="FA33" s="130">
        <v>0</v>
      </c>
      <c r="FB33" s="131">
        <v>0</v>
      </c>
      <c r="FC33" s="130">
        <v>0</v>
      </c>
      <c r="FD33" s="131">
        <v>0</v>
      </c>
      <c r="FE33" s="130">
        <v>0</v>
      </c>
      <c r="FF33" s="131">
        <v>0</v>
      </c>
      <c r="FG33" s="130">
        <v>0</v>
      </c>
      <c r="FH33" s="131">
        <v>0</v>
      </c>
      <c r="FI33" s="130">
        <v>0</v>
      </c>
      <c r="FJ33" s="131">
        <v>0</v>
      </c>
      <c r="FK33" s="130">
        <v>4</v>
      </c>
      <c r="FL33" s="131">
        <v>0</v>
      </c>
      <c r="FM33" s="130">
        <v>3</v>
      </c>
      <c r="FN33" s="131">
        <v>1</v>
      </c>
      <c r="FO33" s="19">
        <f t="shared" si="43"/>
        <v>32</v>
      </c>
    </row>
    <row r="34" spans="1:171" ht="12.75" customHeight="1" thickBot="1">
      <c r="A34" s="124" t="s">
        <v>129</v>
      </c>
      <c r="B34" s="159">
        <v>2</v>
      </c>
      <c r="C34" s="159"/>
      <c r="D34" s="159">
        <v>1</v>
      </c>
      <c r="E34" s="159"/>
      <c r="F34" s="159">
        <v>3</v>
      </c>
      <c r="G34" s="159"/>
      <c r="H34" s="160">
        <v>0</v>
      </c>
      <c r="I34" s="160"/>
      <c r="J34" s="161">
        <v>0</v>
      </c>
      <c r="K34" s="161"/>
      <c r="L34" s="160">
        <v>0</v>
      </c>
      <c r="M34" s="160"/>
      <c r="N34" s="161">
        <v>0</v>
      </c>
      <c r="O34" s="161"/>
      <c r="P34" s="160">
        <v>0</v>
      </c>
      <c r="Q34" s="160"/>
      <c r="R34" s="161">
        <v>0</v>
      </c>
      <c r="S34" s="161"/>
      <c r="T34" s="160">
        <v>0</v>
      </c>
      <c r="U34" s="160"/>
      <c r="V34" s="161">
        <v>0</v>
      </c>
      <c r="W34" s="161"/>
      <c r="X34" s="160">
        <v>0</v>
      </c>
      <c r="Y34" s="160"/>
      <c r="Z34" s="161">
        <v>0</v>
      </c>
      <c r="AA34" s="161"/>
      <c r="AB34" s="160">
        <v>2</v>
      </c>
      <c r="AC34" s="160"/>
      <c r="AD34" s="161">
        <v>0</v>
      </c>
      <c r="AE34" s="161"/>
      <c r="AF34" s="160">
        <v>0</v>
      </c>
      <c r="AG34" s="160"/>
      <c r="AH34" s="161">
        <v>1</v>
      </c>
      <c r="AI34" s="161"/>
      <c r="AJ34" s="26">
        <f t="shared" si="46"/>
        <v>0</v>
      </c>
      <c r="AK34" s="66">
        <f t="shared" si="47"/>
        <v>10</v>
      </c>
      <c r="AL34" s="124"/>
      <c r="AM34" s="159">
        <v>42</v>
      </c>
      <c r="AN34" s="159"/>
      <c r="AO34" s="159">
        <v>7</v>
      </c>
      <c r="AP34" s="159"/>
      <c r="AQ34" s="159">
        <v>49</v>
      </c>
      <c r="AR34" s="159"/>
      <c r="AS34" s="160">
        <v>5</v>
      </c>
      <c r="AT34" s="160"/>
      <c r="AU34" s="161">
        <v>0</v>
      </c>
      <c r="AV34" s="161"/>
      <c r="AW34" s="160">
        <v>5</v>
      </c>
      <c r="AX34" s="160"/>
      <c r="AY34" s="161">
        <v>2</v>
      </c>
      <c r="AZ34" s="161"/>
      <c r="BA34" s="160">
        <v>7</v>
      </c>
      <c r="BB34" s="160"/>
      <c r="BC34" s="161">
        <v>0</v>
      </c>
      <c r="BD34" s="161"/>
      <c r="BE34" s="160">
        <v>1</v>
      </c>
      <c r="BF34" s="160"/>
      <c r="BG34" s="161">
        <v>1</v>
      </c>
      <c r="BH34" s="161"/>
      <c r="BI34" s="160">
        <v>2</v>
      </c>
      <c r="BJ34" s="160"/>
      <c r="BK34" s="161">
        <v>0</v>
      </c>
      <c r="BL34" s="161"/>
      <c r="BM34" s="160">
        <v>9</v>
      </c>
      <c r="BN34" s="160"/>
      <c r="BO34" s="161">
        <v>2</v>
      </c>
      <c r="BP34" s="161"/>
      <c r="BQ34" s="160">
        <v>13</v>
      </c>
      <c r="BR34" s="160"/>
      <c r="BS34" s="161">
        <v>2</v>
      </c>
      <c r="BT34" s="161"/>
      <c r="BU34" s="26">
        <f t="shared" si="44"/>
        <v>60</v>
      </c>
      <c r="BV34" s="66">
        <f t="shared" si="45"/>
        <v>126</v>
      </c>
      <c r="BX34" s="159">
        <v>47</v>
      </c>
      <c r="BY34" s="159"/>
      <c r="BZ34" s="159">
        <v>6</v>
      </c>
      <c r="CA34" s="159"/>
      <c r="CB34" s="159">
        <v>53</v>
      </c>
      <c r="CC34" s="159"/>
      <c r="CD34" s="160">
        <v>8</v>
      </c>
      <c r="CE34" s="160"/>
      <c r="CF34" s="161">
        <v>2</v>
      </c>
      <c r="CG34" s="161"/>
      <c r="CH34" s="160">
        <v>11</v>
      </c>
      <c r="CI34" s="160"/>
      <c r="CJ34" s="161">
        <v>1</v>
      </c>
      <c r="CK34" s="161"/>
      <c r="CL34" s="160">
        <v>3</v>
      </c>
      <c r="CM34" s="160"/>
      <c r="CN34" s="161">
        <v>0</v>
      </c>
      <c r="CO34" s="161"/>
      <c r="CP34" s="160">
        <v>6</v>
      </c>
      <c r="CQ34" s="160"/>
      <c r="CR34" s="161">
        <v>0</v>
      </c>
      <c r="CS34" s="161"/>
      <c r="CT34" s="160">
        <v>2</v>
      </c>
      <c r="CU34" s="160"/>
      <c r="CV34" s="161">
        <v>0</v>
      </c>
      <c r="CW34" s="161"/>
      <c r="CX34" s="160">
        <v>1</v>
      </c>
      <c r="CY34" s="160"/>
      <c r="CZ34" s="161">
        <v>1</v>
      </c>
      <c r="DA34" s="161"/>
      <c r="DB34" s="160">
        <v>16</v>
      </c>
      <c r="DC34" s="160"/>
      <c r="DD34" s="161">
        <v>2</v>
      </c>
      <c r="DE34" s="161"/>
      <c r="DF34" s="26">
        <f t="shared" si="19"/>
        <v>77</v>
      </c>
      <c r="DH34" s="159">
        <f t="shared" si="20"/>
        <v>91</v>
      </c>
      <c r="DI34" s="159"/>
      <c r="DJ34" s="159">
        <f t="shared" si="21"/>
        <v>14</v>
      </c>
      <c r="DK34" s="159"/>
      <c r="DL34" s="159">
        <f t="shared" si="22"/>
        <v>105</v>
      </c>
      <c r="DM34" s="159"/>
      <c r="DN34" s="160">
        <f t="shared" si="23"/>
        <v>13</v>
      </c>
      <c r="DO34" s="160"/>
      <c r="DP34" s="160">
        <f t="shared" si="24"/>
        <v>2</v>
      </c>
      <c r="DQ34" s="160"/>
      <c r="DR34" s="160">
        <f t="shared" si="25"/>
        <v>16</v>
      </c>
      <c r="DS34" s="160"/>
      <c r="DT34" s="160">
        <f t="shared" si="26"/>
        <v>3</v>
      </c>
      <c r="DU34" s="160"/>
      <c r="DV34" s="160">
        <f t="shared" si="27"/>
        <v>10</v>
      </c>
      <c r="DW34" s="160"/>
      <c r="DX34" s="160">
        <f t="shared" si="28"/>
        <v>0</v>
      </c>
      <c r="DY34" s="160"/>
      <c r="DZ34" s="160">
        <f t="shared" si="29"/>
        <v>7</v>
      </c>
      <c r="EA34" s="160"/>
      <c r="EB34" s="160">
        <f t="shared" si="30"/>
        <v>1</v>
      </c>
      <c r="EC34" s="160"/>
      <c r="ED34" s="160">
        <f t="shared" si="31"/>
        <v>4</v>
      </c>
      <c r="EE34" s="160"/>
      <c r="EF34" s="160">
        <f t="shared" si="32"/>
        <v>0</v>
      </c>
      <c r="EG34" s="160"/>
      <c r="EH34" s="160">
        <f t="shared" si="33"/>
        <v>12</v>
      </c>
      <c r="EI34" s="160"/>
      <c r="EJ34" s="160">
        <f t="shared" si="34"/>
        <v>3</v>
      </c>
      <c r="EK34" s="160"/>
      <c r="EL34" s="160">
        <f t="shared" si="35"/>
        <v>29</v>
      </c>
      <c r="EM34" s="160"/>
      <c r="EN34" s="160">
        <f t="shared" si="36"/>
        <v>5</v>
      </c>
      <c r="EO34" s="160"/>
      <c r="EP34" s="137">
        <f t="shared" si="37"/>
        <v>273</v>
      </c>
      <c r="ER34" s="20">
        <f t="shared" si="38"/>
        <v>49.523809523809526</v>
      </c>
      <c r="ES34" s="20">
        <f t="shared" si="39"/>
        <v>50.476190476190474</v>
      </c>
      <c r="ET34" s="20">
        <f t="shared" si="40"/>
        <v>32.38095238095238</v>
      </c>
      <c r="EU34" s="20">
        <f t="shared" si="41"/>
        <v>13.333333333333334</v>
      </c>
      <c r="EV34" s="21">
        <f t="shared" si="42"/>
        <v>133.33333333333334</v>
      </c>
      <c r="EX34" s="129">
        <v>14</v>
      </c>
      <c r="EY34" s="129">
        <v>2</v>
      </c>
      <c r="EZ34" s="129">
        <v>16</v>
      </c>
      <c r="FA34" s="130">
        <v>2</v>
      </c>
      <c r="FB34" s="131">
        <v>0</v>
      </c>
      <c r="FC34" s="130">
        <v>2</v>
      </c>
      <c r="FD34" s="131">
        <v>1</v>
      </c>
      <c r="FE34" s="130">
        <v>3</v>
      </c>
      <c r="FF34" s="131">
        <v>0</v>
      </c>
      <c r="FG34" s="130">
        <v>1</v>
      </c>
      <c r="FH34" s="131">
        <v>1</v>
      </c>
      <c r="FI34" s="130">
        <v>1</v>
      </c>
      <c r="FJ34" s="131">
        <v>0</v>
      </c>
      <c r="FK34" s="130">
        <v>2</v>
      </c>
      <c r="FL34" s="131">
        <v>0</v>
      </c>
      <c r="FM34" s="130">
        <v>3</v>
      </c>
      <c r="FN34" s="131">
        <v>0</v>
      </c>
      <c r="FO34" s="19">
        <f t="shared" si="43"/>
        <v>64</v>
      </c>
    </row>
    <row r="35" spans="1:171" ht="12.75" customHeight="1" thickBot="1">
      <c r="A35" s="124" t="s">
        <v>130</v>
      </c>
      <c r="B35" s="159">
        <v>5</v>
      </c>
      <c r="C35" s="159"/>
      <c r="D35" s="159">
        <v>0</v>
      </c>
      <c r="E35" s="159"/>
      <c r="F35" s="159">
        <v>5</v>
      </c>
      <c r="G35" s="159"/>
      <c r="H35" s="160">
        <v>0</v>
      </c>
      <c r="I35" s="160"/>
      <c r="J35" s="161">
        <v>0</v>
      </c>
      <c r="K35" s="161"/>
      <c r="L35" s="160">
        <v>0</v>
      </c>
      <c r="M35" s="160"/>
      <c r="N35" s="161">
        <v>0</v>
      </c>
      <c r="O35" s="161"/>
      <c r="P35" s="160">
        <v>0</v>
      </c>
      <c r="Q35" s="160"/>
      <c r="R35" s="161">
        <v>0</v>
      </c>
      <c r="S35" s="161"/>
      <c r="T35" s="160">
        <v>0</v>
      </c>
      <c r="U35" s="160"/>
      <c r="V35" s="161">
        <v>0</v>
      </c>
      <c r="W35" s="161"/>
      <c r="X35" s="160">
        <v>0</v>
      </c>
      <c r="Y35" s="160"/>
      <c r="Z35" s="161">
        <v>0</v>
      </c>
      <c r="AA35" s="161"/>
      <c r="AB35" s="160">
        <v>0</v>
      </c>
      <c r="AC35" s="160"/>
      <c r="AD35" s="161">
        <v>0</v>
      </c>
      <c r="AE35" s="161"/>
      <c r="AF35" s="160">
        <v>5</v>
      </c>
      <c r="AG35" s="160"/>
      <c r="AH35" s="161">
        <v>0</v>
      </c>
      <c r="AI35" s="161"/>
      <c r="AJ35" s="26">
        <f t="shared" si="46"/>
        <v>0</v>
      </c>
      <c r="AK35" s="66">
        <f t="shared" si="47"/>
        <v>10</v>
      </c>
      <c r="AL35" s="124"/>
      <c r="AM35" s="159">
        <v>22</v>
      </c>
      <c r="AN35" s="159"/>
      <c r="AO35" s="159">
        <v>4</v>
      </c>
      <c r="AP35" s="159"/>
      <c r="AQ35" s="159">
        <v>26</v>
      </c>
      <c r="AR35" s="159"/>
      <c r="AS35" s="160">
        <v>0</v>
      </c>
      <c r="AT35" s="160"/>
      <c r="AU35" s="161">
        <v>0</v>
      </c>
      <c r="AV35" s="161"/>
      <c r="AW35" s="160">
        <v>0</v>
      </c>
      <c r="AX35" s="160"/>
      <c r="AY35" s="161">
        <v>0</v>
      </c>
      <c r="AZ35" s="161"/>
      <c r="BA35" s="160">
        <v>1</v>
      </c>
      <c r="BB35" s="160"/>
      <c r="BC35" s="161">
        <v>0</v>
      </c>
      <c r="BD35" s="161"/>
      <c r="BE35" s="160">
        <v>5</v>
      </c>
      <c r="BF35" s="160"/>
      <c r="BG35" s="161">
        <v>0</v>
      </c>
      <c r="BH35" s="161"/>
      <c r="BI35" s="160">
        <v>1</v>
      </c>
      <c r="BJ35" s="160"/>
      <c r="BK35" s="161">
        <v>0</v>
      </c>
      <c r="BL35" s="161"/>
      <c r="BM35" s="160">
        <v>4</v>
      </c>
      <c r="BN35" s="160"/>
      <c r="BO35" s="161">
        <v>1</v>
      </c>
      <c r="BP35" s="161"/>
      <c r="BQ35" s="160">
        <v>11</v>
      </c>
      <c r="BR35" s="160"/>
      <c r="BS35" s="161">
        <v>3</v>
      </c>
      <c r="BT35" s="161"/>
      <c r="BU35" s="26">
        <f t="shared" si="44"/>
        <v>0</v>
      </c>
      <c r="BV35" s="66">
        <f t="shared" si="45"/>
        <v>68</v>
      </c>
      <c r="BX35" s="159">
        <v>19</v>
      </c>
      <c r="BY35" s="159"/>
      <c r="BZ35" s="159">
        <v>6</v>
      </c>
      <c r="CA35" s="159"/>
      <c r="CB35" s="159">
        <v>25</v>
      </c>
      <c r="CC35" s="159"/>
      <c r="CD35" s="160">
        <v>0</v>
      </c>
      <c r="CE35" s="160"/>
      <c r="CF35" s="161">
        <v>3</v>
      </c>
      <c r="CG35" s="161"/>
      <c r="CH35" s="160">
        <v>3</v>
      </c>
      <c r="CI35" s="160"/>
      <c r="CJ35" s="161">
        <v>1</v>
      </c>
      <c r="CK35" s="161"/>
      <c r="CL35" s="160">
        <v>5</v>
      </c>
      <c r="CM35" s="160"/>
      <c r="CN35" s="161">
        <v>0</v>
      </c>
      <c r="CO35" s="161"/>
      <c r="CP35" s="160">
        <v>3</v>
      </c>
      <c r="CQ35" s="160"/>
      <c r="CR35" s="161">
        <v>1</v>
      </c>
      <c r="CS35" s="161"/>
      <c r="CT35" s="160">
        <v>0</v>
      </c>
      <c r="CU35" s="160"/>
      <c r="CV35" s="161">
        <v>0</v>
      </c>
      <c r="CW35" s="161"/>
      <c r="CX35" s="160">
        <v>2</v>
      </c>
      <c r="CY35" s="160"/>
      <c r="CZ35" s="161">
        <v>0</v>
      </c>
      <c r="DA35" s="161"/>
      <c r="DB35" s="160">
        <v>6</v>
      </c>
      <c r="DC35" s="160"/>
      <c r="DD35" s="161">
        <v>1</v>
      </c>
      <c r="DE35" s="161"/>
      <c r="DF35" s="26">
        <f t="shared" si="19"/>
        <v>49</v>
      </c>
      <c r="DH35" s="159">
        <f t="shared" si="20"/>
        <v>46</v>
      </c>
      <c r="DI35" s="159"/>
      <c r="DJ35" s="159">
        <f t="shared" si="21"/>
        <v>10</v>
      </c>
      <c r="DK35" s="159"/>
      <c r="DL35" s="159">
        <f t="shared" si="22"/>
        <v>56</v>
      </c>
      <c r="DM35" s="159"/>
      <c r="DN35" s="160">
        <f t="shared" si="23"/>
        <v>0</v>
      </c>
      <c r="DO35" s="160"/>
      <c r="DP35" s="160">
        <f t="shared" si="24"/>
        <v>3</v>
      </c>
      <c r="DQ35" s="160"/>
      <c r="DR35" s="160">
        <f t="shared" si="25"/>
        <v>3</v>
      </c>
      <c r="DS35" s="160"/>
      <c r="DT35" s="160">
        <f t="shared" si="26"/>
        <v>1</v>
      </c>
      <c r="DU35" s="160"/>
      <c r="DV35" s="160">
        <f t="shared" si="27"/>
        <v>6</v>
      </c>
      <c r="DW35" s="160"/>
      <c r="DX35" s="160">
        <f t="shared" si="28"/>
        <v>0</v>
      </c>
      <c r="DY35" s="160"/>
      <c r="DZ35" s="160">
        <f t="shared" si="29"/>
        <v>8</v>
      </c>
      <c r="EA35" s="160"/>
      <c r="EB35" s="160">
        <f t="shared" si="30"/>
        <v>1</v>
      </c>
      <c r="EC35" s="160"/>
      <c r="ED35" s="160">
        <f t="shared" si="31"/>
        <v>1</v>
      </c>
      <c r="EE35" s="160"/>
      <c r="EF35" s="160">
        <f t="shared" si="32"/>
        <v>0</v>
      </c>
      <c r="EG35" s="160"/>
      <c r="EH35" s="160">
        <f t="shared" si="33"/>
        <v>6</v>
      </c>
      <c r="EI35" s="160"/>
      <c r="EJ35" s="160">
        <f t="shared" si="34"/>
        <v>1</v>
      </c>
      <c r="EK35" s="160"/>
      <c r="EL35" s="160">
        <f t="shared" si="35"/>
        <v>22</v>
      </c>
      <c r="EM35" s="160"/>
      <c r="EN35" s="160">
        <f t="shared" si="36"/>
        <v>4</v>
      </c>
      <c r="EO35" s="160"/>
      <c r="EP35" s="137">
        <f t="shared" si="37"/>
        <v>127</v>
      </c>
      <c r="ER35" s="20">
        <f t="shared" si="38"/>
        <v>55.357142857142861</v>
      </c>
      <c r="ES35" s="20">
        <f t="shared" si="39"/>
        <v>44.642857142857146</v>
      </c>
      <c r="ET35" s="20">
        <f t="shared" si="40"/>
        <v>12.5</v>
      </c>
      <c r="EU35" s="20">
        <f t="shared" si="41"/>
        <v>17.857142857142858</v>
      </c>
      <c r="EV35" s="21">
        <f t="shared" si="42"/>
        <v>178.57142857142858</v>
      </c>
      <c r="EX35" s="129">
        <v>12</v>
      </c>
      <c r="EY35" s="129">
        <v>0</v>
      </c>
      <c r="EZ35" s="129">
        <v>12</v>
      </c>
      <c r="FA35" s="130">
        <v>0</v>
      </c>
      <c r="FB35" s="131">
        <v>0</v>
      </c>
      <c r="FC35" s="130">
        <v>0</v>
      </c>
      <c r="FD35" s="131">
        <v>0</v>
      </c>
      <c r="FE35" s="130">
        <v>1</v>
      </c>
      <c r="FF35" s="131">
        <v>0</v>
      </c>
      <c r="FG35" s="130">
        <v>4</v>
      </c>
      <c r="FH35" s="131">
        <v>0</v>
      </c>
      <c r="FI35" s="130">
        <v>1</v>
      </c>
      <c r="FJ35" s="131">
        <v>0</v>
      </c>
      <c r="FK35" s="130">
        <v>3</v>
      </c>
      <c r="FL35" s="131">
        <v>0</v>
      </c>
      <c r="FM35" s="130">
        <v>3</v>
      </c>
      <c r="FN35" s="131">
        <v>0</v>
      </c>
      <c r="FO35" s="19">
        <f t="shared" si="43"/>
        <v>48</v>
      </c>
    </row>
    <row r="36" spans="1:171" ht="12.75" customHeight="1" thickBot="1">
      <c r="A36" s="124" t="s">
        <v>131</v>
      </c>
      <c r="B36" s="159">
        <v>3</v>
      </c>
      <c r="C36" s="159"/>
      <c r="D36" s="159">
        <v>0</v>
      </c>
      <c r="E36" s="159"/>
      <c r="F36" s="159">
        <v>3</v>
      </c>
      <c r="G36" s="159"/>
      <c r="H36" s="160">
        <v>0</v>
      </c>
      <c r="I36" s="160"/>
      <c r="J36" s="161">
        <v>0</v>
      </c>
      <c r="K36" s="161"/>
      <c r="L36" s="160">
        <v>0</v>
      </c>
      <c r="M36" s="160"/>
      <c r="N36" s="161">
        <v>0</v>
      </c>
      <c r="O36" s="161"/>
      <c r="P36" s="160">
        <v>0</v>
      </c>
      <c r="Q36" s="160"/>
      <c r="R36" s="161">
        <v>0</v>
      </c>
      <c r="S36" s="161"/>
      <c r="T36" s="160">
        <v>0</v>
      </c>
      <c r="U36" s="160"/>
      <c r="V36" s="161">
        <v>0</v>
      </c>
      <c r="W36" s="161"/>
      <c r="X36" s="160">
        <v>0</v>
      </c>
      <c r="Y36" s="160"/>
      <c r="Z36" s="161">
        <v>0</v>
      </c>
      <c r="AA36" s="161"/>
      <c r="AB36" s="160">
        <v>1</v>
      </c>
      <c r="AC36" s="160"/>
      <c r="AD36" s="161">
        <v>0</v>
      </c>
      <c r="AE36" s="161"/>
      <c r="AF36" s="160">
        <v>2</v>
      </c>
      <c r="AG36" s="160"/>
      <c r="AH36" s="161">
        <v>0</v>
      </c>
      <c r="AI36" s="161"/>
      <c r="AJ36" s="26">
        <f t="shared" si="46"/>
        <v>0</v>
      </c>
      <c r="AK36" s="66">
        <f t="shared" si="47"/>
        <v>6</v>
      </c>
      <c r="AL36" s="124"/>
      <c r="AM36" s="159">
        <v>47</v>
      </c>
      <c r="AN36" s="159"/>
      <c r="AO36" s="159">
        <v>6</v>
      </c>
      <c r="AP36" s="159"/>
      <c r="AQ36" s="159">
        <v>53</v>
      </c>
      <c r="AR36" s="159"/>
      <c r="AS36" s="160">
        <v>0</v>
      </c>
      <c r="AT36" s="160"/>
      <c r="AU36" s="161">
        <v>1</v>
      </c>
      <c r="AV36" s="161"/>
      <c r="AW36" s="160">
        <v>7</v>
      </c>
      <c r="AX36" s="160"/>
      <c r="AY36" s="161">
        <v>2</v>
      </c>
      <c r="AZ36" s="161"/>
      <c r="BA36" s="160">
        <v>2</v>
      </c>
      <c r="BB36" s="160"/>
      <c r="BC36" s="161">
        <v>1</v>
      </c>
      <c r="BD36" s="161"/>
      <c r="BE36" s="160">
        <v>8</v>
      </c>
      <c r="BF36" s="160"/>
      <c r="BG36" s="161">
        <v>0</v>
      </c>
      <c r="BH36" s="161"/>
      <c r="BI36" s="160">
        <v>2</v>
      </c>
      <c r="BJ36" s="160"/>
      <c r="BK36" s="161">
        <v>0</v>
      </c>
      <c r="BL36" s="161"/>
      <c r="BM36" s="160">
        <v>6</v>
      </c>
      <c r="BN36" s="160"/>
      <c r="BO36" s="161">
        <v>1</v>
      </c>
      <c r="BP36" s="161"/>
      <c r="BQ36" s="160">
        <v>22</v>
      </c>
      <c r="BR36" s="160"/>
      <c r="BS36" s="161">
        <v>1</v>
      </c>
      <c r="BT36" s="161"/>
      <c r="BU36" s="26">
        <f t="shared" si="44"/>
        <v>50</v>
      </c>
      <c r="BV36" s="66">
        <f t="shared" si="45"/>
        <v>130</v>
      </c>
      <c r="BX36" s="159">
        <v>42</v>
      </c>
      <c r="BY36" s="159"/>
      <c r="BZ36" s="159">
        <v>5</v>
      </c>
      <c r="CA36" s="159"/>
      <c r="CB36" s="159">
        <v>47</v>
      </c>
      <c r="CC36" s="159"/>
      <c r="CD36" s="160">
        <v>5</v>
      </c>
      <c r="CE36" s="160"/>
      <c r="CF36" s="161">
        <v>0</v>
      </c>
      <c r="CG36" s="161"/>
      <c r="CH36" s="160">
        <v>10</v>
      </c>
      <c r="CI36" s="160"/>
      <c r="CJ36" s="161">
        <v>5</v>
      </c>
      <c r="CK36" s="161"/>
      <c r="CL36" s="160">
        <v>5</v>
      </c>
      <c r="CM36" s="160"/>
      <c r="CN36" s="161">
        <v>0</v>
      </c>
      <c r="CO36" s="161"/>
      <c r="CP36" s="160">
        <v>14</v>
      </c>
      <c r="CQ36" s="160"/>
      <c r="CR36" s="161">
        <v>0</v>
      </c>
      <c r="CS36" s="161"/>
      <c r="CT36" s="160">
        <v>2</v>
      </c>
      <c r="CU36" s="160"/>
      <c r="CV36" s="161">
        <v>0</v>
      </c>
      <c r="CW36" s="161"/>
      <c r="CX36" s="160">
        <v>1</v>
      </c>
      <c r="CY36" s="160"/>
      <c r="CZ36" s="161">
        <v>0</v>
      </c>
      <c r="DA36" s="161"/>
      <c r="DB36" s="160">
        <v>5</v>
      </c>
      <c r="DC36" s="160"/>
      <c r="DD36" s="161">
        <v>0</v>
      </c>
      <c r="DE36" s="161"/>
      <c r="DF36" s="26">
        <f t="shared" si="19"/>
        <v>67</v>
      </c>
      <c r="DH36" s="159">
        <f t="shared" si="20"/>
        <v>92</v>
      </c>
      <c r="DI36" s="159"/>
      <c r="DJ36" s="159">
        <f t="shared" si="21"/>
        <v>11</v>
      </c>
      <c r="DK36" s="159"/>
      <c r="DL36" s="159">
        <f t="shared" si="22"/>
        <v>103</v>
      </c>
      <c r="DM36" s="159"/>
      <c r="DN36" s="160">
        <f t="shared" si="23"/>
        <v>5</v>
      </c>
      <c r="DO36" s="160"/>
      <c r="DP36" s="160">
        <f t="shared" si="24"/>
        <v>1</v>
      </c>
      <c r="DQ36" s="160"/>
      <c r="DR36" s="160">
        <f t="shared" si="25"/>
        <v>17</v>
      </c>
      <c r="DS36" s="160"/>
      <c r="DT36" s="160">
        <f t="shared" si="26"/>
        <v>7</v>
      </c>
      <c r="DU36" s="160"/>
      <c r="DV36" s="160">
        <f t="shared" si="27"/>
        <v>7</v>
      </c>
      <c r="DW36" s="160"/>
      <c r="DX36" s="160">
        <f t="shared" si="28"/>
        <v>1</v>
      </c>
      <c r="DY36" s="160"/>
      <c r="DZ36" s="160">
        <f t="shared" si="29"/>
        <v>22</v>
      </c>
      <c r="EA36" s="160"/>
      <c r="EB36" s="160">
        <f t="shared" si="30"/>
        <v>0</v>
      </c>
      <c r="EC36" s="160"/>
      <c r="ED36" s="160">
        <f t="shared" si="31"/>
        <v>4</v>
      </c>
      <c r="EE36" s="160"/>
      <c r="EF36" s="160">
        <f t="shared" si="32"/>
        <v>0</v>
      </c>
      <c r="EG36" s="160"/>
      <c r="EH36" s="160">
        <f t="shared" si="33"/>
        <v>8</v>
      </c>
      <c r="EI36" s="160"/>
      <c r="EJ36" s="160">
        <f t="shared" si="34"/>
        <v>1</v>
      </c>
      <c r="EK36" s="160"/>
      <c r="EL36" s="160">
        <f t="shared" si="35"/>
        <v>29</v>
      </c>
      <c r="EM36" s="160"/>
      <c r="EN36" s="160">
        <f t="shared" si="36"/>
        <v>1</v>
      </c>
      <c r="EO36" s="160"/>
      <c r="EP36" s="137">
        <f t="shared" si="37"/>
        <v>253</v>
      </c>
      <c r="ER36" s="20">
        <f t="shared" si="38"/>
        <v>54.368932038834949</v>
      </c>
      <c r="ES36" s="20">
        <f t="shared" si="39"/>
        <v>45.631067961165051</v>
      </c>
      <c r="ET36" s="20">
        <f t="shared" si="40"/>
        <v>29.126213592233007</v>
      </c>
      <c r="EU36" s="20">
        <f t="shared" si="41"/>
        <v>10.679611650485436</v>
      </c>
      <c r="EV36" s="21">
        <f t="shared" si="42"/>
        <v>106.79611650485435</v>
      </c>
      <c r="EX36" s="129">
        <v>12</v>
      </c>
      <c r="EY36" s="129">
        <v>2</v>
      </c>
      <c r="EZ36" s="129">
        <v>14</v>
      </c>
      <c r="FA36" s="130">
        <v>0</v>
      </c>
      <c r="FB36" s="131">
        <v>0</v>
      </c>
      <c r="FC36" s="130">
        <v>5</v>
      </c>
      <c r="FD36" s="131">
        <v>2</v>
      </c>
      <c r="FE36" s="130">
        <v>1</v>
      </c>
      <c r="FF36" s="131">
        <v>0</v>
      </c>
      <c r="FG36" s="130">
        <v>3</v>
      </c>
      <c r="FH36" s="131">
        <v>0</v>
      </c>
      <c r="FI36" s="130">
        <v>2</v>
      </c>
      <c r="FJ36" s="131">
        <v>0</v>
      </c>
      <c r="FK36" s="130">
        <v>0</v>
      </c>
      <c r="FL36" s="131">
        <v>0</v>
      </c>
      <c r="FM36" s="130">
        <v>1</v>
      </c>
      <c r="FN36" s="131">
        <v>0</v>
      </c>
      <c r="FO36" s="19">
        <f t="shared" si="43"/>
        <v>56</v>
      </c>
    </row>
    <row r="37" spans="1:171" ht="12.75" customHeight="1" thickBot="1">
      <c r="A37" s="124" t="s">
        <v>132</v>
      </c>
      <c r="B37" s="159">
        <v>2</v>
      </c>
      <c r="C37" s="159"/>
      <c r="D37" s="159">
        <v>1</v>
      </c>
      <c r="E37" s="159"/>
      <c r="F37" s="159">
        <v>3</v>
      </c>
      <c r="G37" s="159"/>
      <c r="H37" s="160">
        <v>0</v>
      </c>
      <c r="I37" s="160"/>
      <c r="J37" s="161">
        <v>0</v>
      </c>
      <c r="K37" s="161"/>
      <c r="L37" s="160">
        <v>0</v>
      </c>
      <c r="M37" s="160"/>
      <c r="N37" s="161">
        <v>0</v>
      </c>
      <c r="O37" s="161"/>
      <c r="P37" s="160">
        <v>0</v>
      </c>
      <c r="Q37" s="160"/>
      <c r="R37" s="161">
        <v>0</v>
      </c>
      <c r="S37" s="161"/>
      <c r="T37" s="160">
        <v>0</v>
      </c>
      <c r="U37" s="160"/>
      <c r="V37" s="161">
        <v>0</v>
      </c>
      <c r="W37" s="161"/>
      <c r="X37" s="160">
        <v>0</v>
      </c>
      <c r="Y37" s="160"/>
      <c r="Z37" s="161">
        <v>0</v>
      </c>
      <c r="AA37" s="161"/>
      <c r="AB37" s="160">
        <v>1</v>
      </c>
      <c r="AC37" s="160"/>
      <c r="AD37" s="161">
        <v>0</v>
      </c>
      <c r="AE37" s="161"/>
      <c r="AF37" s="160">
        <v>1</v>
      </c>
      <c r="AG37" s="160"/>
      <c r="AH37" s="161">
        <v>1</v>
      </c>
      <c r="AI37" s="161"/>
      <c r="AJ37" s="26">
        <f t="shared" si="46"/>
        <v>0</v>
      </c>
      <c r="AK37" s="66">
        <f t="shared" si="47"/>
        <v>10</v>
      </c>
      <c r="AL37" s="124"/>
      <c r="AM37" s="159">
        <v>19</v>
      </c>
      <c r="AN37" s="159"/>
      <c r="AO37" s="159">
        <v>6</v>
      </c>
      <c r="AP37" s="159"/>
      <c r="AQ37" s="159">
        <v>25</v>
      </c>
      <c r="AR37" s="159"/>
      <c r="AS37" s="160">
        <v>0</v>
      </c>
      <c r="AT37" s="160"/>
      <c r="AU37" s="161">
        <v>1</v>
      </c>
      <c r="AV37" s="161"/>
      <c r="AW37" s="160">
        <v>2</v>
      </c>
      <c r="AX37" s="160"/>
      <c r="AY37" s="161">
        <v>1</v>
      </c>
      <c r="AZ37" s="161"/>
      <c r="BA37" s="160">
        <v>1</v>
      </c>
      <c r="BB37" s="160"/>
      <c r="BC37" s="161">
        <v>0</v>
      </c>
      <c r="BD37" s="161"/>
      <c r="BE37" s="160">
        <v>4</v>
      </c>
      <c r="BF37" s="160"/>
      <c r="BG37" s="161">
        <v>1</v>
      </c>
      <c r="BH37" s="161"/>
      <c r="BI37" s="160">
        <v>1</v>
      </c>
      <c r="BJ37" s="160"/>
      <c r="BK37" s="161">
        <v>1</v>
      </c>
      <c r="BL37" s="161"/>
      <c r="BM37" s="160">
        <v>3</v>
      </c>
      <c r="BN37" s="160"/>
      <c r="BO37" s="161">
        <v>0</v>
      </c>
      <c r="BP37" s="161"/>
      <c r="BQ37" s="160">
        <v>8</v>
      </c>
      <c r="BR37" s="160"/>
      <c r="BS37" s="161">
        <v>2</v>
      </c>
      <c r="BT37" s="161"/>
      <c r="BU37" s="26">
        <f t="shared" si="44"/>
        <v>20</v>
      </c>
      <c r="BV37" s="66">
        <f t="shared" si="45"/>
        <v>74</v>
      </c>
      <c r="BX37" s="159">
        <v>15</v>
      </c>
      <c r="BY37" s="159"/>
      <c r="BZ37" s="159">
        <v>13</v>
      </c>
      <c r="CA37" s="159"/>
      <c r="CB37" s="159">
        <v>28</v>
      </c>
      <c r="CC37" s="159"/>
      <c r="CD37" s="160">
        <v>1</v>
      </c>
      <c r="CE37" s="160"/>
      <c r="CF37" s="161">
        <v>2</v>
      </c>
      <c r="CG37" s="161"/>
      <c r="CH37" s="160">
        <v>3</v>
      </c>
      <c r="CI37" s="160"/>
      <c r="CJ37" s="161">
        <v>2</v>
      </c>
      <c r="CK37" s="161"/>
      <c r="CL37" s="160">
        <v>4</v>
      </c>
      <c r="CM37" s="160"/>
      <c r="CN37" s="161">
        <v>0</v>
      </c>
      <c r="CO37" s="161"/>
      <c r="CP37" s="160">
        <v>3</v>
      </c>
      <c r="CQ37" s="160"/>
      <c r="CR37" s="161">
        <v>1</v>
      </c>
      <c r="CS37" s="161"/>
      <c r="CT37" s="160">
        <v>1</v>
      </c>
      <c r="CU37" s="160"/>
      <c r="CV37" s="161">
        <v>0</v>
      </c>
      <c r="CW37" s="161"/>
      <c r="CX37" s="160">
        <v>0</v>
      </c>
      <c r="CY37" s="160"/>
      <c r="CZ37" s="161">
        <v>0</v>
      </c>
      <c r="DA37" s="161"/>
      <c r="DB37" s="160">
        <v>3</v>
      </c>
      <c r="DC37" s="160"/>
      <c r="DD37" s="161">
        <v>8</v>
      </c>
      <c r="DE37" s="161"/>
      <c r="DF37" s="26">
        <f t="shared" si="19"/>
        <v>80</v>
      </c>
      <c r="DH37" s="159">
        <f t="shared" si="20"/>
        <v>36</v>
      </c>
      <c r="DI37" s="159"/>
      <c r="DJ37" s="159">
        <f t="shared" si="21"/>
        <v>20</v>
      </c>
      <c r="DK37" s="159"/>
      <c r="DL37" s="159">
        <f t="shared" si="22"/>
        <v>56</v>
      </c>
      <c r="DM37" s="159"/>
      <c r="DN37" s="160">
        <f t="shared" si="23"/>
        <v>1</v>
      </c>
      <c r="DO37" s="160"/>
      <c r="DP37" s="160">
        <f t="shared" si="24"/>
        <v>3</v>
      </c>
      <c r="DQ37" s="160"/>
      <c r="DR37" s="160">
        <f t="shared" si="25"/>
        <v>5</v>
      </c>
      <c r="DS37" s="160"/>
      <c r="DT37" s="160">
        <f t="shared" si="26"/>
        <v>3</v>
      </c>
      <c r="DU37" s="160"/>
      <c r="DV37" s="160">
        <f t="shared" si="27"/>
        <v>5</v>
      </c>
      <c r="DW37" s="160"/>
      <c r="DX37" s="160">
        <f t="shared" si="28"/>
        <v>0</v>
      </c>
      <c r="DY37" s="160"/>
      <c r="DZ37" s="160">
        <f t="shared" si="29"/>
        <v>7</v>
      </c>
      <c r="EA37" s="160"/>
      <c r="EB37" s="160">
        <f t="shared" si="30"/>
        <v>2</v>
      </c>
      <c r="EC37" s="160"/>
      <c r="ED37" s="160">
        <f t="shared" si="31"/>
        <v>2</v>
      </c>
      <c r="EE37" s="160"/>
      <c r="EF37" s="160">
        <f t="shared" si="32"/>
        <v>1</v>
      </c>
      <c r="EG37" s="160"/>
      <c r="EH37" s="160">
        <f t="shared" si="33"/>
        <v>4</v>
      </c>
      <c r="EI37" s="160"/>
      <c r="EJ37" s="160">
        <f t="shared" si="34"/>
        <v>0</v>
      </c>
      <c r="EK37" s="160"/>
      <c r="EL37" s="160">
        <f t="shared" si="35"/>
        <v>12</v>
      </c>
      <c r="EM37" s="160"/>
      <c r="EN37" s="160">
        <f t="shared" si="36"/>
        <v>11</v>
      </c>
      <c r="EO37" s="160"/>
      <c r="EP37" s="137">
        <f t="shared" si="37"/>
        <v>184</v>
      </c>
      <c r="ER37" s="20">
        <f t="shared" si="38"/>
        <v>50</v>
      </c>
      <c r="ES37" s="20">
        <f t="shared" si="39"/>
        <v>50</v>
      </c>
      <c r="ET37" s="20">
        <f t="shared" si="40"/>
        <v>21.428571428571427</v>
      </c>
      <c r="EU37" s="20">
        <f t="shared" si="41"/>
        <v>35.714285714285715</v>
      </c>
      <c r="EV37" s="21">
        <f t="shared" si="42"/>
        <v>357.14285714285717</v>
      </c>
      <c r="EX37" s="129">
        <v>10</v>
      </c>
      <c r="EY37" s="129">
        <v>3</v>
      </c>
      <c r="EZ37" s="129">
        <v>13</v>
      </c>
      <c r="FA37" s="130">
        <v>0</v>
      </c>
      <c r="FB37" s="131">
        <v>1</v>
      </c>
      <c r="FC37" s="130">
        <v>0</v>
      </c>
      <c r="FD37" s="131">
        <v>0</v>
      </c>
      <c r="FE37" s="130">
        <v>1</v>
      </c>
      <c r="FF37" s="131">
        <v>0</v>
      </c>
      <c r="FG37" s="130">
        <v>3</v>
      </c>
      <c r="FH37" s="131">
        <v>1</v>
      </c>
      <c r="FI37" s="130">
        <v>0</v>
      </c>
      <c r="FJ37" s="131">
        <v>1</v>
      </c>
      <c r="FK37" s="130">
        <v>3</v>
      </c>
      <c r="FL37" s="131">
        <v>0</v>
      </c>
      <c r="FM37" s="130">
        <v>3</v>
      </c>
      <c r="FN37" s="131">
        <v>0</v>
      </c>
      <c r="FO37" s="19">
        <f t="shared" si="43"/>
        <v>52</v>
      </c>
    </row>
    <row r="38" spans="1:171" ht="12.75" customHeight="1" thickBot="1">
      <c r="A38" s="124" t="s">
        <v>133</v>
      </c>
      <c r="B38" s="159">
        <v>3</v>
      </c>
      <c r="C38" s="159"/>
      <c r="D38" s="159">
        <v>0</v>
      </c>
      <c r="E38" s="159"/>
      <c r="F38" s="159">
        <v>3</v>
      </c>
      <c r="G38" s="159"/>
      <c r="H38" s="160">
        <v>0</v>
      </c>
      <c r="I38" s="160"/>
      <c r="J38" s="161">
        <v>0</v>
      </c>
      <c r="K38" s="161"/>
      <c r="L38" s="160">
        <v>0</v>
      </c>
      <c r="M38" s="160"/>
      <c r="N38" s="161">
        <v>0</v>
      </c>
      <c r="O38" s="161"/>
      <c r="P38" s="160">
        <v>0</v>
      </c>
      <c r="Q38" s="160"/>
      <c r="R38" s="161">
        <v>0</v>
      </c>
      <c r="S38" s="161"/>
      <c r="T38" s="160">
        <v>0</v>
      </c>
      <c r="U38" s="160"/>
      <c r="V38" s="161">
        <v>0</v>
      </c>
      <c r="W38" s="161"/>
      <c r="X38" s="160">
        <v>0</v>
      </c>
      <c r="Y38" s="160"/>
      <c r="Z38" s="161">
        <v>0</v>
      </c>
      <c r="AA38" s="161"/>
      <c r="AB38" s="160">
        <v>1</v>
      </c>
      <c r="AC38" s="160"/>
      <c r="AD38" s="161">
        <v>0</v>
      </c>
      <c r="AE38" s="161"/>
      <c r="AF38" s="160">
        <v>2</v>
      </c>
      <c r="AG38" s="160"/>
      <c r="AH38" s="161">
        <v>0</v>
      </c>
      <c r="AI38" s="161"/>
      <c r="AJ38" s="26">
        <f t="shared" si="46"/>
        <v>0</v>
      </c>
      <c r="AK38" s="66">
        <f t="shared" si="47"/>
        <v>6</v>
      </c>
      <c r="AL38" s="124"/>
      <c r="AM38" s="159">
        <v>18</v>
      </c>
      <c r="AN38" s="159"/>
      <c r="AO38" s="159">
        <v>0</v>
      </c>
      <c r="AP38" s="159"/>
      <c r="AQ38" s="159">
        <v>18</v>
      </c>
      <c r="AR38" s="159"/>
      <c r="AS38" s="160">
        <v>1</v>
      </c>
      <c r="AT38" s="160"/>
      <c r="AU38" s="161">
        <v>0</v>
      </c>
      <c r="AV38" s="161"/>
      <c r="AW38" s="160">
        <v>1</v>
      </c>
      <c r="AX38" s="160"/>
      <c r="AY38" s="161">
        <v>0</v>
      </c>
      <c r="AZ38" s="161"/>
      <c r="BA38" s="160">
        <v>2</v>
      </c>
      <c r="BB38" s="160"/>
      <c r="BC38" s="161">
        <v>0</v>
      </c>
      <c r="BD38" s="161"/>
      <c r="BE38" s="160">
        <v>1</v>
      </c>
      <c r="BF38" s="160"/>
      <c r="BG38" s="161">
        <v>0</v>
      </c>
      <c r="BH38" s="161"/>
      <c r="BI38" s="160">
        <v>6</v>
      </c>
      <c r="BJ38" s="160"/>
      <c r="BK38" s="161">
        <v>0</v>
      </c>
      <c r="BL38" s="161"/>
      <c r="BM38" s="160">
        <v>4</v>
      </c>
      <c r="BN38" s="160"/>
      <c r="BO38" s="161">
        <v>0</v>
      </c>
      <c r="BP38" s="161"/>
      <c r="BQ38" s="160">
        <v>3</v>
      </c>
      <c r="BR38" s="160"/>
      <c r="BS38" s="161">
        <v>0</v>
      </c>
      <c r="BT38" s="161"/>
      <c r="BU38" s="26">
        <f t="shared" si="44"/>
        <v>10</v>
      </c>
      <c r="BV38" s="66">
        <f t="shared" si="45"/>
        <v>36</v>
      </c>
      <c r="BX38" s="159">
        <v>1</v>
      </c>
      <c r="BY38" s="159"/>
      <c r="BZ38" s="159">
        <v>0</v>
      </c>
      <c r="CA38" s="159"/>
      <c r="CB38" s="159">
        <v>1</v>
      </c>
      <c r="CC38" s="159"/>
      <c r="CD38" s="160">
        <v>0</v>
      </c>
      <c r="CE38" s="160"/>
      <c r="CF38" s="161">
        <v>0</v>
      </c>
      <c r="CG38" s="161"/>
      <c r="CH38" s="160">
        <v>0</v>
      </c>
      <c r="CI38" s="160"/>
      <c r="CJ38" s="161">
        <v>0</v>
      </c>
      <c r="CK38" s="161"/>
      <c r="CL38" s="160">
        <v>0</v>
      </c>
      <c r="CM38" s="160"/>
      <c r="CN38" s="161">
        <v>0</v>
      </c>
      <c r="CO38" s="161"/>
      <c r="CP38" s="160">
        <v>0</v>
      </c>
      <c r="CQ38" s="160"/>
      <c r="CR38" s="161">
        <v>0</v>
      </c>
      <c r="CS38" s="161"/>
      <c r="CT38" s="160">
        <v>0</v>
      </c>
      <c r="CU38" s="160"/>
      <c r="CV38" s="161">
        <v>0</v>
      </c>
      <c r="CW38" s="161"/>
      <c r="CX38" s="160">
        <v>0</v>
      </c>
      <c r="CY38" s="160"/>
      <c r="CZ38" s="161">
        <v>0</v>
      </c>
      <c r="DA38" s="161"/>
      <c r="DB38" s="160">
        <v>1</v>
      </c>
      <c r="DC38" s="160"/>
      <c r="DD38" s="161">
        <v>0</v>
      </c>
      <c r="DE38" s="161"/>
      <c r="DF38" s="26">
        <f t="shared" si="19"/>
        <v>1</v>
      </c>
      <c r="DH38" s="159">
        <f t="shared" si="20"/>
        <v>22</v>
      </c>
      <c r="DI38" s="159"/>
      <c r="DJ38" s="159">
        <f t="shared" si="21"/>
        <v>0</v>
      </c>
      <c r="DK38" s="159"/>
      <c r="DL38" s="159">
        <f t="shared" si="22"/>
        <v>22</v>
      </c>
      <c r="DM38" s="159"/>
      <c r="DN38" s="160">
        <f t="shared" si="23"/>
        <v>1</v>
      </c>
      <c r="DO38" s="160"/>
      <c r="DP38" s="160">
        <f t="shared" si="24"/>
        <v>0</v>
      </c>
      <c r="DQ38" s="160"/>
      <c r="DR38" s="160">
        <f t="shared" si="25"/>
        <v>1</v>
      </c>
      <c r="DS38" s="160"/>
      <c r="DT38" s="160">
        <f t="shared" si="26"/>
        <v>0</v>
      </c>
      <c r="DU38" s="160"/>
      <c r="DV38" s="160">
        <f t="shared" si="27"/>
        <v>2</v>
      </c>
      <c r="DW38" s="160"/>
      <c r="DX38" s="160">
        <f t="shared" si="28"/>
        <v>0</v>
      </c>
      <c r="DY38" s="160"/>
      <c r="DZ38" s="160">
        <f t="shared" si="29"/>
        <v>1</v>
      </c>
      <c r="EA38" s="160"/>
      <c r="EB38" s="160">
        <f t="shared" si="30"/>
        <v>0</v>
      </c>
      <c r="EC38" s="160"/>
      <c r="ED38" s="160">
        <f t="shared" si="31"/>
        <v>6</v>
      </c>
      <c r="EE38" s="160"/>
      <c r="EF38" s="160">
        <f t="shared" si="32"/>
        <v>0</v>
      </c>
      <c r="EG38" s="160"/>
      <c r="EH38" s="160">
        <f t="shared" si="33"/>
        <v>5</v>
      </c>
      <c r="EI38" s="160"/>
      <c r="EJ38" s="160">
        <f t="shared" si="34"/>
        <v>0</v>
      </c>
      <c r="EK38" s="160"/>
      <c r="EL38" s="160">
        <f t="shared" si="35"/>
        <v>6</v>
      </c>
      <c r="EM38" s="160"/>
      <c r="EN38" s="160">
        <f t="shared" si="36"/>
        <v>0</v>
      </c>
      <c r="EO38" s="160"/>
      <c r="EP38" s="137">
        <f t="shared" si="37"/>
        <v>53</v>
      </c>
      <c r="ER38" s="20">
        <f t="shared" si="38"/>
        <v>95.454545454545453</v>
      </c>
      <c r="ES38" s="20">
        <f t="shared" si="39"/>
        <v>4.5454545454545459</v>
      </c>
      <c r="ET38" s="20">
        <f t="shared" si="40"/>
        <v>9.0909090909090917</v>
      </c>
      <c r="EU38" s="20">
        <f t="shared" si="41"/>
        <v>0</v>
      </c>
      <c r="EV38" s="21">
        <f t="shared" si="42"/>
        <v>0</v>
      </c>
      <c r="EX38" s="129">
        <v>5</v>
      </c>
      <c r="EY38" s="129">
        <v>0</v>
      </c>
      <c r="EZ38" s="129">
        <v>5</v>
      </c>
      <c r="FA38" s="130">
        <v>0</v>
      </c>
      <c r="FB38" s="131">
        <v>0</v>
      </c>
      <c r="FC38" s="130">
        <v>0</v>
      </c>
      <c r="FD38" s="131">
        <v>0</v>
      </c>
      <c r="FE38" s="130">
        <v>0</v>
      </c>
      <c r="FF38" s="131">
        <v>0</v>
      </c>
      <c r="FG38" s="130">
        <v>0</v>
      </c>
      <c r="FH38" s="131">
        <v>0</v>
      </c>
      <c r="FI38" s="130">
        <v>0</v>
      </c>
      <c r="FJ38" s="131">
        <v>0</v>
      </c>
      <c r="FK38" s="130">
        <v>4</v>
      </c>
      <c r="FL38" s="131">
        <v>0</v>
      </c>
      <c r="FM38" s="130">
        <v>1</v>
      </c>
      <c r="FN38" s="131">
        <v>0</v>
      </c>
      <c r="FO38" s="19">
        <f t="shared" si="43"/>
        <v>20</v>
      </c>
    </row>
    <row r="39" spans="1:171" ht="12.75" customHeight="1" thickBot="1">
      <c r="A39" s="124" t="s">
        <v>134</v>
      </c>
      <c r="B39" s="159">
        <v>4</v>
      </c>
      <c r="C39" s="159"/>
      <c r="D39" s="159">
        <v>0</v>
      </c>
      <c r="E39" s="159"/>
      <c r="F39" s="159">
        <v>4</v>
      </c>
      <c r="G39" s="159"/>
      <c r="H39" s="160">
        <v>0</v>
      </c>
      <c r="I39" s="160"/>
      <c r="J39" s="161">
        <v>0</v>
      </c>
      <c r="K39" s="161"/>
      <c r="L39" s="160">
        <v>0</v>
      </c>
      <c r="M39" s="160"/>
      <c r="N39" s="161">
        <v>0</v>
      </c>
      <c r="O39" s="161"/>
      <c r="P39" s="160">
        <v>0</v>
      </c>
      <c r="Q39" s="160"/>
      <c r="R39" s="161">
        <v>0</v>
      </c>
      <c r="S39" s="161"/>
      <c r="T39" s="160">
        <v>0</v>
      </c>
      <c r="U39" s="160"/>
      <c r="V39" s="161">
        <v>0</v>
      </c>
      <c r="W39" s="161"/>
      <c r="X39" s="160">
        <v>0</v>
      </c>
      <c r="Y39" s="160"/>
      <c r="Z39" s="161">
        <v>0</v>
      </c>
      <c r="AA39" s="161"/>
      <c r="AB39" s="160">
        <v>2</v>
      </c>
      <c r="AC39" s="160"/>
      <c r="AD39" s="161">
        <v>0</v>
      </c>
      <c r="AE39" s="161"/>
      <c r="AF39" s="160">
        <v>2</v>
      </c>
      <c r="AG39" s="160"/>
      <c r="AH39" s="161">
        <v>0</v>
      </c>
      <c r="AI39" s="161"/>
      <c r="AJ39" s="26">
        <f t="shared" si="46"/>
        <v>0</v>
      </c>
      <c r="AK39" s="66">
        <f t="shared" si="47"/>
        <v>8</v>
      </c>
      <c r="AL39" s="124"/>
      <c r="AM39" s="159">
        <v>23</v>
      </c>
      <c r="AN39" s="159"/>
      <c r="AO39" s="159">
        <v>2</v>
      </c>
      <c r="AP39" s="159"/>
      <c r="AQ39" s="159">
        <v>25</v>
      </c>
      <c r="AR39" s="159"/>
      <c r="AS39" s="160">
        <v>0</v>
      </c>
      <c r="AT39" s="160"/>
      <c r="AU39" s="161">
        <v>0</v>
      </c>
      <c r="AV39" s="161"/>
      <c r="AW39" s="160">
        <v>0</v>
      </c>
      <c r="AX39" s="160"/>
      <c r="AY39" s="161">
        <v>0</v>
      </c>
      <c r="AZ39" s="161"/>
      <c r="BA39" s="160">
        <v>0</v>
      </c>
      <c r="BB39" s="160"/>
      <c r="BC39" s="161">
        <v>0</v>
      </c>
      <c r="BD39" s="161"/>
      <c r="BE39" s="160">
        <v>0</v>
      </c>
      <c r="BF39" s="160"/>
      <c r="BG39" s="161">
        <v>0</v>
      </c>
      <c r="BH39" s="161"/>
      <c r="BI39" s="160">
        <v>0</v>
      </c>
      <c r="BJ39" s="160"/>
      <c r="BK39" s="161">
        <v>0</v>
      </c>
      <c r="BL39" s="161"/>
      <c r="BM39" s="160">
        <v>6</v>
      </c>
      <c r="BN39" s="160"/>
      <c r="BO39" s="161">
        <v>0</v>
      </c>
      <c r="BP39" s="161"/>
      <c r="BQ39" s="160">
        <v>17</v>
      </c>
      <c r="BR39" s="160"/>
      <c r="BS39" s="161">
        <v>2</v>
      </c>
      <c r="BT39" s="161"/>
      <c r="BU39" s="26">
        <f t="shared" si="44"/>
        <v>0</v>
      </c>
      <c r="BV39" s="66">
        <f t="shared" si="45"/>
        <v>58</v>
      </c>
      <c r="BX39" s="159">
        <v>0</v>
      </c>
      <c r="BY39" s="159"/>
      <c r="BZ39" s="159">
        <v>3</v>
      </c>
      <c r="CA39" s="159"/>
      <c r="CB39" s="159">
        <v>3</v>
      </c>
      <c r="CC39" s="159"/>
      <c r="CD39" s="160">
        <v>0</v>
      </c>
      <c r="CE39" s="160"/>
      <c r="CF39" s="161">
        <v>0</v>
      </c>
      <c r="CG39" s="161"/>
      <c r="CH39" s="160">
        <v>0</v>
      </c>
      <c r="CI39" s="160"/>
      <c r="CJ39" s="161">
        <v>0</v>
      </c>
      <c r="CK39" s="161"/>
      <c r="CL39" s="160">
        <v>0</v>
      </c>
      <c r="CM39" s="160"/>
      <c r="CN39" s="161">
        <v>0</v>
      </c>
      <c r="CO39" s="161"/>
      <c r="CP39" s="160">
        <v>0</v>
      </c>
      <c r="CQ39" s="160"/>
      <c r="CR39" s="161">
        <v>0</v>
      </c>
      <c r="CS39" s="161"/>
      <c r="CT39" s="160">
        <v>0</v>
      </c>
      <c r="CU39" s="160"/>
      <c r="CV39" s="161">
        <v>0</v>
      </c>
      <c r="CW39" s="161"/>
      <c r="CX39" s="160">
        <v>0</v>
      </c>
      <c r="CY39" s="160"/>
      <c r="CZ39" s="161">
        <v>1</v>
      </c>
      <c r="DA39" s="161"/>
      <c r="DB39" s="160">
        <v>0</v>
      </c>
      <c r="DC39" s="160"/>
      <c r="DD39" s="161">
        <v>2</v>
      </c>
      <c r="DE39" s="161"/>
      <c r="DF39" s="26">
        <f t="shared" si="19"/>
        <v>15</v>
      </c>
      <c r="DH39" s="159">
        <f t="shared" si="20"/>
        <v>27</v>
      </c>
      <c r="DI39" s="159"/>
      <c r="DJ39" s="159">
        <f t="shared" si="21"/>
        <v>5</v>
      </c>
      <c r="DK39" s="159"/>
      <c r="DL39" s="159">
        <f t="shared" si="22"/>
        <v>32</v>
      </c>
      <c r="DM39" s="159"/>
      <c r="DN39" s="160">
        <f t="shared" si="23"/>
        <v>0</v>
      </c>
      <c r="DO39" s="160"/>
      <c r="DP39" s="160">
        <f t="shared" si="24"/>
        <v>0</v>
      </c>
      <c r="DQ39" s="160"/>
      <c r="DR39" s="160">
        <f t="shared" si="25"/>
        <v>0</v>
      </c>
      <c r="DS39" s="160"/>
      <c r="DT39" s="160">
        <f t="shared" si="26"/>
        <v>0</v>
      </c>
      <c r="DU39" s="160"/>
      <c r="DV39" s="160">
        <f t="shared" si="27"/>
        <v>0</v>
      </c>
      <c r="DW39" s="160"/>
      <c r="DX39" s="160">
        <f t="shared" si="28"/>
        <v>0</v>
      </c>
      <c r="DY39" s="160"/>
      <c r="DZ39" s="160">
        <f t="shared" si="29"/>
        <v>0</v>
      </c>
      <c r="EA39" s="160"/>
      <c r="EB39" s="160">
        <f t="shared" si="30"/>
        <v>0</v>
      </c>
      <c r="EC39" s="160"/>
      <c r="ED39" s="160">
        <f t="shared" si="31"/>
        <v>0</v>
      </c>
      <c r="EE39" s="160"/>
      <c r="EF39" s="160">
        <f t="shared" si="32"/>
        <v>0</v>
      </c>
      <c r="EG39" s="160"/>
      <c r="EH39" s="160">
        <f t="shared" si="33"/>
        <v>8</v>
      </c>
      <c r="EI39" s="160"/>
      <c r="EJ39" s="160">
        <f t="shared" si="34"/>
        <v>1</v>
      </c>
      <c r="EK39" s="160"/>
      <c r="EL39" s="160">
        <f t="shared" si="35"/>
        <v>19</v>
      </c>
      <c r="EM39" s="160"/>
      <c r="EN39" s="160">
        <f t="shared" si="36"/>
        <v>4</v>
      </c>
      <c r="EO39" s="160"/>
      <c r="EP39" s="137">
        <f t="shared" si="37"/>
        <v>81</v>
      </c>
      <c r="ER39" s="20">
        <f t="shared" si="38"/>
        <v>90.625</v>
      </c>
      <c r="ES39" s="20">
        <f t="shared" si="39"/>
        <v>9.375</v>
      </c>
      <c r="ET39" s="20">
        <f t="shared" si="40"/>
        <v>0</v>
      </c>
      <c r="EU39" s="20">
        <f t="shared" si="41"/>
        <v>15.625</v>
      </c>
      <c r="EV39" s="21">
        <f t="shared" si="42"/>
        <v>156.25</v>
      </c>
      <c r="EX39" s="129">
        <v>7</v>
      </c>
      <c r="EY39" s="129">
        <v>0</v>
      </c>
      <c r="EZ39" s="129">
        <v>7</v>
      </c>
      <c r="FA39" s="130">
        <v>0</v>
      </c>
      <c r="FB39" s="131">
        <v>0</v>
      </c>
      <c r="FC39" s="130">
        <v>0</v>
      </c>
      <c r="FD39" s="131">
        <v>0</v>
      </c>
      <c r="FE39" s="130">
        <v>0</v>
      </c>
      <c r="FF39" s="131">
        <v>0</v>
      </c>
      <c r="FG39" s="130">
        <v>0</v>
      </c>
      <c r="FH39" s="131">
        <v>0</v>
      </c>
      <c r="FI39" s="130">
        <v>0</v>
      </c>
      <c r="FJ39" s="131">
        <v>0</v>
      </c>
      <c r="FK39" s="130">
        <v>3</v>
      </c>
      <c r="FL39" s="131">
        <v>0</v>
      </c>
      <c r="FM39" s="130">
        <v>4</v>
      </c>
      <c r="FN39" s="131">
        <v>0</v>
      </c>
      <c r="FO39" s="19">
        <f t="shared" si="43"/>
        <v>28</v>
      </c>
    </row>
    <row r="40" spans="1:171" ht="12.75" customHeight="1" thickBot="1">
      <c r="A40" s="124" t="s">
        <v>135</v>
      </c>
      <c r="B40" s="159">
        <v>3</v>
      </c>
      <c r="C40" s="159"/>
      <c r="D40" s="159">
        <v>0</v>
      </c>
      <c r="E40" s="159"/>
      <c r="F40" s="159">
        <v>3</v>
      </c>
      <c r="G40" s="159"/>
      <c r="H40" s="160">
        <v>0</v>
      </c>
      <c r="I40" s="160"/>
      <c r="J40" s="161">
        <v>0</v>
      </c>
      <c r="K40" s="161"/>
      <c r="L40" s="160">
        <v>0</v>
      </c>
      <c r="M40" s="160"/>
      <c r="N40" s="161">
        <v>0</v>
      </c>
      <c r="O40" s="161"/>
      <c r="P40" s="160">
        <v>0</v>
      </c>
      <c r="Q40" s="160"/>
      <c r="R40" s="161">
        <v>0</v>
      </c>
      <c r="S40" s="161"/>
      <c r="T40" s="160">
        <v>0</v>
      </c>
      <c r="U40" s="160"/>
      <c r="V40" s="161">
        <v>0</v>
      </c>
      <c r="W40" s="161"/>
      <c r="X40" s="160">
        <v>0</v>
      </c>
      <c r="Y40" s="160"/>
      <c r="Z40" s="161">
        <v>0</v>
      </c>
      <c r="AA40" s="161"/>
      <c r="AB40" s="160">
        <v>1</v>
      </c>
      <c r="AC40" s="160"/>
      <c r="AD40" s="161">
        <v>0</v>
      </c>
      <c r="AE40" s="161"/>
      <c r="AF40" s="160">
        <v>2</v>
      </c>
      <c r="AG40" s="160"/>
      <c r="AH40" s="161">
        <v>0</v>
      </c>
      <c r="AI40" s="161"/>
      <c r="AJ40" s="26">
        <f t="shared" si="46"/>
        <v>0</v>
      </c>
      <c r="AK40" s="66">
        <f t="shared" si="47"/>
        <v>6</v>
      </c>
      <c r="AL40" s="124"/>
      <c r="AM40" s="159">
        <v>29</v>
      </c>
      <c r="AN40" s="159"/>
      <c r="AO40" s="159">
        <v>3</v>
      </c>
      <c r="AP40" s="159"/>
      <c r="AQ40" s="159">
        <v>32</v>
      </c>
      <c r="AR40" s="159"/>
      <c r="AS40" s="160">
        <v>0</v>
      </c>
      <c r="AT40" s="160"/>
      <c r="AU40" s="161">
        <v>0</v>
      </c>
      <c r="AV40" s="161"/>
      <c r="AW40" s="160">
        <v>0</v>
      </c>
      <c r="AX40" s="160"/>
      <c r="AY40" s="161">
        <v>0</v>
      </c>
      <c r="AZ40" s="161"/>
      <c r="BA40" s="160">
        <v>2</v>
      </c>
      <c r="BB40" s="160"/>
      <c r="BC40" s="161">
        <v>0</v>
      </c>
      <c r="BD40" s="161"/>
      <c r="BE40" s="160">
        <v>1</v>
      </c>
      <c r="BF40" s="160"/>
      <c r="BG40" s="161">
        <v>0</v>
      </c>
      <c r="BH40" s="161"/>
      <c r="BI40" s="160">
        <v>4</v>
      </c>
      <c r="BJ40" s="160"/>
      <c r="BK40" s="161">
        <v>0</v>
      </c>
      <c r="BL40" s="161"/>
      <c r="BM40" s="160">
        <v>8</v>
      </c>
      <c r="BN40" s="160"/>
      <c r="BO40" s="161">
        <v>1</v>
      </c>
      <c r="BP40" s="161"/>
      <c r="BQ40" s="160">
        <v>14</v>
      </c>
      <c r="BR40" s="160"/>
      <c r="BS40" s="161">
        <v>2</v>
      </c>
      <c r="BT40" s="161"/>
      <c r="BU40" s="26">
        <f t="shared" si="44"/>
        <v>0</v>
      </c>
      <c r="BV40" s="66">
        <f t="shared" si="45"/>
        <v>76</v>
      </c>
      <c r="BX40" s="159">
        <v>23</v>
      </c>
      <c r="BY40" s="159"/>
      <c r="BZ40" s="159">
        <v>5</v>
      </c>
      <c r="CA40" s="159"/>
      <c r="CB40" s="159">
        <v>28</v>
      </c>
      <c r="CC40" s="159"/>
      <c r="CD40" s="160">
        <v>4</v>
      </c>
      <c r="CE40" s="160"/>
      <c r="CF40" s="161">
        <v>0</v>
      </c>
      <c r="CG40" s="161"/>
      <c r="CH40" s="160">
        <v>6</v>
      </c>
      <c r="CI40" s="160"/>
      <c r="CJ40" s="161">
        <v>0</v>
      </c>
      <c r="CK40" s="161"/>
      <c r="CL40" s="160">
        <v>5</v>
      </c>
      <c r="CM40" s="160"/>
      <c r="CN40" s="161">
        <v>1</v>
      </c>
      <c r="CO40" s="161"/>
      <c r="CP40" s="160">
        <v>2</v>
      </c>
      <c r="CQ40" s="160"/>
      <c r="CR40" s="161">
        <v>0</v>
      </c>
      <c r="CS40" s="161"/>
      <c r="CT40" s="160">
        <v>0</v>
      </c>
      <c r="CU40" s="160"/>
      <c r="CV40" s="161">
        <v>0</v>
      </c>
      <c r="CW40" s="161"/>
      <c r="CX40" s="160">
        <v>1</v>
      </c>
      <c r="CY40" s="160"/>
      <c r="CZ40" s="161">
        <v>1</v>
      </c>
      <c r="DA40" s="161"/>
      <c r="DB40" s="160">
        <v>5</v>
      </c>
      <c r="DC40" s="160"/>
      <c r="DD40" s="161">
        <v>3</v>
      </c>
      <c r="DE40" s="161"/>
      <c r="DF40" s="26">
        <f t="shared" si="19"/>
        <v>48</v>
      </c>
      <c r="DH40" s="159">
        <f t="shared" si="20"/>
        <v>55</v>
      </c>
      <c r="DI40" s="159"/>
      <c r="DJ40" s="159">
        <f t="shared" si="21"/>
        <v>8</v>
      </c>
      <c r="DK40" s="159"/>
      <c r="DL40" s="159">
        <f t="shared" si="22"/>
        <v>63</v>
      </c>
      <c r="DM40" s="159"/>
      <c r="DN40" s="160">
        <f t="shared" si="23"/>
        <v>4</v>
      </c>
      <c r="DO40" s="160"/>
      <c r="DP40" s="160">
        <f t="shared" si="24"/>
        <v>0</v>
      </c>
      <c r="DQ40" s="160"/>
      <c r="DR40" s="160">
        <f t="shared" si="25"/>
        <v>6</v>
      </c>
      <c r="DS40" s="160"/>
      <c r="DT40" s="160">
        <f t="shared" si="26"/>
        <v>0</v>
      </c>
      <c r="DU40" s="160"/>
      <c r="DV40" s="160">
        <f t="shared" si="27"/>
        <v>7</v>
      </c>
      <c r="DW40" s="160"/>
      <c r="DX40" s="160">
        <f t="shared" si="28"/>
        <v>1</v>
      </c>
      <c r="DY40" s="160"/>
      <c r="DZ40" s="160">
        <f t="shared" si="29"/>
        <v>3</v>
      </c>
      <c r="EA40" s="160"/>
      <c r="EB40" s="160">
        <f t="shared" si="30"/>
        <v>0</v>
      </c>
      <c r="EC40" s="160"/>
      <c r="ED40" s="160">
        <f t="shared" si="31"/>
        <v>4</v>
      </c>
      <c r="EE40" s="160"/>
      <c r="EF40" s="160">
        <f t="shared" si="32"/>
        <v>0</v>
      </c>
      <c r="EG40" s="160"/>
      <c r="EH40" s="160">
        <f t="shared" si="33"/>
        <v>10</v>
      </c>
      <c r="EI40" s="160"/>
      <c r="EJ40" s="160">
        <f t="shared" si="34"/>
        <v>2</v>
      </c>
      <c r="EK40" s="160"/>
      <c r="EL40" s="160">
        <f t="shared" si="35"/>
        <v>21</v>
      </c>
      <c r="EM40" s="160"/>
      <c r="EN40" s="160">
        <f t="shared" si="36"/>
        <v>5</v>
      </c>
      <c r="EO40" s="160"/>
      <c r="EP40" s="137">
        <f t="shared" si="37"/>
        <v>130</v>
      </c>
      <c r="ER40" s="20">
        <f t="shared" si="38"/>
        <v>55.555555555555557</v>
      </c>
      <c r="ES40" s="20">
        <f t="shared" si="39"/>
        <v>44.444444444444443</v>
      </c>
      <c r="ET40" s="20">
        <f t="shared" si="40"/>
        <v>15.873015873015872</v>
      </c>
      <c r="EU40" s="20">
        <f t="shared" si="41"/>
        <v>12.698412698412698</v>
      </c>
      <c r="EV40" s="21">
        <f t="shared" si="42"/>
        <v>126.98412698412697</v>
      </c>
      <c r="EX40" s="129">
        <v>12</v>
      </c>
      <c r="EY40" s="129">
        <v>0</v>
      </c>
      <c r="EZ40" s="129">
        <v>12</v>
      </c>
      <c r="FA40" s="130">
        <v>0</v>
      </c>
      <c r="FB40" s="131">
        <v>0</v>
      </c>
      <c r="FC40" s="130">
        <v>0</v>
      </c>
      <c r="FD40" s="131">
        <v>0</v>
      </c>
      <c r="FE40" s="130">
        <v>1</v>
      </c>
      <c r="FF40" s="131">
        <v>0</v>
      </c>
      <c r="FG40" s="130">
        <v>0</v>
      </c>
      <c r="FH40" s="131">
        <v>0</v>
      </c>
      <c r="FI40" s="130">
        <v>3</v>
      </c>
      <c r="FJ40" s="131">
        <v>0</v>
      </c>
      <c r="FK40" s="130">
        <v>3</v>
      </c>
      <c r="FL40" s="131">
        <v>0</v>
      </c>
      <c r="FM40" s="130">
        <v>5</v>
      </c>
      <c r="FN40" s="131">
        <v>0</v>
      </c>
      <c r="FO40" s="19">
        <f t="shared" si="43"/>
        <v>48</v>
      </c>
    </row>
    <row r="41" spans="1:171" ht="12.75" customHeight="1" thickBot="1">
      <c r="A41" s="124" t="s">
        <v>136</v>
      </c>
      <c r="B41" s="159">
        <v>3</v>
      </c>
      <c r="C41" s="159"/>
      <c r="D41" s="159">
        <v>0</v>
      </c>
      <c r="E41" s="159"/>
      <c r="F41" s="159">
        <v>3</v>
      </c>
      <c r="G41" s="159"/>
      <c r="H41" s="160">
        <v>0</v>
      </c>
      <c r="I41" s="160"/>
      <c r="J41" s="161">
        <v>0</v>
      </c>
      <c r="K41" s="161"/>
      <c r="L41" s="160">
        <v>0</v>
      </c>
      <c r="M41" s="160"/>
      <c r="N41" s="161">
        <v>0</v>
      </c>
      <c r="O41" s="161"/>
      <c r="P41" s="160">
        <v>0</v>
      </c>
      <c r="Q41" s="160"/>
      <c r="R41" s="161">
        <v>0</v>
      </c>
      <c r="S41" s="161"/>
      <c r="T41" s="160">
        <v>0</v>
      </c>
      <c r="U41" s="160"/>
      <c r="V41" s="161">
        <v>0</v>
      </c>
      <c r="W41" s="161"/>
      <c r="X41" s="160">
        <v>0</v>
      </c>
      <c r="Y41" s="160"/>
      <c r="Z41" s="161">
        <v>0</v>
      </c>
      <c r="AA41" s="161"/>
      <c r="AB41" s="160">
        <v>1</v>
      </c>
      <c r="AC41" s="160"/>
      <c r="AD41" s="161">
        <v>0</v>
      </c>
      <c r="AE41" s="161"/>
      <c r="AF41" s="160">
        <v>2</v>
      </c>
      <c r="AG41" s="160"/>
      <c r="AH41" s="161">
        <v>0</v>
      </c>
      <c r="AI41" s="161"/>
      <c r="AJ41" s="26">
        <f t="shared" si="46"/>
        <v>0</v>
      </c>
      <c r="AK41" s="66">
        <f t="shared" si="47"/>
        <v>6</v>
      </c>
      <c r="AL41" s="124"/>
      <c r="AM41" s="159">
        <v>15</v>
      </c>
      <c r="AN41" s="159"/>
      <c r="AO41" s="159">
        <v>1</v>
      </c>
      <c r="AP41" s="159"/>
      <c r="AQ41" s="159">
        <v>16</v>
      </c>
      <c r="AR41" s="159"/>
      <c r="AS41" s="160">
        <v>0</v>
      </c>
      <c r="AT41" s="160"/>
      <c r="AU41" s="161">
        <v>0</v>
      </c>
      <c r="AV41" s="161"/>
      <c r="AW41" s="160">
        <v>0</v>
      </c>
      <c r="AX41" s="160"/>
      <c r="AY41" s="161">
        <v>0</v>
      </c>
      <c r="AZ41" s="161"/>
      <c r="BA41" s="160">
        <v>0</v>
      </c>
      <c r="BB41" s="160"/>
      <c r="BC41" s="161">
        <v>0</v>
      </c>
      <c r="BD41" s="161"/>
      <c r="BE41" s="160">
        <v>0</v>
      </c>
      <c r="BF41" s="160"/>
      <c r="BG41" s="161">
        <v>0</v>
      </c>
      <c r="BH41" s="161"/>
      <c r="BI41" s="160">
        <v>0</v>
      </c>
      <c r="BJ41" s="160"/>
      <c r="BK41" s="161">
        <v>0</v>
      </c>
      <c r="BL41" s="161"/>
      <c r="BM41" s="160">
        <v>4</v>
      </c>
      <c r="BN41" s="160"/>
      <c r="BO41" s="161">
        <v>0</v>
      </c>
      <c r="BP41" s="161"/>
      <c r="BQ41" s="160">
        <v>11</v>
      </c>
      <c r="BR41" s="160"/>
      <c r="BS41" s="161">
        <v>1</v>
      </c>
      <c r="BT41" s="161"/>
      <c r="BU41" s="26">
        <f t="shared" si="44"/>
        <v>0</v>
      </c>
      <c r="BV41" s="66">
        <f t="shared" si="45"/>
        <v>36</v>
      </c>
      <c r="BX41" s="159">
        <v>3</v>
      </c>
      <c r="BY41" s="159"/>
      <c r="BZ41" s="159">
        <v>0</v>
      </c>
      <c r="CA41" s="159"/>
      <c r="CB41" s="159">
        <v>3</v>
      </c>
      <c r="CC41" s="159"/>
      <c r="CD41" s="160">
        <v>0</v>
      </c>
      <c r="CE41" s="160"/>
      <c r="CF41" s="161">
        <v>0</v>
      </c>
      <c r="CG41" s="161"/>
      <c r="CH41" s="160">
        <v>0</v>
      </c>
      <c r="CI41" s="160"/>
      <c r="CJ41" s="161">
        <v>0</v>
      </c>
      <c r="CK41" s="161"/>
      <c r="CL41" s="160">
        <v>0</v>
      </c>
      <c r="CM41" s="160"/>
      <c r="CN41" s="161">
        <v>0</v>
      </c>
      <c r="CO41" s="161"/>
      <c r="CP41" s="160">
        <v>0</v>
      </c>
      <c r="CQ41" s="160"/>
      <c r="CR41" s="161">
        <v>0</v>
      </c>
      <c r="CS41" s="161"/>
      <c r="CT41" s="160">
        <v>0</v>
      </c>
      <c r="CU41" s="160"/>
      <c r="CV41" s="161">
        <v>0</v>
      </c>
      <c r="CW41" s="161"/>
      <c r="CX41" s="160">
        <v>0</v>
      </c>
      <c r="CY41" s="160"/>
      <c r="CZ41" s="161">
        <v>0</v>
      </c>
      <c r="DA41" s="161"/>
      <c r="DB41" s="160">
        <v>3</v>
      </c>
      <c r="DC41" s="160"/>
      <c r="DD41" s="161">
        <v>0</v>
      </c>
      <c r="DE41" s="161"/>
      <c r="DF41" s="26">
        <f t="shared" si="19"/>
        <v>3</v>
      </c>
      <c r="DH41" s="159">
        <f t="shared" si="20"/>
        <v>21</v>
      </c>
      <c r="DI41" s="159"/>
      <c r="DJ41" s="159">
        <f t="shared" si="21"/>
        <v>1</v>
      </c>
      <c r="DK41" s="159"/>
      <c r="DL41" s="159">
        <f t="shared" si="22"/>
        <v>22</v>
      </c>
      <c r="DM41" s="159"/>
      <c r="DN41" s="160">
        <f t="shared" si="23"/>
        <v>0</v>
      </c>
      <c r="DO41" s="160"/>
      <c r="DP41" s="160">
        <f t="shared" si="24"/>
        <v>0</v>
      </c>
      <c r="DQ41" s="160"/>
      <c r="DR41" s="160">
        <f t="shared" si="25"/>
        <v>0</v>
      </c>
      <c r="DS41" s="160"/>
      <c r="DT41" s="160">
        <f t="shared" si="26"/>
        <v>0</v>
      </c>
      <c r="DU41" s="160"/>
      <c r="DV41" s="160">
        <f t="shared" si="27"/>
        <v>0</v>
      </c>
      <c r="DW41" s="160"/>
      <c r="DX41" s="160">
        <f t="shared" si="28"/>
        <v>0</v>
      </c>
      <c r="DY41" s="160"/>
      <c r="DZ41" s="160">
        <f t="shared" si="29"/>
        <v>0</v>
      </c>
      <c r="EA41" s="160"/>
      <c r="EB41" s="160">
        <f t="shared" si="30"/>
        <v>0</v>
      </c>
      <c r="EC41" s="160"/>
      <c r="ED41" s="160">
        <f t="shared" si="31"/>
        <v>0</v>
      </c>
      <c r="EE41" s="160"/>
      <c r="EF41" s="160">
        <f t="shared" si="32"/>
        <v>0</v>
      </c>
      <c r="EG41" s="160"/>
      <c r="EH41" s="160">
        <f t="shared" si="33"/>
        <v>5</v>
      </c>
      <c r="EI41" s="160"/>
      <c r="EJ41" s="160">
        <f t="shared" si="34"/>
        <v>0</v>
      </c>
      <c r="EK41" s="160"/>
      <c r="EL41" s="160">
        <f t="shared" si="35"/>
        <v>16</v>
      </c>
      <c r="EM41" s="160"/>
      <c r="EN41" s="160">
        <f t="shared" si="36"/>
        <v>1</v>
      </c>
      <c r="EO41" s="160"/>
      <c r="EP41" s="137">
        <f t="shared" si="37"/>
        <v>45</v>
      </c>
      <c r="ER41" s="20">
        <f t="shared" si="38"/>
        <v>86.36363636363636</v>
      </c>
      <c r="ES41" s="20">
        <f t="shared" si="39"/>
        <v>13.636363636363635</v>
      </c>
      <c r="ET41" s="20">
        <f t="shared" si="40"/>
        <v>0</v>
      </c>
      <c r="EU41" s="20">
        <f t="shared" si="41"/>
        <v>4.5454545454545459</v>
      </c>
      <c r="EV41" s="21">
        <f t="shared" si="42"/>
        <v>45.45454545454546</v>
      </c>
      <c r="EX41" s="129">
        <v>5</v>
      </c>
      <c r="EY41" s="129">
        <v>0</v>
      </c>
      <c r="EZ41" s="129">
        <v>5</v>
      </c>
      <c r="FA41" s="130">
        <v>0</v>
      </c>
      <c r="FB41" s="131">
        <v>0</v>
      </c>
      <c r="FC41" s="130">
        <v>0</v>
      </c>
      <c r="FD41" s="131">
        <v>0</v>
      </c>
      <c r="FE41" s="130">
        <v>0</v>
      </c>
      <c r="FF41" s="131">
        <v>0</v>
      </c>
      <c r="FG41" s="130">
        <v>0</v>
      </c>
      <c r="FH41" s="131">
        <v>0</v>
      </c>
      <c r="FI41" s="130">
        <v>0</v>
      </c>
      <c r="FJ41" s="131">
        <v>0</v>
      </c>
      <c r="FK41" s="130">
        <v>2</v>
      </c>
      <c r="FL41" s="131">
        <v>0</v>
      </c>
      <c r="FM41" s="130">
        <v>3</v>
      </c>
      <c r="FN41" s="131">
        <v>0</v>
      </c>
      <c r="FO41" s="19">
        <f t="shared" si="43"/>
        <v>20</v>
      </c>
    </row>
    <row r="42" spans="1:171" ht="12.75" customHeight="1" thickBot="1">
      <c r="A42" s="124" t="s">
        <v>137</v>
      </c>
      <c r="B42" s="159">
        <v>4</v>
      </c>
      <c r="C42" s="159"/>
      <c r="D42" s="159">
        <v>0</v>
      </c>
      <c r="E42" s="159"/>
      <c r="F42" s="159">
        <v>4</v>
      </c>
      <c r="G42" s="159"/>
      <c r="H42" s="160">
        <v>0</v>
      </c>
      <c r="I42" s="160"/>
      <c r="J42" s="161">
        <v>0</v>
      </c>
      <c r="K42" s="161"/>
      <c r="L42" s="160">
        <v>0</v>
      </c>
      <c r="M42" s="160"/>
      <c r="N42" s="161">
        <v>0</v>
      </c>
      <c r="O42" s="161"/>
      <c r="P42" s="160">
        <v>0</v>
      </c>
      <c r="Q42" s="160"/>
      <c r="R42" s="161">
        <v>0</v>
      </c>
      <c r="S42" s="161"/>
      <c r="T42" s="160">
        <v>0</v>
      </c>
      <c r="U42" s="160"/>
      <c r="V42" s="161">
        <v>0</v>
      </c>
      <c r="W42" s="161"/>
      <c r="X42" s="160">
        <v>0</v>
      </c>
      <c r="Y42" s="160"/>
      <c r="Z42" s="161">
        <v>0</v>
      </c>
      <c r="AA42" s="161"/>
      <c r="AB42" s="160">
        <v>1</v>
      </c>
      <c r="AC42" s="160"/>
      <c r="AD42" s="161">
        <v>0</v>
      </c>
      <c r="AE42" s="161"/>
      <c r="AF42" s="160">
        <v>3</v>
      </c>
      <c r="AG42" s="160"/>
      <c r="AH42" s="161">
        <v>0</v>
      </c>
      <c r="AI42" s="161"/>
      <c r="AJ42" s="26">
        <f t="shared" si="46"/>
        <v>0</v>
      </c>
      <c r="AK42" s="66">
        <f t="shared" si="47"/>
        <v>8</v>
      </c>
      <c r="AL42" s="124"/>
      <c r="AM42" s="159">
        <v>22</v>
      </c>
      <c r="AN42" s="159"/>
      <c r="AO42" s="159">
        <v>0</v>
      </c>
      <c r="AP42" s="159"/>
      <c r="AQ42" s="159">
        <v>22</v>
      </c>
      <c r="AR42" s="159"/>
      <c r="AS42" s="160">
        <v>0</v>
      </c>
      <c r="AT42" s="160"/>
      <c r="AU42" s="161">
        <v>0</v>
      </c>
      <c r="AV42" s="161"/>
      <c r="AW42" s="160">
        <v>0</v>
      </c>
      <c r="AX42" s="160"/>
      <c r="AY42" s="161">
        <v>0</v>
      </c>
      <c r="AZ42" s="161"/>
      <c r="BA42" s="160">
        <v>1</v>
      </c>
      <c r="BB42" s="160"/>
      <c r="BC42" s="161">
        <v>0</v>
      </c>
      <c r="BD42" s="161"/>
      <c r="BE42" s="160">
        <v>2</v>
      </c>
      <c r="BF42" s="160"/>
      <c r="BG42" s="161">
        <v>0</v>
      </c>
      <c r="BH42" s="161"/>
      <c r="BI42" s="160">
        <v>3</v>
      </c>
      <c r="BJ42" s="160"/>
      <c r="BK42" s="161">
        <v>0</v>
      </c>
      <c r="BL42" s="161"/>
      <c r="BM42" s="160">
        <v>6</v>
      </c>
      <c r="BN42" s="160"/>
      <c r="BO42" s="161">
        <v>0</v>
      </c>
      <c r="BP42" s="161"/>
      <c r="BQ42" s="160">
        <v>10</v>
      </c>
      <c r="BR42" s="160"/>
      <c r="BS42" s="161">
        <v>0</v>
      </c>
      <c r="BT42" s="161"/>
      <c r="BU42" s="26">
        <f t="shared" si="44"/>
        <v>0</v>
      </c>
      <c r="BV42" s="66">
        <f t="shared" si="45"/>
        <v>44</v>
      </c>
      <c r="BX42" s="159">
        <v>16</v>
      </c>
      <c r="BY42" s="159"/>
      <c r="BZ42" s="159">
        <v>1</v>
      </c>
      <c r="CA42" s="159"/>
      <c r="CB42" s="159">
        <v>17</v>
      </c>
      <c r="CC42" s="159"/>
      <c r="CD42" s="160">
        <v>6</v>
      </c>
      <c r="CE42" s="160"/>
      <c r="CF42" s="161">
        <v>0</v>
      </c>
      <c r="CG42" s="161"/>
      <c r="CH42" s="160">
        <v>4</v>
      </c>
      <c r="CI42" s="160"/>
      <c r="CJ42" s="161">
        <v>0</v>
      </c>
      <c r="CK42" s="161"/>
      <c r="CL42" s="160">
        <v>1</v>
      </c>
      <c r="CM42" s="160"/>
      <c r="CN42" s="161">
        <v>0</v>
      </c>
      <c r="CO42" s="161"/>
      <c r="CP42" s="160">
        <v>0</v>
      </c>
      <c r="CQ42" s="160"/>
      <c r="CR42" s="161">
        <v>0</v>
      </c>
      <c r="CS42" s="161"/>
      <c r="CT42" s="160">
        <v>0</v>
      </c>
      <c r="CU42" s="160"/>
      <c r="CV42" s="161">
        <v>0</v>
      </c>
      <c r="CW42" s="161"/>
      <c r="CX42" s="160">
        <v>1</v>
      </c>
      <c r="CY42" s="160"/>
      <c r="CZ42" s="161">
        <v>0</v>
      </c>
      <c r="DA42" s="161"/>
      <c r="DB42" s="160">
        <v>4</v>
      </c>
      <c r="DC42" s="160"/>
      <c r="DD42" s="161">
        <v>1</v>
      </c>
      <c r="DE42" s="161"/>
      <c r="DF42" s="26">
        <f t="shared" si="19"/>
        <v>21</v>
      </c>
      <c r="DH42" s="159">
        <f t="shared" si="20"/>
        <v>42</v>
      </c>
      <c r="DI42" s="159"/>
      <c r="DJ42" s="159">
        <f t="shared" si="21"/>
        <v>1</v>
      </c>
      <c r="DK42" s="159"/>
      <c r="DL42" s="159">
        <f t="shared" si="22"/>
        <v>43</v>
      </c>
      <c r="DM42" s="159"/>
      <c r="DN42" s="160">
        <f t="shared" si="23"/>
        <v>6</v>
      </c>
      <c r="DO42" s="160"/>
      <c r="DP42" s="160">
        <f t="shared" si="24"/>
        <v>0</v>
      </c>
      <c r="DQ42" s="160"/>
      <c r="DR42" s="160">
        <f t="shared" si="25"/>
        <v>4</v>
      </c>
      <c r="DS42" s="160"/>
      <c r="DT42" s="160">
        <f t="shared" si="26"/>
        <v>0</v>
      </c>
      <c r="DU42" s="160"/>
      <c r="DV42" s="160">
        <f t="shared" si="27"/>
        <v>2</v>
      </c>
      <c r="DW42" s="160"/>
      <c r="DX42" s="160">
        <f t="shared" si="28"/>
        <v>0</v>
      </c>
      <c r="DY42" s="160"/>
      <c r="DZ42" s="160">
        <f t="shared" si="29"/>
        <v>2</v>
      </c>
      <c r="EA42" s="160"/>
      <c r="EB42" s="160">
        <f t="shared" si="30"/>
        <v>0</v>
      </c>
      <c r="EC42" s="160"/>
      <c r="ED42" s="160">
        <f t="shared" si="31"/>
        <v>3</v>
      </c>
      <c r="EE42" s="160"/>
      <c r="EF42" s="160">
        <f t="shared" si="32"/>
        <v>0</v>
      </c>
      <c r="EG42" s="160"/>
      <c r="EH42" s="160">
        <f t="shared" si="33"/>
        <v>8</v>
      </c>
      <c r="EI42" s="160"/>
      <c r="EJ42" s="160">
        <f t="shared" si="34"/>
        <v>0</v>
      </c>
      <c r="EK42" s="160"/>
      <c r="EL42" s="160">
        <f t="shared" si="35"/>
        <v>17</v>
      </c>
      <c r="EM42" s="160"/>
      <c r="EN42" s="160">
        <f t="shared" si="36"/>
        <v>1</v>
      </c>
      <c r="EO42" s="160"/>
      <c r="EP42" s="137">
        <f t="shared" si="37"/>
        <v>73</v>
      </c>
      <c r="ER42" s="20">
        <f t="shared" si="38"/>
        <v>60.465116279069761</v>
      </c>
      <c r="ES42" s="20">
        <f t="shared" si="39"/>
        <v>39.534883720930232</v>
      </c>
      <c r="ET42" s="20">
        <f t="shared" si="40"/>
        <v>23.255813953488371</v>
      </c>
      <c r="EU42" s="20">
        <f t="shared" si="41"/>
        <v>2.3255813953488373</v>
      </c>
      <c r="EV42" s="21">
        <f t="shared" si="42"/>
        <v>23.255813953488374</v>
      </c>
      <c r="EX42" s="129">
        <v>6</v>
      </c>
      <c r="EY42" s="129">
        <v>0</v>
      </c>
      <c r="EZ42" s="129">
        <v>6</v>
      </c>
      <c r="FA42" s="130">
        <v>0</v>
      </c>
      <c r="FB42" s="131">
        <v>0</v>
      </c>
      <c r="FC42" s="130">
        <v>0</v>
      </c>
      <c r="FD42" s="131">
        <v>0</v>
      </c>
      <c r="FE42" s="130">
        <v>0</v>
      </c>
      <c r="FF42" s="131">
        <v>0</v>
      </c>
      <c r="FG42" s="130">
        <v>0</v>
      </c>
      <c r="FH42" s="131">
        <v>0</v>
      </c>
      <c r="FI42" s="130">
        <v>2</v>
      </c>
      <c r="FJ42" s="131">
        <v>0</v>
      </c>
      <c r="FK42" s="130">
        <v>4</v>
      </c>
      <c r="FL42" s="131">
        <v>0</v>
      </c>
      <c r="FM42" s="130">
        <v>0</v>
      </c>
      <c r="FN42" s="131">
        <v>0</v>
      </c>
      <c r="FO42" s="19">
        <f t="shared" si="43"/>
        <v>24</v>
      </c>
    </row>
    <row r="43" spans="1:171" ht="12.75" customHeight="1" thickBot="1">
      <c r="A43" s="124" t="s">
        <v>138</v>
      </c>
      <c r="B43" s="159">
        <v>3</v>
      </c>
      <c r="C43" s="159"/>
      <c r="D43" s="159">
        <v>1</v>
      </c>
      <c r="E43" s="159"/>
      <c r="F43" s="159">
        <v>4</v>
      </c>
      <c r="G43" s="159"/>
      <c r="H43" s="160">
        <v>0</v>
      </c>
      <c r="I43" s="160"/>
      <c r="J43" s="161">
        <v>0</v>
      </c>
      <c r="K43" s="161"/>
      <c r="L43" s="160">
        <v>0</v>
      </c>
      <c r="M43" s="160"/>
      <c r="N43" s="161">
        <v>0</v>
      </c>
      <c r="O43" s="161"/>
      <c r="P43" s="160">
        <v>0</v>
      </c>
      <c r="Q43" s="160"/>
      <c r="R43" s="161">
        <v>0</v>
      </c>
      <c r="S43" s="161"/>
      <c r="T43" s="160">
        <v>0</v>
      </c>
      <c r="U43" s="160"/>
      <c r="V43" s="161">
        <v>0</v>
      </c>
      <c r="W43" s="161"/>
      <c r="X43" s="160">
        <v>0</v>
      </c>
      <c r="Y43" s="160"/>
      <c r="Z43" s="161">
        <v>0</v>
      </c>
      <c r="AA43" s="161"/>
      <c r="AB43" s="160">
        <v>1</v>
      </c>
      <c r="AC43" s="160"/>
      <c r="AD43" s="161">
        <v>0</v>
      </c>
      <c r="AE43" s="161"/>
      <c r="AF43" s="160">
        <v>2</v>
      </c>
      <c r="AG43" s="160"/>
      <c r="AH43" s="161">
        <v>1</v>
      </c>
      <c r="AI43" s="161"/>
      <c r="AJ43" s="26">
        <f t="shared" si="46"/>
        <v>0</v>
      </c>
      <c r="AK43" s="66">
        <f t="shared" si="47"/>
        <v>12</v>
      </c>
      <c r="AL43" s="124"/>
      <c r="AM43" s="159">
        <v>5</v>
      </c>
      <c r="AN43" s="159"/>
      <c r="AO43" s="159">
        <v>0</v>
      </c>
      <c r="AP43" s="159"/>
      <c r="AQ43" s="159">
        <v>5</v>
      </c>
      <c r="AR43" s="159"/>
      <c r="AS43" s="160">
        <v>0</v>
      </c>
      <c r="AT43" s="160"/>
      <c r="AU43" s="161">
        <v>0</v>
      </c>
      <c r="AV43" s="161"/>
      <c r="AW43" s="160">
        <v>0</v>
      </c>
      <c r="AX43" s="160"/>
      <c r="AY43" s="161">
        <v>0</v>
      </c>
      <c r="AZ43" s="161"/>
      <c r="BA43" s="160">
        <v>0</v>
      </c>
      <c r="BB43" s="160"/>
      <c r="BC43" s="161">
        <v>0</v>
      </c>
      <c r="BD43" s="161"/>
      <c r="BE43" s="160">
        <v>0</v>
      </c>
      <c r="BF43" s="160"/>
      <c r="BG43" s="161">
        <v>0</v>
      </c>
      <c r="BH43" s="161"/>
      <c r="BI43" s="160">
        <v>0</v>
      </c>
      <c r="BJ43" s="160"/>
      <c r="BK43" s="161">
        <v>0</v>
      </c>
      <c r="BL43" s="161"/>
      <c r="BM43" s="160">
        <v>0</v>
      </c>
      <c r="BN43" s="160"/>
      <c r="BO43" s="161">
        <v>0</v>
      </c>
      <c r="BP43" s="161"/>
      <c r="BQ43" s="160">
        <v>5</v>
      </c>
      <c r="BR43" s="160"/>
      <c r="BS43" s="161">
        <v>0</v>
      </c>
      <c r="BT43" s="161"/>
      <c r="BU43" s="26">
        <f t="shared" si="44"/>
        <v>0</v>
      </c>
      <c r="BV43" s="66">
        <f t="shared" si="45"/>
        <v>10</v>
      </c>
      <c r="BX43" s="159">
        <v>10</v>
      </c>
      <c r="BY43" s="159"/>
      <c r="BZ43" s="159">
        <v>2</v>
      </c>
      <c r="CA43" s="159"/>
      <c r="CB43" s="159">
        <v>12</v>
      </c>
      <c r="CC43" s="159"/>
      <c r="CD43" s="160">
        <v>0</v>
      </c>
      <c r="CE43" s="160"/>
      <c r="CF43" s="161">
        <v>0</v>
      </c>
      <c r="CG43" s="161"/>
      <c r="CH43" s="160">
        <v>0</v>
      </c>
      <c r="CI43" s="160"/>
      <c r="CJ43" s="161">
        <v>1</v>
      </c>
      <c r="CK43" s="161"/>
      <c r="CL43" s="160">
        <v>2</v>
      </c>
      <c r="CM43" s="160"/>
      <c r="CN43" s="161">
        <v>0</v>
      </c>
      <c r="CO43" s="161"/>
      <c r="CP43" s="160">
        <v>2</v>
      </c>
      <c r="CQ43" s="160"/>
      <c r="CR43" s="161">
        <v>0</v>
      </c>
      <c r="CS43" s="161"/>
      <c r="CT43" s="160">
        <v>1</v>
      </c>
      <c r="CU43" s="160"/>
      <c r="CV43" s="161">
        <v>0</v>
      </c>
      <c r="CW43" s="161"/>
      <c r="CX43" s="160">
        <v>2</v>
      </c>
      <c r="CY43" s="160"/>
      <c r="CZ43" s="161">
        <v>0</v>
      </c>
      <c r="DA43" s="161"/>
      <c r="DB43" s="160">
        <v>3</v>
      </c>
      <c r="DC43" s="160"/>
      <c r="DD43" s="161">
        <v>1</v>
      </c>
      <c r="DE43" s="161"/>
      <c r="DF43" s="26">
        <f t="shared" si="19"/>
        <v>20</v>
      </c>
      <c r="DH43" s="159">
        <f t="shared" si="20"/>
        <v>18</v>
      </c>
      <c r="DI43" s="159"/>
      <c r="DJ43" s="159">
        <f t="shared" si="21"/>
        <v>3</v>
      </c>
      <c r="DK43" s="159"/>
      <c r="DL43" s="159">
        <f t="shared" si="22"/>
        <v>21</v>
      </c>
      <c r="DM43" s="159"/>
      <c r="DN43" s="160">
        <f t="shared" si="23"/>
        <v>0</v>
      </c>
      <c r="DO43" s="160"/>
      <c r="DP43" s="160">
        <f t="shared" si="24"/>
        <v>0</v>
      </c>
      <c r="DQ43" s="160"/>
      <c r="DR43" s="160">
        <f t="shared" si="25"/>
        <v>0</v>
      </c>
      <c r="DS43" s="160"/>
      <c r="DT43" s="160">
        <f t="shared" si="26"/>
        <v>1</v>
      </c>
      <c r="DU43" s="160"/>
      <c r="DV43" s="160">
        <f t="shared" si="27"/>
        <v>2</v>
      </c>
      <c r="DW43" s="160"/>
      <c r="DX43" s="160">
        <f t="shared" si="28"/>
        <v>0</v>
      </c>
      <c r="DY43" s="160"/>
      <c r="DZ43" s="160">
        <f t="shared" si="29"/>
        <v>2</v>
      </c>
      <c r="EA43" s="160"/>
      <c r="EB43" s="160">
        <f t="shared" si="30"/>
        <v>0</v>
      </c>
      <c r="EC43" s="160"/>
      <c r="ED43" s="160">
        <f t="shared" si="31"/>
        <v>1</v>
      </c>
      <c r="EE43" s="160"/>
      <c r="EF43" s="160">
        <f t="shared" si="32"/>
        <v>0</v>
      </c>
      <c r="EG43" s="160"/>
      <c r="EH43" s="160">
        <f t="shared" si="33"/>
        <v>3</v>
      </c>
      <c r="EI43" s="160"/>
      <c r="EJ43" s="160">
        <f t="shared" si="34"/>
        <v>0</v>
      </c>
      <c r="EK43" s="160"/>
      <c r="EL43" s="160">
        <f t="shared" si="35"/>
        <v>10</v>
      </c>
      <c r="EM43" s="160"/>
      <c r="EN43" s="160">
        <f t="shared" si="36"/>
        <v>2</v>
      </c>
      <c r="EO43" s="160"/>
      <c r="EP43" s="137">
        <f t="shared" si="37"/>
        <v>42</v>
      </c>
      <c r="ER43" s="20">
        <f t="shared" si="38"/>
        <v>42.857142857142854</v>
      </c>
      <c r="ES43" s="20">
        <f t="shared" si="39"/>
        <v>57.142857142857139</v>
      </c>
      <c r="ET43" s="20">
        <f t="shared" si="40"/>
        <v>4.7619047619047619</v>
      </c>
      <c r="EU43" s="20">
        <f t="shared" si="41"/>
        <v>14.285714285714285</v>
      </c>
      <c r="EV43" s="21">
        <f t="shared" si="42"/>
        <v>142.85714285714283</v>
      </c>
      <c r="EX43" s="129">
        <v>5</v>
      </c>
      <c r="EY43" s="129">
        <v>0</v>
      </c>
      <c r="EZ43" s="129">
        <v>5</v>
      </c>
      <c r="FA43" s="130">
        <v>0</v>
      </c>
      <c r="FB43" s="131">
        <v>0</v>
      </c>
      <c r="FC43" s="130">
        <v>0</v>
      </c>
      <c r="FD43" s="131">
        <v>0</v>
      </c>
      <c r="FE43" s="130">
        <v>0</v>
      </c>
      <c r="FF43" s="131">
        <v>0</v>
      </c>
      <c r="FG43" s="130">
        <v>0</v>
      </c>
      <c r="FH43" s="131">
        <v>0</v>
      </c>
      <c r="FI43" s="130">
        <v>0</v>
      </c>
      <c r="FJ43" s="131">
        <v>0</v>
      </c>
      <c r="FK43" s="130">
        <v>0</v>
      </c>
      <c r="FL43" s="131">
        <v>0</v>
      </c>
      <c r="FM43" s="130">
        <v>5</v>
      </c>
      <c r="FN43" s="131">
        <v>0</v>
      </c>
      <c r="FO43" s="19">
        <f t="shared" si="43"/>
        <v>20</v>
      </c>
    </row>
    <row r="44" spans="1:171" ht="12.75" customHeight="1" thickBot="1">
      <c r="A44" s="124" t="s">
        <v>139</v>
      </c>
      <c r="B44" s="159">
        <v>2</v>
      </c>
      <c r="C44" s="159"/>
      <c r="D44" s="159">
        <v>1</v>
      </c>
      <c r="E44" s="159"/>
      <c r="F44" s="159">
        <v>3</v>
      </c>
      <c r="G44" s="159"/>
      <c r="H44" s="160">
        <v>0</v>
      </c>
      <c r="I44" s="160"/>
      <c r="J44" s="161">
        <v>0</v>
      </c>
      <c r="K44" s="161"/>
      <c r="L44" s="160">
        <v>0</v>
      </c>
      <c r="M44" s="160"/>
      <c r="N44" s="161">
        <v>0</v>
      </c>
      <c r="O44" s="161"/>
      <c r="P44" s="160">
        <v>0</v>
      </c>
      <c r="Q44" s="160"/>
      <c r="R44" s="161">
        <v>0</v>
      </c>
      <c r="S44" s="161"/>
      <c r="T44" s="160">
        <v>0</v>
      </c>
      <c r="U44" s="160"/>
      <c r="V44" s="161">
        <v>0</v>
      </c>
      <c r="W44" s="161"/>
      <c r="X44" s="160">
        <v>0</v>
      </c>
      <c r="Y44" s="160"/>
      <c r="Z44" s="161">
        <v>0</v>
      </c>
      <c r="AA44" s="161"/>
      <c r="AB44" s="160">
        <v>0</v>
      </c>
      <c r="AC44" s="160"/>
      <c r="AD44" s="161">
        <v>0</v>
      </c>
      <c r="AE44" s="161"/>
      <c r="AF44" s="160">
        <v>2</v>
      </c>
      <c r="AG44" s="160"/>
      <c r="AH44" s="161">
        <v>1</v>
      </c>
      <c r="AI44" s="161"/>
      <c r="AJ44" s="26">
        <f t="shared" si="46"/>
        <v>0</v>
      </c>
      <c r="AK44" s="66">
        <f t="shared" si="47"/>
        <v>10</v>
      </c>
      <c r="AL44" s="124"/>
      <c r="AM44" s="159">
        <v>52</v>
      </c>
      <c r="AN44" s="159"/>
      <c r="AO44" s="159">
        <v>1</v>
      </c>
      <c r="AP44" s="159"/>
      <c r="AQ44" s="159">
        <v>53</v>
      </c>
      <c r="AR44" s="159"/>
      <c r="AS44" s="160">
        <v>0</v>
      </c>
      <c r="AT44" s="160"/>
      <c r="AU44" s="161">
        <v>0</v>
      </c>
      <c r="AV44" s="161"/>
      <c r="AW44" s="160">
        <v>1</v>
      </c>
      <c r="AX44" s="160"/>
      <c r="AY44" s="161">
        <v>0</v>
      </c>
      <c r="AZ44" s="161"/>
      <c r="BA44" s="160">
        <v>3</v>
      </c>
      <c r="BB44" s="160"/>
      <c r="BC44" s="161">
        <v>0</v>
      </c>
      <c r="BD44" s="161"/>
      <c r="BE44" s="160">
        <v>3</v>
      </c>
      <c r="BF44" s="160"/>
      <c r="BG44" s="161">
        <v>0</v>
      </c>
      <c r="BH44" s="161"/>
      <c r="BI44" s="160">
        <v>5</v>
      </c>
      <c r="BJ44" s="160"/>
      <c r="BK44" s="161">
        <v>0</v>
      </c>
      <c r="BL44" s="161"/>
      <c r="BM44" s="160">
        <v>14</v>
      </c>
      <c r="BN44" s="160"/>
      <c r="BO44" s="161">
        <v>1</v>
      </c>
      <c r="BP44" s="161"/>
      <c r="BQ44" s="160">
        <v>26</v>
      </c>
      <c r="BR44" s="160"/>
      <c r="BS44" s="161">
        <v>0</v>
      </c>
      <c r="BT44" s="161"/>
      <c r="BU44" s="26">
        <f t="shared" si="44"/>
        <v>5</v>
      </c>
      <c r="BV44" s="66">
        <f t="shared" si="45"/>
        <v>110</v>
      </c>
      <c r="BX44" s="159">
        <v>25</v>
      </c>
      <c r="BY44" s="159"/>
      <c r="BZ44" s="159">
        <v>10</v>
      </c>
      <c r="CA44" s="159"/>
      <c r="CB44" s="159">
        <v>35</v>
      </c>
      <c r="CC44" s="159"/>
      <c r="CD44" s="160">
        <v>7</v>
      </c>
      <c r="CE44" s="160"/>
      <c r="CF44" s="161">
        <v>2</v>
      </c>
      <c r="CG44" s="161"/>
      <c r="CH44" s="160">
        <v>3</v>
      </c>
      <c r="CI44" s="160"/>
      <c r="CJ44" s="161">
        <v>1</v>
      </c>
      <c r="CK44" s="161"/>
      <c r="CL44" s="160">
        <v>1</v>
      </c>
      <c r="CM44" s="160"/>
      <c r="CN44" s="161">
        <v>1</v>
      </c>
      <c r="CO44" s="161"/>
      <c r="CP44" s="160">
        <v>4</v>
      </c>
      <c r="CQ44" s="160"/>
      <c r="CR44" s="161">
        <v>0</v>
      </c>
      <c r="CS44" s="161"/>
      <c r="CT44" s="160">
        <v>0</v>
      </c>
      <c r="CU44" s="160"/>
      <c r="CV44" s="161">
        <v>1</v>
      </c>
      <c r="CW44" s="161"/>
      <c r="CX44" s="160">
        <v>1</v>
      </c>
      <c r="CY44" s="160"/>
      <c r="CZ44" s="161">
        <v>2</v>
      </c>
      <c r="DA44" s="161"/>
      <c r="DB44" s="160">
        <v>9</v>
      </c>
      <c r="DC44" s="160"/>
      <c r="DD44" s="161">
        <v>3</v>
      </c>
      <c r="DE44" s="161"/>
      <c r="DF44" s="26">
        <f t="shared" si="19"/>
        <v>75</v>
      </c>
      <c r="DH44" s="159">
        <f t="shared" si="20"/>
        <v>79</v>
      </c>
      <c r="DI44" s="159"/>
      <c r="DJ44" s="159">
        <f t="shared" si="21"/>
        <v>12</v>
      </c>
      <c r="DK44" s="159"/>
      <c r="DL44" s="159">
        <f t="shared" si="22"/>
        <v>91</v>
      </c>
      <c r="DM44" s="159"/>
      <c r="DN44" s="160">
        <f t="shared" si="23"/>
        <v>7</v>
      </c>
      <c r="DO44" s="160"/>
      <c r="DP44" s="160">
        <f t="shared" si="24"/>
        <v>2</v>
      </c>
      <c r="DQ44" s="160"/>
      <c r="DR44" s="160">
        <f t="shared" si="25"/>
        <v>4</v>
      </c>
      <c r="DS44" s="160"/>
      <c r="DT44" s="160">
        <f t="shared" si="26"/>
        <v>1</v>
      </c>
      <c r="DU44" s="160"/>
      <c r="DV44" s="160">
        <f t="shared" si="27"/>
        <v>4</v>
      </c>
      <c r="DW44" s="160"/>
      <c r="DX44" s="160">
        <f t="shared" si="28"/>
        <v>1</v>
      </c>
      <c r="DY44" s="160"/>
      <c r="DZ44" s="160">
        <f t="shared" si="29"/>
        <v>7</v>
      </c>
      <c r="EA44" s="160"/>
      <c r="EB44" s="160">
        <f t="shared" si="30"/>
        <v>0</v>
      </c>
      <c r="EC44" s="160"/>
      <c r="ED44" s="160">
        <f t="shared" si="31"/>
        <v>5</v>
      </c>
      <c r="EE44" s="160"/>
      <c r="EF44" s="160">
        <f t="shared" si="32"/>
        <v>1</v>
      </c>
      <c r="EG44" s="160"/>
      <c r="EH44" s="160">
        <f t="shared" si="33"/>
        <v>15</v>
      </c>
      <c r="EI44" s="160"/>
      <c r="EJ44" s="160">
        <f t="shared" si="34"/>
        <v>3</v>
      </c>
      <c r="EK44" s="160"/>
      <c r="EL44" s="160">
        <f t="shared" si="35"/>
        <v>37</v>
      </c>
      <c r="EM44" s="160"/>
      <c r="EN44" s="160">
        <f t="shared" si="36"/>
        <v>4</v>
      </c>
      <c r="EO44" s="160"/>
      <c r="EP44" s="137">
        <f t="shared" si="37"/>
        <v>200</v>
      </c>
      <c r="ER44" s="20">
        <f t="shared" si="38"/>
        <v>61.53846153846154</v>
      </c>
      <c r="ES44" s="20">
        <f t="shared" si="39"/>
        <v>38.461538461538467</v>
      </c>
      <c r="ET44" s="20">
        <f t="shared" si="40"/>
        <v>15.384615384615385</v>
      </c>
      <c r="EU44" s="20">
        <f t="shared" si="41"/>
        <v>13.186813186813188</v>
      </c>
      <c r="EV44" s="21">
        <f t="shared" si="42"/>
        <v>131.86813186813188</v>
      </c>
      <c r="EX44" s="129">
        <v>16</v>
      </c>
      <c r="EY44" s="129">
        <v>1</v>
      </c>
      <c r="EZ44" s="129">
        <v>17</v>
      </c>
      <c r="FA44" s="130">
        <v>0</v>
      </c>
      <c r="FB44" s="131">
        <v>0</v>
      </c>
      <c r="FC44" s="130">
        <v>1</v>
      </c>
      <c r="FD44" s="131">
        <v>0</v>
      </c>
      <c r="FE44" s="130">
        <v>0</v>
      </c>
      <c r="FF44" s="131">
        <v>0</v>
      </c>
      <c r="FG44" s="130">
        <v>3</v>
      </c>
      <c r="FH44" s="131">
        <v>0</v>
      </c>
      <c r="FI44" s="130">
        <v>4</v>
      </c>
      <c r="FJ44" s="131">
        <v>0</v>
      </c>
      <c r="FK44" s="130">
        <v>4</v>
      </c>
      <c r="FL44" s="131">
        <v>0</v>
      </c>
      <c r="FM44" s="130">
        <v>4</v>
      </c>
      <c r="FN44" s="131">
        <v>1</v>
      </c>
      <c r="FO44" s="19">
        <f t="shared" si="43"/>
        <v>68</v>
      </c>
    </row>
    <row r="45" spans="1:171" ht="12.75" customHeight="1" thickBot="1">
      <c r="A45" s="124" t="s">
        <v>140</v>
      </c>
      <c r="B45" s="159">
        <v>3</v>
      </c>
      <c r="C45" s="159"/>
      <c r="D45" s="159">
        <v>0</v>
      </c>
      <c r="E45" s="159"/>
      <c r="F45" s="159">
        <v>3</v>
      </c>
      <c r="G45" s="159"/>
      <c r="H45" s="160">
        <v>0</v>
      </c>
      <c r="I45" s="160"/>
      <c r="J45" s="161">
        <v>0</v>
      </c>
      <c r="K45" s="161"/>
      <c r="L45" s="160">
        <v>0</v>
      </c>
      <c r="M45" s="160"/>
      <c r="N45" s="161">
        <v>0</v>
      </c>
      <c r="O45" s="161"/>
      <c r="P45" s="160">
        <v>0</v>
      </c>
      <c r="Q45" s="160"/>
      <c r="R45" s="161">
        <v>0</v>
      </c>
      <c r="S45" s="161"/>
      <c r="T45" s="160">
        <v>0</v>
      </c>
      <c r="U45" s="160"/>
      <c r="V45" s="161">
        <v>0</v>
      </c>
      <c r="W45" s="161"/>
      <c r="X45" s="160">
        <v>0</v>
      </c>
      <c r="Y45" s="160"/>
      <c r="Z45" s="161">
        <v>0</v>
      </c>
      <c r="AA45" s="161"/>
      <c r="AB45" s="160">
        <v>1</v>
      </c>
      <c r="AC45" s="160"/>
      <c r="AD45" s="161">
        <v>0</v>
      </c>
      <c r="AE45" s="161"/>
      <c r="AF45" s="160">
        <v>2</v>
      </c>
      <c r="AG45" s="160"/>
      <c r="AH45" s="161">
        <v>0</v>
      </c>
      <c r="AI45" s="161"/>
      <c r="AJ45" s="26">
        <f t="shared" si="46"/>
        <v>0</v>
      </c>
      <c r="AK45" s="66">
        <f t="shared" si="47"/>
        <v>6</v>
      </c>
      <c r="AL45" s="124"/>
      <c r="AM45" s="159">
        <v>5</v>
      </c>
      <c r="AN45" s="159"/>
      <c r="AO45" s="159">
        <v>0</v>
      </c>
      <c r="AP45" s="159"/>
      <c r="AQ45" s="159">
        <v>5</v>
      </c>
      <c r="AR45" s="159"/>
      <c r="AS45" s="160">
        <v>0</v>
      </c>
      <c r="AT45" s="160"/>
      <c r="AU45" s="161">
        <v>0</v>
      </c>
      <c r="AV45" s="161"/>
      <c r="AW45" s="160">
        <v>0</v>
      </c>
      <c r="AX45" s="160"/>
      <c r="AY45" s="161">
        <v>0</v>
      </c>
      <c r="AZ45" s="161"/>
      <c r="BA45" s="160">
        <v>0</v>
      </c>
      <c r="BB45" s="160"/>
      <c r="BC45" s="161">
        <v>0</v>
      </c>
      <c r="BD45" s="161"/>
      <c r="BE45" s="160">
        <v>0</v>
      </c>
      <c r="BF45" s="160"/>
      <c r="BG45" s="161">
        <v>0</v>
      </c>
      <c r="BH45" s="161"/>
      <c r="BI45" s="160">
        <v>0</v>
      </c>
      <c r="BJ45" s="160"/>
      <c r="BK45" s="161">
        <v>0</v>
      </c>
      <c r="BL45" s="161"/>
      <c r="BM45" s="160">
        <v>1</v>
      </c>
      <c r="BN45" s="160"/>
      <c r="BO45" s="161">
        <v>0</v>
      </c>
      <c r="BP45" s="161"/>
      <c r="BQ45" s="160">
        <v>4</v>
      </c>
      <c r="BR45" s="160"/>
      <c r="BS45" s="161">
        <v>0</v>
      </c>
      <c r="BT45" s="161"/>
      <c r="BU45" s="26">
        <f t="shared" si="44"/>
        <v>0</v>
      </c>
      <c r="BV45" s="66">
        <f t="shared" si="45"/>
        <v>10</v>
      </c>
      <c r="BX45" s="159">
        <v>15</v>
      </c>
      <c r="BY45" s="159"/>
      <c r="BZ45" s="159">
        <v>2</v>
      </c>
      <c r="CA45" s="159"/>
      <c r="CB45" s="159">
        <v>17</v>
      </c>
      <c r="CC45" s="159"/>
      <c r="CD45" s="160">
        <v>0</v>
      </c>
      <c r="CE45" s="160"/>
      <c r="CF45" s="161">
        <v>0</v>
      </c>
      <c r="CG45" s="161"/>
      <c r="CH45" s="160">
        <v>2</v>
      </c>
      <c r="CI45" s="160"/>
      <c r="CJ45" s="161">
        <v>0</v>
      </c>
      <c r="CK45" s="161"/>
      <c r="CL45" s="160">
        <v>5</v>
      </c>
      <c r="CM45" s="160"/>
      <c r="CN45" s="161">
        <v>1</v>
      </c>
      <c r="CO45" s="161"/>
      <c r="CP45" s="160">
        <v>2</v>
      </c>
      <c r="CQ45" s="160"/>
      <c r="CR45" s="161">
        <v>0</v>
      </c>
      <c r="CS45" s="161"/>
      <c r="CT45" s="160">
        <v>0</v>
      </c>
      <c r="CU45" s="160"/>
      <c r="CV45" s="161">
        <v>0</v>
      </c>
      <c r="CW45" s="161"/>
      <c r="CX45" s="160">
        <v>2</v>
      </c>
      <c r="CY45" s="160"/>
      <c r="CZ45" s="161">
        <v>1</v>
      </c>
      <c r="DA45" s="161"/>
      <c r="DB45" s="160">
        <v>4</v>
      </c>
      <c r="DC45" s="160"/>
      <c r="DD45" s="161">
        <v>0</v>
      </c>
      <c r="DE45" s="161"/>
      <c r="DF45" s="26">
        <f t="shared" si="19"/>
        <v>25</v>
      </c>
      <c r="DH45" s="159">
        <f t="shared" si="20"/>
        <v>23</v>
      </c>
      <c r="DI45" s="159"/>
      <c r="DJ45" s="159">
        <f t="shared" si="21"/>
        <v>2</v>
      </c>
      <c r="DK45" s="159"/>
      <c r="DL45" s="159">
        <f t="shared" si="22"/>
        <v>25</v>
      </c>
      <c r="DM45" s="159"/>
      <c r="DN45" s="160">
        <f t="shared" si="23"/>
        <v>0</v>
      </c>
      <c r="DO45" s="160"/>
      <c r="DP45" s="160">
        <f t="shared" si="24"/>
        <v>0</v>
      </c>
      <c r="DQ45" s="160"/>
      <c r="DR45" s="160">
        <f t="shared" si="25"/>
        <v>2</v>
      </c>
      <c r="DS45" s="160"/>
      <c r="DT45" s="160">
        <f t="shared" si="26"/>
        <v>0</v>
      </c>
      <c r="DU45" s="160"/>
      <c r="DV45" s="160">
        <f t="shared" si="27"/>
        <v>5</v>
      </c>
      <c r="DW45" s="160"/>
      <c r="DX45" s="160">
        <f t="shared" si="28"/>
        <v>1</v>
      </c>
      <c r="DY45" s="160"/>
      <c r="DZ45" s="160">
        <f t="shared" si="29"/>
        <v>2</v>
      </c>
      <c r="EA45" s="160"/>
      <c r="EB45" s="160">
        <f t="shared" si="30"/>
        <v>0</v>
      </c>
      <c r="EC45" s="160"/>
      <c r="ED45" s="160">
        <f t="shared" si="31"/>
        <v>0</v>
      </c>
      <c r="EE45" s="160"/>
      <c r="EF45" s="160">
        <f t="shared" si="32"/>
        <v>0</v>
      </c>
      <c r="EG45" s="160"/>
      <c r="EH45" s="160">
        <f t="shared" si="33"/>
        <v>4</v>
      </c>
      <c r="EI45" s="160"/>
      <c r="EJ45" s="160">
        <f t="shared" si="34"/>
        <v>1</v>
      </c>
      <c r="EK45" s="160"/>
      <c r="EL45" s="160">
        <f t="shared" si="35"/>
        <v>10</v>
      </c>
      <c r="EM45" s="160"/>
      <c r="EN45" s="160">
        <f t="shared" si="36"/>
        <v>0</v>
      </c>
      <c r="EO45" s="160"/>
      <c r="EP45" s="137">
        <f t="shared" si="37"/>
        <v>41</v>
      </c>
      <c r="ER45" s="20">
        <f t="shared" si="38"/>
        <v>32</v>
      </c>
      <c r="ES45" s="20">
        <f t="shared" si="39"/>
        <v>68</v>
      </c>
      <c r="ET45" s="20">
        <f t="shared" si="40"/>
        <v>8</v>
      </c>
      <c r="EU45" s="20">
        <f t="shared" si="41"/>
        <v>8</v>
      </c>
      <c r="EV45" s="21">
        <f t="shared" si="42"/>
        <v>80</v>
      </c>
      <c r="EX45" s="129">
        <v>0</v>
      </c>
      <c r="EY45" s="129">
        <v>0</v>
      </c>
      <c r="EZ45" s="129">
        <v>0</v>
      </c>
      <c r="FA45" s="130">
        <v>0</v>
      </c>
      <c r="FB45" s="131">
        <v>0</v>
      </c>
      <c r="FC45" s="130">
        <v>0</v>
      </c>
      <c r="FD45" s="131">
        <v>0</v>
      </c>
      <c r="FE45" s="130">
        <v>0</v>
      </c>
      <c r="FF45" s="131">
        <v>0</v>
      </c>
      <c r="FG45" s="130">
        <v>0</v>
      </c>
      <c r="FH45" s="131">
        <v>0</v>
      </c>
      <c r="FI45" s="130">
        <v>0</v>
      </c>
      <c r="FJ45" s="131">
        <v>0</v>
      </c>
      <c r="FK45" s="130">
        <v>0</v>
      </c>
      <c r="FL45" s="131">
        <v>0</v>
      </c>
      <c r="FM45" s="130">
        <v>0</v>
      </c>
      <c r="FN45" s="131">
        <v>0</v>
      </c>
      <c r="FO45" s="19">
        <f t="shared" si="43"/>
        <v>0</v>
      </c>
    </row>
    <row r="46" spans="1:171" ht="12.75" customHeight="1" thickBot="1">
      <c r="A46" s="124" t="s">
        <v>141</v>
      </c>
      <c r="B46" s="159">
        <v>3</v>
      </c>
      <c r="C46" s="159"/>
      <c r="D46" s="159">
        <v>0</v>
      </c>
      <c r="E46" s="159"/>
      <c r="F46" s="159">
        <v>3</v>
      </c>
      <c r="G46" s="159"/>
      <c r="H46" s="160">
        <v>0</v>
      </c>
      <c r="I46" s="160"/>
      <c r="J46" s="161">
        <v>0</v>
      </c>
      <c r="K46" s="161"/>
      <c r="L46" s="160">
        <v>0</v>
      </c>
      <c r="M46" s="160"/>
      <c r="N46" s="161">
        <v>0</v>
      </c>
      <c r="O46" s="161"/>
      <c r="P46" s="160">
        <v>0</v>
      </c>
      <c r="Q46" s="160"/>
      <c r="R46" s="161">
        <v>0</v>
      </c>
      <c r="S46" s="161"/>
      <c r="T46" s="160">
        <v>0</v>
      </c>
      <c r="U46" s="160"/>
      <c r="V46" s="161">
        <v>0</v>
      </c>
      <c r="W46" s="161"/>
      <c r="X46" s="160">
        <v>0</v>
      </c>
      <c r="Y46" s="160"/>
      <c r="Z46" s="161">
        <v>0</v>
      </c>
      <c r="AA46" s="161"/>
      <c r="AB46" s="160">
        <v>1</v>
      </c>
      <c r="AC46" s="160"/>
      <c r="AD46" s="161">
        <v>0</v>
      </c>
      <c r="AE46" s="161"/>
      <c r="AF46" s="160">
        <v>2</v>
      </c>
      <c r="AG46" s="160"/>
      <c r="AH46" s="161">
        <v>0</v>
      </c>
      <c r="AI46" s="161"/>
      <c r="AJ46" s="26">
        <f t="shared" si="46"/>
        <v>0</v>
      </c>
      <c r="AK46" s="66">
        <f t="shared" si="47"/>
        <v>6</v>
      </c>
      <c r="AL46" s="124"/>
      <c r="AM46" s="159">
        <v>24</v>
      </c>
      <c r="AN46" s="159"/>
      <c r="AO46" s="159">
        <v>1</v>
      </c>
      <c r="AP46" s="159"/>
      <c r="AQ46" s="159">
        <v>25</v>
      </c>
      <c r="AR46" s="159"/>
      <c r="AS46" s="160">
        <v>0</v>
      </c>
      <c r="AT46" s="160"/>
      <c r="AU46" s="161">
        <v>0</v>
      </c>
      <c r="AV46" s="161"/>
      <c r="AW46" s="160">
        <v>0</v>
      </c>
      <c r="AX46" s="160"/>
      <c r="AY46" s="161">
        <v>0</v>
      </c>
      <c r="AZ46" s="161"/>
      <c r="BA46" s="160">
        <v>0</v>
      </c>
      <c r="BB46" s="160"/>
      <c r="BC46" s="161">
        <v>0</v>
      </c>
      <c r="BD46" s="161"/>
      <c r="BE46" s="160">
        <v>0</v>
      </c>
      <c r="BF46" s="160"/>
      <c r="BG46" s="161">
        <v>0</v>
      </c>
      <c r="BH46" s="161"/>
      <c r="BI46" s="160">
        <v>2</v>
      </c>
      <c r="BJ46" s="160"/>
      <c r="BK46" s="161">
        <v>0</v>
      </c>
      <c r="BL46" s="161"/>
      <c r="BM46" s="160">
        <v>5</v>
      </c>
      <c r="BN46" s="160"/>
      <c r="BO46" s="161">
        <v>0</v>
      </c>
      <c r="BP46" s="161"/>
      <c r="BQ46" s="160">
        <v>17</v>
      </c>
      <c r="BR46" s="160"/>
      <c r="BS46" s="161">
        <v>1</v>
      </c>
      <c r="BT46" s="161"/>
      <c r="BU46" s="26">
        <f t="shared" si="44"/>
        <v>0</v>
      </c>
      <c r="BV46" s="66">
        <f t="shared" si="45"/>
        <v>54</v>
      </c>
      <c r="BX46" s="159">
        <v>30</v>
      </c>
      <c r="BY46" s="159"/>
      <c r="BZ46" s="159">
        <v>9</v>
      </c>
      <c r="CA46" s="159"/>
      <c r="CB46" s="159">
        <v>39</v>
      </c>
      <c r="CC46" s="159"/>
      <c r="CD46" s="160">
        <v>2</v>
      </c>
      <c r="CE46" s="160"/>
      <c r="CF46" s="161">
        <v>1</v>
      </c>
      <c r="CG46" s="161"/>
      <c r="CH46" s="160">
        <v>5</v>
      </c>
      <c r="CI46" s="160"/>
      <c r="CJ46" s="161">
        <v>2</v>
      </c>
      <c r="CK46" s="161"/>
      <c r="CL46" s="160">
        <v>10</v>
      </c>
      <c r="CM46" s="160"/>
      <c r="CN46" s="161">
        <v>0</v>
      </c>
      <c r="CO46" s="161"/>
      <c r="CP46" s="160">
        <v>3</v>
      </c>
      <c r="CQ46" s="160"/>
      <c r="CR46" s="161">
        <v>2</v>
      </c>
      <c r="CS46" s="161"/>
      <c r="CT46" s="160">
        <v>2</v>
      </c>
      <c r="CU46" s="160"/>
      <c r="CV46" s="161">
        <v>1</v>
      </c>
      <c r="CW46" s="161"/>
      <c r="CX46" s="160">
        <v>2</v>
      </c>
      <c r="CY46" s="160"/>
      <c r="CZ46" s="161">
        <v>1</v>
      </c>
      <c r="DA46" s="161"/>
      <c r="DB46" s="160">
        <v>6</v>
      </c>
      <c r="DC46" s="160"/>
      <c r="DD46" s="161">
        <v>2</v>
      </c>
      <c r="DE46" s="161"/>
      <c r="DF46" s="26">
        <f t="shared" si="19"/>
        <v>75</v>
      </c>
      <c r="DH46" s="159">
        <f t="shared" si="20"/>
        <v>57</v>
      </c>
      <c r="DI46" s="159"/>
      <c r="DJ46" s="159">
        <f t="shared" si="21"/>
        <v>10</v>
      </c>
      <c r="DK46" s="159"/>
      <c r="DL46" s="159">
        <f t="shared" si="22"/>
        <v>67</v>
      </c>
      <c r="DM46" s="159"/>
      <c r="DN46" s="160">
        <f t="shared" si="23"/>
        <v>2</v>
      </c>
      <c r="DO46" s="160"/>
      <c r="DP46" s="160">
        <f t="shared" si="24"/>
        <v>1</v>
      </c>
      <c r="DQ46" s="160"/>
      <c r="DR46" s="160">
        <f t="shared" si="25"/>
        <v>5</v>
      </c>
      <c r="DS46" s="160"/>
      <c r="DT46" s="160">
        <f t="shared" si="26"/>
        <v>2</v>
      </c>
      <c r="DU46" s="160"/>
      <c r="DV46" s="160">
        <f t="shared" si="27"/>
        <v>10</v>
      </c>
      <c r="DW46" s="160"/>
      <c r="DX46" s="160">
        <f t="shared" si="28"/>
        <v>0</v>
      </c>
      <c r="DY46" s="160"/>
      <c r="DZ46" s="160">
        <f t="shared" si="29"/>
        <v>3</v>
      </c>
      <c r="EA46" s="160"/>
      <c r="EB46" s="160">
        <f t="shared" si="30"/>
        <v>2</v>
      </c>
      <c r="EC46" s="160"/>
      <c r="ED46" s="160">
        <f t="shared" si="31"/>
        <v>4</v>
      </c>
      <c r="EE46" s="160"/>
      <c r="EF46" s="160">
        <f t="shared" si="32"/>
        <v>1</v>
      </c>
      <c r="EG46" s="160"/>
      <c r="EH46" s="160">
        <f t="shared" si="33"/>
        <v>8</v>
      </c>
      <c r="EI46" s="160"/>
      <c r="EJ46" s="160">
        <f t="shared" si="34"/>
        <v>1</v>
      </c>
      <c r="EK46" s="160"/>
      <c r="EL46" s="160">
        <f t="shared" si="35"/>
        <v>25</v>
      </c>
      <c r="EM46" s="160"/>
      <c r="EN46" s="160">
        <f t="shared" si="36"/>
        <v>3</v>
      </c>
      <c r="EO46" s="160"/>
      <c r="EP46" s="137">
        <f t="shared" si="37"/>
        <v>135</v>
      </c>
      <c r="ER46" s="20">
        <f t="shared" si="38"/>
        <v>41.791044776119399</v>
      </c>
      <c r="ES46" s="20">
        <f t="shared" si="39"/>
        <v>58.208955223880601</v>
      </c>
      <c r="ET46" s="20">
        <f t="shared" si="40"/>
        <v>14.925373134328357</v>
      </c>
      <c r="EU46" s="20">
        <f t="shared" si="41"/>
        <v>14.925373134328357</v>
      </c>
      <c r="EV46" s="21">
        <f t="shared" si="42"/>
        <v>149.25373134328356</v>
      </c>
      <c r="EX46" s="129">
        <v>0</v>
      </c>
      <c r="EY46" s="129">
        <v>0</v>
      </c>
      <c r="EZ46" s="129">
        <v>0</v>
      </c>
      <c r="FA46" s="130">
        <v>0</v>
      </c>
      <c r="FB46" s="131">
        <v>0</v>
      </c>
      <c r="FC46" s="130">
        <v>0</v>
      </c>
      <c r="FD46" s="131">
        <v>0</v>
      </c>
      <c r="FE46" s="130">
        <v>0</v>
      </c>
      <c r="FF46" s="131">
        <v>0</v>
      </c>
      <c r="FG46" s="130">
        <v>0</v>
      </c>
      <c r="FH46" s="131">
        <v>0</v>
      </c>
      <c r="FI46" s="130">
        <v>0</v>
      </c>
      <c r="FJ46" s="131">
        <v>0</v>
      </c>
      <c r="FK46" s="130">
        <v>0</v>
      </c>
      <c r="FL46" s="131">
        <v>0</v>
      </c>
      <c r="FM46" s="130">
        <v>0</v>
      </c>
      <c r="FN46" s="131">
        <v>0</v>
      </c>
      <c r="FO46" s="19">
        <f t="shared" si="43"/>
        <v>0</v>
      </c>
    </row>
    <row r="47" spans="1:171" ht="12.75" customHeight="1" thickBot="1">
      <c r="A47" s="124" t="s">
        <v>142</v>
      </c>
      <c r="B47" s="159">
        <v>3</v>
      </c>
      <c r="C47" s="159"/>
      <c r="D47" s="159">
        <v>0</v>
      </c>
      <c r="E47" s="159"/>
      <c r="F47" s="159">
        <v>3</v>
      </c>
      <c r="G47" s="159"/>
      <c r="H47" s="160">
        <v>0</v>
      </c>
      <c r="I47" s="160"/>
      <c r="J47" s="161">
        <v>0</v>
      </c>
      <c r="K47" s="161"/>
      <c r="L47" s="160">
        <v>0</v>
      </c>
      <c r="M47" s="160"/>
      <c r="N47" s="161">
        <v>0</v>
      </c>
      <c r="O47" s="161"/>
      <c r="P47" s="160">
        <v>0</v>
      </c>
      <c r="Q47" s="160"/>
      <c r="R47" s="161">
        <v>0</v>
      </c>
      <c r="S47" s="161"/>
      <c r="T47" s="160">
        <v>0</v>
      </c>
      <c r="U47" s="160"/>
      <c r="V47" s="161">
        <v>0</v>
      </c>
      <c r="W47" s="161"/>
      <c r="X47" s="160">
        <v>0</v>
      </c>
      <c r="Y47" s="160"/>
      <c r="Z47" s="161">
        <v>0</v>
      </c>
      <c r="AA47" s="161"/>
      <c r="AB47" s="160">
        <v>0</v>
      </c>
      <c r="AC47" s="160"/>
      <c r="AD47" s="161">
        <v>0</v>
      </c>
      <c r="AE47" s="161"/>
      <c r="AF47" s="160">
        <v>3</v>
      </c>
      <c r="AG47" s="160"/>
      <c r="AH47" s="161">
        <v>0</v>
      </c>
      <c r="AI47" s="161"/>
      <c r="AJ47" s="26">
        <f t="shared" si="46"/>
        <v>0</v>
      </c>
      <c r="AK47" s="66">
        <f t="shared" si="47"/>
        <v>6</v>
      </c>
      <c r="AL47" s="124"/>
      <c r="AM47" s="159">
        <v>7</v>
      </c>
      <c r="AN47" s="159"/>
      <c r="AO47" s="159">
        <v>0</v>
      </c>
      <c r="AP47" s="159"/>
      <c r="AQ47" s="159">
        <v>7</v>
      </c>
      <c r="AR47" s="159"/>
      <c r="AS47" s="160">
        <v>0</v>
      </c>
      <c r="AT47" s="160"/>
      <c r="AU47" s="161">
        <v>0</v>
      </c>
      <c r="AV47" s="161"/>
      <c r="AW47" s="160">
        <v>0</v>
      </c>
      <c r="AX47" s="160"/>
      <c r="AY47" s="161">
        <v>0</v>
      </c>
      <c r="AZ47" s="161"/>
      <c r="BA47" s="160">
        <v>0</v>
      </c>
      <c r="BB47" s="160"/>
      <c r="BC47" s="161">
        <v>0</v>
      </c>
      <c r="BD47" s="161"/>
      <c r="BE47" s="160">
        <v>0</v>
      </c>
      <c r="BF47" s="160"/>
      <c r="BG47" s="161">
        <v>0</v>
      </c>
      <c r="BH47" s="161"/>
      <c r="BI47" s="160">
        <v>1</v>
      </c>
      <c r="BJ47" s="160"/>
      <c r="BK47" s="161">
        <v>0</v>
      </c>
      <c r="BL47" s="161"/>
      <c r="BM47" s="160">
        <v>5</v>
      </c>
      <c r="BN47" s="160"/>
      <c r="BO47" s="161">
        <v>0</v>
      </c>
      <c r="BP47" s="161"/>
      <c r="BQ47" s="160">
        <v>1</v>
      </c>
      <c r="BR47" s="160"/>
      <c r="BS47" s="161">
        <v>0</v>
      </c>
      <c r="BT47" s="161"/>
      <c r="BU47" s="26">
        <f t="shared" si="44"/>
        <v>0</v>
      </c>
      <c r="BV47" s="66">
        <f t="shared" si="45"/>
        <v>14</v>
      </c>
      <c r="BX47" s="159">
        <v>5</v>
      </c>
      <c r="BY47" s="159"/>
      <c r="BZ47" s="159">
        <v>0</v>
      </c>
      <c r="CA47" s="159"/>
      <c r="CB47" s="159">
        <v>5</v>
      </c>
      <c r="CC47" s="159"/>
      <c r="CD47" s="160">
        <v>0</v>
      </c>
      <c r="CE47" s="160"/>
      <c r="CF47" s="161">
        <v>0</v>
      </c>
      <c r="CG47" s="161"/>
      <c r="CH47" s="160">
        <v>0</v>
      </c>
      <c r="CI47" s="160"/>
      <c r="CJ47" s="161">
        <v>0</v>
      </c>
      <c r="CK47" s="161"/>
      <c r="CL47" s="160">
        <v>2</v>
      </c>
      <c r="CM47" s="160"/>
      <c r="CN47" s="161">
        <v>0</v>
      </c>
      <c r="CO47" s="161"/>
      <c r="CP47" s="160">
        <v>0</v>
      </c>
      <c r="CQ47" s="160"/>
      <c r="CR47" s="161">
        <v>0</v>
      </c>
      <c r="CS47" s="161"/>
      <c r="CT47" s="160">
        <v>1</v>
      </c>
      <c r="CU47" s="160"/>
      <c r="CV47" s="161">
        <v>0</v>
      </c>
      <c r="CW47" s="161"/>
      <c r="CX47" s="160">
        <v>2</v>
      </c>
      <c r="CY47" s="160"/>
      <c r="CZ47" s="161">
        <v>0</v>
      </c>
      <c r="DA47" s="161"/>
      <c r="DB47" s="160">
        <v>0</v>
      </c>
      <c r="DC47" s="160"/>
      <c r="DD47" s="161">
        <v>0</v>
      </c>
      <c r="DE47" s="161"/>
      <c r="DF47" s="26">
        <f t="shared" si="19"/>
        <v>5</v>
      </c>
      <c r="DH47" s="159">
        <f t="shared" si="20"/>
        <v>15</v>
      </c>
      <c r="DI47" s="159"/>
      <c r="DJ47" s="159">
        <f t="shared" si="21"/>
        <v>0</v>
      </c>
      <c r="DK47" s="159"/>
      <c r="DL47" s="159">
        <f t="shared" si="22"/>
        <v>15</v>
      </c>
      <c r="DM47" s="159"/>
      <c r="DN47" s="160">
        <f t="shared" si="23"/>
        <v>0</v>
      </c>
      <c r="DO47" s="160"/>
      <c r="DP47" s="160">
        <f t="shared" si="24"/>
        <v>0</v>
      </c>
      <c r="DQ47" s="160"/>
      <c r="DR47" s="160">
        <f t="shared" si="25"/>
        <v>0</v>
      </c>
      <c r="DS47" s="160"/>
      <c r="DT47" s="160">
        <f t="shared" si="26"/>
        <v>0</v>
      </c>
      <c r="DU47" s="160"/>
      <c r="DV47" s="160">
        <f t="shared" si="27"/>
        <v>2</v>
      </c>
      <c r="DW47" s="160"/>
      <c r="DX47" s="160">
        <f t="shared" si="28"/>
        <v>0</v>
      </c>
      <c r="DY47" s="160"/>
      <c r="DZ47" s="160">
        <f t="shared" si="29"/>
        <v>0</v>
      </c>
      <c r="EA47" s="160"/>
      <c r="EB47" s="160">
        <f t="shared" si="30"/>
        <v>0</v>
      </c>
      <c r="EC47" s="160"/>
      <c r="ED47" s="160">
        <f t="shared" si="31"/>
        <v>2</v>
      </c>
      <c r="EE47" s="160"/>
      <c r="EF47" s="160">
        <f t="shared" si="32"/>
        <v>0</v>
      </c>
      <c r="EG47" s="160"/>
      <c r="EH47" s="160">
        <f t="shared" si="33"/>
        <v>7</v>
      </c>
      <c r="EI47" s="160"/>
      <c r="EJ47" s="160">
        <f t="shared" si="34"/>
        <v>0</v>
      </c>
      <c r="EK47" s="160"/>
      <c r="EL47" s="160">
        <f t="shared" si="35"/>
        <v>4</v>
      </c>
      <c r="EM47" s="160"/>
      <c r="EN47" s="160">
        <f t="shared" si="36"/>
        <v>0</v>
      </c>
      <c r="EO47" s="160"/>
      <c r="EP47" s="137">
        <f t="shared" si="37"/>
        <v>25</v>
      </c>
      <c r="ER47" s="20">
        <f t="shared" si="38"/>
        <v>66.666666666666657</v>
      </c>
      <c r="ES47" s="20">
        <f t="shared" si="39"/>
        <v>33.333333333333329</v>
      </c>
      <c r="ET47" s="20">
        <f t="shared" si="40"/>
        <v>0</v>
      </c>
      <c r="EU47" s="20">
        <f t="shared" si="41"/>
        <v>0</v>
      </c>
      <c r="EV47" s="21">
        <f t="shared" si="42"/>
        <v>0</v>
      </c>
      <c r="EX47" s="129">
        <v>5</v>
      </c>
      <c r="EY47" s="129">
        <v>0</v>
      </c>
      <c r="EZ47" s="129">
        <v>5</v>
      </c>
      <c r="FA47" s="130">
        <v>0</v>
      </c>
      <c r="FB47" s="131">
        <v>0</v>
      </c>
      <c r="FC47" s="130">
        <v>0</v>
      </c>
      <c r="FD47" s="131">
        <v>0</v>
      </c>
      <c r="FE47" s="130">
        <v>0</v>
      </c>
      <c r="FF47" s="131">
        <v>0</v>
      </c>
      <c r="FG47" s="130">
        <v>0</v>
      </c>
      <c r="FH47" s="131">
        <v>0</v>
      </c>
      <c r="FI47" s="130">
        <v>0</v>
      </c>
      <c r="FJ47" s="131">
        <v>0</v>
      </c>
      <c r="FK47" s="130">
        <v>2</v>
      </c>
      <c r="FL47" s="131">
        <v>0</v>
      </c>
      <c r="FM47" s="130">
        <v>3</v>
      </c>
      <c r="FN47" s="131">
        <v>0</v>
      </c>
      <c r="FO47" s="19">
        <f t="shared" si="43"/>
        <v>20</v>
      </c>
    </row>
    <row r="48" spans="1:171" ht="12.75" customHeight="1" thickBot="1">
      <c r="A48" s="124" t="s">
        <v>143</v>
      </c>
      <c r="B48" s="159">
        <v>1</v>
      </c>
      <c r="C48" s="159"/>
      <c r="D48" s="159">
        <v>2</v>
      </c>
      <c r="E48" s="159"/>
      <c r="F48" s="159">
        <v>3</v>
      </c>
      <c r="G48" s="159"/>
      <c r="H48" s="160">
        <v>0</v>
      </c>
      <c r="I48" s="160"/>
      <c r="J48" s="161">
        <v>0</v>
      </c>
      <c r="K48" s="161"/>
      <c r="L48" s="160">
        <v>0</v>
      </c>
      <c r="M48" s="160"/>
      <c r="N48" s="161">
        <v>0</v>
      </c>
      <c r="O48" s="161"/>
      <c r="P48" s="160">
        <v>0</v>
      </c>
      <c r="Q48" s="160"/>
      <c r="R48" s="161">
        <v>0</v>
      </c>
      <c r="S48" s="161"/>
      <c r="T48" s="160">
        <v>0</v>
      </c>
      <c r="U48" s="160"/>
      <c r="V48" s="161">
        <v>0</v>
      </c>
      <c r="W48" s="161"/>
      <c r="X48" s="160">
        <v>0</v>
      </c>
      <c r="Y48" s="160"/>
      <c r="Z48" s="161">
        <v>0</v>
      </c>
      <c r="AA48" s="161"/>
      <c r="AB48" s="160">
        <v>0</v>
      </c>
      <c r="AC48" s="160"/>
      <c r="AD48" s="161">
        <v>0</v>
      </c>
      <c r="AE48" s="161"/>
      <c r="AF48" s="160">
        <v>1</v>
      </c>
      <c r="AG48" s="160"/>
      <c r="AH48" s="161">
        <v>2</v>
      </c>
      <c r="AI48" s="161"/>
      <c r="AJ48" s="26">
        <f t="shared" si="46"/>
        <v>0</v>
      </c>
      <c r="AK48" s="66">
        <f t="shared" si="47"/>
        <v>14</v>
      </c>
      <c r="AL48" s="124"/>
      <c r="AM48" s="159">
        <v>9</v>
      </c>
      <c r="AN48" s="159"/>
      <c r="AO48" s="159">
        <v>1</v>
      </c>
      <c r="AP48" s="159"/>
      <c r="AQ48" s="159">
        <v>10</v>
      </c>
      <c r="AR48" s="159"/>
      <c r="AS48" s="160">
        <v>0</v>
      </c>
      <c r="AT48" s="160"/>
      <c r="AU48" s="161">
        <v>0</v>
      </c>
      <c r="AV48" s="161"/>
      <c r="AW48" s="160">
        <v>0</v>
      </c>
      <c r="AX48" s="160"/>
      <c r="AY48" s="161">
        <v>0</v>
      </c>
      <c r="AZ48" s="161"/>
      <c r="BA48" s="160">
        <v>0</v>
      </c>
      <c r="BB48" s="160"/>
      <c r="BC48" s="161">
        <v>0</v>
      </c>
      <c r="BD48" s="161"/>
      <c r="BE48" s="160">
        <v>0</v>
      </c>
      <c r="BF48" s="160"/>
      <c r="BG48" s="161">
        <v>0</v>
      </c>
      <c r="BH48" s="161"/>
      <c r="BI48" s="160">
        <v>1</v>
      </c>
      <c r="BJ48" s="160"/>
      <c r="BK48" s="161">
        <v>0</v>
      </c>
      <c r="BL48" s="161"/>
      <c r="BM48" s="160">
        <v>2</v>
      </c>
      <c r="BN48" s="160"/>
      <c r="BO48" s="161">
        <v>1</v>
      </c>
      <c r="BP48" s="161"/>
      <c r="BQ48" s="160">
        <v>6</v>
      </c>
      <c r="BR48" s="160"/>
      <c r="BS48" s="161">
        <v>0</v>
      </c>
      <c r="BT48" s="161"/>
      <c r="BU48" s="26">
        <f t="shared" si="44"/>
        <v>0</v>
      </c>
      <c r="BV48" s="66">
        <f t="shared" si="45"/>
        <v>24</v>
      </c>
      <c r="BX48" s="159">
        <v>7</v>
      </c>
      <c r="BY48" s="159"/>
      <c r="BZ48" s="159">
        <v>3</v>
      </c>
      <c r="CA48" s="159"/>
      <c r="CB48" s="159">
        <v>10</v>
      </c>
      <c r="CC48" s="159"/>
      <c r="CD48" s="160">
        <v>1</v>
      </c>
      <c r="CE48" s="160"/>
      <c r="CF48" s="161">
        <v>0</v>
      </c>
      <c r="CG48" s="161"/>
      <c r="CH48" s="160">
        <v>1</v>
      </c>
      <c r="CI48" s="160"/>
      <c r="CJ48" s="161">
        <v>0</v>
      </c>
      <c r="CK48" s="161"/>
      <c r="CL48" s="160">
        <v>0</v>
      </c>
      <c r="CM48" s="160"/>
      <c r="CN48" s="161">
        <v>1</v>
      </c>
      <c r="CO48" s="161"/>
      <c r="CP48" s="160">
        <v>1</v>
      </c>
      <c r="CQ48" s="160"/>
      <c r="CR48" s="161">
        <v>0</v>
      </c>
      <c r="CS48" s="161"/>
      <c r="CT48" s="160">
        <v>1</v>
      </c>
      <c r="CU48" s="160"/>
      <c r="CV48" s="161">
        <v>0</v>
      </c>
      <c r="CW48" s="161"/>
      <c r="CX48" s="160">
        <v>1</v>
      </c>
      <c r="CY48" s="160"/>
      <c r="CZ48" s="161">
        <v>1</v>
      </c>
      <c r="DA48" s="161"/>
      <c r="DB48" s="160">
        <v>2</v>
      </c>
      <c r="DC48" s="160"/>
      <c r="DD48" s="161">
        <v>1</v>
      </c>
      <c r="DE48" s="161"/>
      <c r="DF48" s="26">
        <f t="shared" si="19"/>
        <v>22</v>
      </c>
      <c r="DH48" s="159">
        <f t="shared" si="20"/>
        <v>17</v>
      </c>
      <c r="DI48" s="159"/>
      <c r="DJ48" s="159">
        <f t="shared" si="21"/>
        <v>6</v>
      </c>
      <c r="DK48" s="159"/>
      <c r="DL48" s="159">
        <f t="shared" si="22"/>
        <v>23</v>
      </c>
      <c r="DM48" s="159"/>
      <c r="DN48" s="160">
        <f t="shared" si="23"/>
        <v>1</v>
      </c>
      <c r="DO48" s="160"/>
      <c r="DP48" s="160">
        <f t="shared" si="24"/>
        <v>0</v>
      </c>
      <c r="DQ48" s="160"/>
      <c r="DR48" s="160">
        <f t="shared" si="25"/>
        <v>1</v>
      </c>
      <c r="DS48" s="160"/>
      <c r="DT48" s="160">
        <f t="shared" si="26"/>
        <v>0</v>
      </c>
      <c r="DU48" s="160"/>
      <c r="DV48" s="160">
        <f t="shared" si="27"/>
        <v>0</v>
      </c>
      <c r="DW48" s="160"/>
      <c r="DX48" s="160">
        <f t="shared" si="28"/>
        <v>1</v>
      </c>
      <c r="DY48" s="160"/>
      <c r="DZ48" s="160">
        <f t="shared" si="29"/>
        <v>1</v>
      </c>
      <c r="EA48" s="160"/>
      <c r="EB48" s="160">
        <f t="shared" si="30"/>
        <v>0</v>
      </c>
      <c r="EC48" s="160"/>
      <c r="ED48" s="160">
        <f t="shared" si="31"/>
        <v>2</v>
      </c>
      <c r="EE48" s="160"/>
      <c r="EF48" s="160">
        <f t="shared" si="32"/>
        <v>0</v>
      </c>
      <c r="EG48" s="160"/>
      <c r="EH48" s="160">
        <f t="shared" si="33"/>
        <v>3</v>
      </c>
      <c r="EI48" s="160"/>
      <c r="EJ48" s="160">
        <f t="shared" si="34"/>
        <v>2</v>
      </c>
      <c r="EK48" s="160"/>
      <c r="EL48" s="160">
        <f t="shared" si="35"/>
        <v>9</v>
      </c>
      <c r="EM48" s="160"/>
      <c r="EN48" s="160">
        <f t="shared" si="36"/>
        <v>3</v>
      </c>
      <c r="EO48" s="160"/>
      <c r="EP48" s="137">
        <f t="shared" si="37"/>
        <v>60</v>
      </c>
      <c r="ER48" s="20">
        <f t="shared" si="38"/>
        <v>56.521739130434781</v>
      </c>
      <c r="ES48" s="20">
        <f t="shared" si="39"/>
        <v>43.478260869565219</v>
      </c>
      <c r="ET48" s="20">
        <f t="shared" si="40"/>
        <v>8.695652173913043</v>
      </c>
      <c r="EU48" s="20">
        <f t="shared" si="41"/>
        <v>26.086956521739129</v>
      </c>
      <c r="EV48" s="21">
        <f t="shared" si="42"/>
        <v>260.86956521739131</v>
      </c>
      <c r="EX48" s="129">
        <v>4</v>
      </c>
      <c r="EY48" s="129">
        <v>0</v>
      </c>
      <c r="EZ48" s="129">
        <v>4</v>
      </c>
      <c r="FA48" s="130">
        <v>0</v>
      </c>
      <c r="FB48" s="131">
        <v>0</v>
      </c>
      <c r="FC48" s="130">
        <v>0</v>
      </c>
      <c r="FD48" s="131">
        <v>0</v>
      </c>
      <c r="FE48" s="130">
        <v>0</v>
      </c>
      <c r="FF48" s="131">
        <v>0</v>
      </c>
      <c r="FG48" s="130">
        <v>0</v>
      </c>
      <c r="FH48" s="131">
        <v>0</v>
      </c>
      <c r="FI48" s="130">
        <v>1</v>
      </c>
      <c r="FJ48" s="131">
        <v>0</v>
      </c>
      <c r="FK48" s="130">
        <v>1</v>
      </c>
      <c r="FL48" s="131">
        <v>0</v>
      </c>
      <c r="FM48" s="130">
        <v>2</v>
      </c>
      <c r="FN48" s="131">
        <v>0</v>
      </c>
      <c r="FO48" s="19">
        <f t="shared" si="43"/>
        <v>16</v>
      </c>
    </row>
    <row r="49" spans="1:171" ht="12.75" customHeight="1" thickBot="1">
      <c r="A49" s="124" t="s">
        <v>144</v>
      </c>
      <c r="B49" s="159">
        <v>2</v>
      </c>
      <c r="C49" s="159"/>
      <c r="D49" s="159">
        <v>2</v>
      </c>
      <c r="E49" s="159"/>
      <c r="F49" s="159">
        <v>4</v>
      </c>
      <c r="G49" s="159"/>
      <c r="H49" s="160">
        <v>0</v>
      </c>
      <c r="I49" s="160"/>
      <c r="J49" s="161">
        <v>0</v>
      </c>
      <c r="K49" s="161"/>
      <c r="L49" s="160">
        <v>0</v>
      </c>
      <c r="M49" s="160"/>
      <c r="N49" s="161">
        <v>0</v>
      </c>
      <c r="O49" s="161"/>
      <c r="P49" s="160">
        <v>0</v>
      </c>
      <c r="Q49" s="160"/>
      <c r="R49" s="161">
        <v>0</v>
      </c>
      <c r="S49" s="161"/>
      <c r="T49" s="160">
        <v>0</v>
      </c>
      <c r="U49" s="160"/>
      <c r="V49" s="161">
        <v>0</v>
      </c>
      <c r="W49" s="161"/>
      <c r="X49" s="160">
        <v>0</v>
      </c>
      <c r="Y49" s="160"/>
      <c r="Z49" s="161">
        <v>0</v>
      </c>
      <c r="AA49" s="161"/>
      <c r="AB49" s="160">
        <v>0</v>
      </c>
      <c r="AC49" s="160"/>
      <c r="AD49" s="161">
        <v>0</v>
      </c>
      <c r="AE49" s="161"/>
      <c r="AF49" s="160">
        <v>2</v>
      </c>
      <c r="AG49" s="160"/>
      <c r="AH49" s="161">
        <v>2</v>
      </c>
      <c r="AI49" s="161"/>
      <c r="AJ49" s="26">
        <f t="shared" si="46"/>
        <v>0</v>
      </c>
      <c r="AK49" s="66">
        <f t="shared" si="47"/>
        <v>16</v>
      </c>
      <c r="AL49" s="124"/>
      <c r="AM49" s="159">
        <v>50</v>
      </c>
      <c r="AN49" s="159"/>
      <c r="AO49" s="159">
        <v>4</v>
      </c>
      <c r="AP49" s="159"/>
      <c r="AQ49" s="159">
        <v>54</v>
      </c>
      <c r="AR49" s="159"/>
      <c r="AS49" s="160">
        <v>2</v>
      </c>
      <c r="AT49" s="160"/>
      <c r="AU49" s="161">
        <v>0</v>
      </c>
      <c r="AV49" s="161"/>
      <c r="AW49" s="160">
        <v>4</v>
      </c>
      <c r="AX49" s="160"/>
      <c r="AY49" s="161">
        <v>0</v>
      </c>
      <c r="AZ49" s="161"/>
      <c r="BA49" s="160">
        <v>7</v>
      </c>
      <c r="BB49" s="160"/>
      <c r="BC49" s="161">
        <v>0</v>
      </c>
      <c r="BD49" s="161"/>
      <c r="BE49" s="160">
        <v>4</v>
      </c>
      <c r="BF49" s="160"/>
      <c r="BG49" s="161">
        <v>0</v>
      </c>
      <c r="BH49" s="161"/>
      <c r="BI49" s="160">
        <v>3</v>
      </c>
      <c r="BJ49" s="160"/>
      <c r="BK49" s="161">
        <v>1</v>
      </c>
      <c r="BL49" s="161"/>
      <c r="BM49" s="160">
        <v>8</v>
      </c>
      <c r="BN49" s="160"/>
      <c r="BO49" s="161">
        <v>0</v>
      </c>
      <c r="BP49" s="161"/>
      <c r="BQ49" s="160">
        <v>22</v>
      </c>
      <c r="BR49" s="160"/>
      <c r="BS49" s="161">
        <v>3</v>
      </c>
      <c r="BT49" s="161"/>
      <c r="BU49" s="26">
        <f t="shared" si="44"/>
        <v>30</v>
      </c>
      <c r="BV49" s="66">
        <f t="shared" si="45"/>
        <v>124</v>
      </c>
      <c r="BX49" s="159">
        <v>54</v>
      </c>
      <c r="BY49" s="159"/>
      <c r="BZ49" s="159">
        <v>11</v>
      </c>
      <c r="CA49" s="159"/>
      <c r="CB49" s="159">
        <v>65</v>
      </c>
      <c r="CC49" s="159"/>
      <c r="CD49" s="160">
        <v>5</v>
      </c>
      <c r="CE49" s="160"/>
      <c r="CF49" s="161">
        <v>0</v>
      </c>
      <c r="CG49" s="161"/>
      <c r="CH49" s="160">
        <v>11</v>
      </c>
      <c r="CI49" s="160"/>
      <c r="CJ49" s="161">
        <v>1</v>
      </c>
      <c r="CK49" s="161"/>
      <c r="CL49" s="160">
        <v>5</v>
      </c>
      <c r="CM49" s="160"/>
      <c r="CN49" s="161">
        <v>1</v>
      </c>
      <c r="CO49" s="161"/>
      <c r="CP49" s="160">
        <v>14</v>
      </c>
      <c r="CQ49" s="160"/>
      <c r="CR49" s="161">
        <v>3</v>
      </c>
      <c r="CS49" s="161"/>
      <c r="CT49" s="160">
        <v>1</v>
      </c>
      <c r="CU49" s="160"/>
      <c r="CV49" s="161">
        <v>1</v>
      </c>
      <c r="CW49" s="161"/>
      <c r="CX49" s="160">
        <v>3</v>
      </c>
      <c r="CY49" s="160"/>
      <c r="CZ49" s="161">
        <v>1</v>
      </c>
      <c r="DA49" s="161"/>
      <c r="DB49" s="160">
        <v>15</v>
      </c>
      <c r="DC49" s="160"/>
      <c r="DD49" s="161">
        <v>4</v>
      </c>
      <c r="DE49" s="161"/>
      <c r="DF49" s="26">
        <f t="shared" si="19"/>
        <v>109</v>
      </c>
      <c r="DH49" s="159">
        <f t="shared" si="20"/>
        <v>106</v>
      </c>
      <c r="DI49" s="159"/>
      <c r="DJ49" s="159">
        <f t="shared" si="21"/>
        <v>17</v>
      </c>
      <c r="DK49" s="159"/>
      <c r="DL49" s="159">
        <f t="shared" si="22"/>
        <v>123</v>
      </c>
      <c r="DM49" s="159"/>
      <c r="DN49" s="160">
        <f t="shared" si="23"/>
        <v>7</v>
      </c>
      <c r="DO49" s="160"/>
      <c r="DP49" s="160">
        <f t="shared" si="24"/>
        <v>0</v>
      </c>
      <c r="DQ49" s="160"/>
      <c r="DR49" s="160">
        <f t="shared" si="25"/>
        <v>15</v>
      </c>
      <c r="DS49" s="160"/>
      <c r="DT49" s="160">
        <f t="shared" si="26"/>
        <v>1</v>
      </c>
      <c r="DU49" s="160"/>
      <c r="DV49" s="160">
        <f t="shared" si="27"/>
        <v>12</v>
      </c>
      <c r="DW49" s="160"/>
      <c r="DX49" s="160">
        <f t="shared" si="28"/>
        <v>1</v>
      </c>
      <c r="DY49" s="160"/>
      <c r="DZ49" s="160">
        <f t="shared" si="29"/>
        <v>18</v>
      </c>
      <c r="EA49" s="160"/>
      <c r="EB49" s="160">
        <f t="shared" si="30"/>
        <v>3</v>
      </c>
      <c r="EC49" s="160"/>
      <c r="ED49" s="160">
        <f t="shared" si="31"/>
        <v>4</v>
      </c>
      <c r="EE49" s="160"/>
      <c r="EF49" s="160">
        <f t="shared" si="32"/>
        <v>2</v>
      </c>
      <c r="EG49" s="160"/>
      <c r="EH49" s="160">
        <f t="shared" si="33"/>
        <v>11</v>
      </c>
      <c r="EI49" s="160"/>
      <c r="EJ49" s="160">
        <f t="shared" si="34"/>
        <v>1</v>
      </c>
      <c r="EK49" s="160"/>
      <c r="EL49" s="160">
        <f t="shared" si="35"/>
        <v>39</v>
      </c>
      <c r="EM49" s="160"/>
      <c r="EN49" s="160">
        <f t="shared" si="36"/>
        <v>9</v>
      </c>
      <c r="EO49" s="160"/>
      <c r="EP49" s="137">
        <f t="shared" si="37"/>
        <v>279</v>
      </c>
      <c r="ER49" s="20">
        <f t="shared" si="38"/>
        <v>47.154471544715449</v>
      </c>
      <c r="ES49" s="20">
        <f t="shared" si="39"/>
        <v>52.845528455284551</v>
      </c>
      <c r="ET49" s="20">
        <f t="shared" si="40"/>
        <v>18.699186991869919</v>
      </c>
      <c r="EU49" s="20">
        <f t="shared" si="41"/>
        <v>13.821138211382115</v>
      </c>
      <c r="EV49" s="21">
        <f t="shared" si="42"/>
        <v>138.21138211382114</v>
      </c>
      <c r="EX49" s="129">
        <v>16</v>
      </c>
      <c r="EY49" s="129">
        <v>0</v>
      </c>
      <c r="EZ49" s="129">
        <v>16</v>
      </c>
      <c r="FA49" s="130">
        <v>1</v>
      </c>
      <c r="FB49" s="131">
        <v>0</v>
      </c>
      <c r="FC49" s="130">
        <v>1</v>
      </c>
      <c r="FD49" s="131">
        <v>0</v>
      </c>
      <c r="FE49" s="130">
        <v>6</v>
      </c>
      <c r="FF49" s="131">
        <v>0</v>
      </c>
      <c r="FG49" s="130">
        <v>1</v>
      </c>
      <c r="FH49" s="131">
        <v>0</v>
      </c>
      <c r="FI49" s="130">
        <v>2</v>
      </c>
      <c r="FJ49" s="131">
        <v>0</v>
      </c>
      <c r="FK49" s="130">
        <v>2</v>
      </c>
      <c r="FL49" s="131">
        <v>0</v>
      </c>
      <c r="FM49" s="130">
        <v>3</v>
      </c>
      <c r="FN49" s="131">
        <v>0</v>
      </c>
      <c r="FO49" s="19">
        <f t="shared" si="43"/>
        <v>64</v>
      </c>
    </row>
    <row r="50" spans="1:171" ht="12.75" customHeight="1" thickBot="1">
      <c r="A50" s="124" t="s">
        <v>315</v>
      </c>
      <c r="B50" s="159">
        <v>3</v>
      </c>
      <c r="C50" s="159"/>
      <c r="D50" s="159">
        <v>0</v>
      </c>
      <c r="E50" s="159"/>
      <c r="F50" s="159">
        <v>3</v>
      </c>
      <c r="G50" s="159"/>
      <c r="H50" s="160">
        <v>0</v>
      </c>
      <c r="I50" s="160"/>
      <c r="J50" s="161">
        <v>0</v>
      </c>
      <c r="K50" s="161"/>
      <c r="L50" s="160">
        <v>0</v>
      </c>
      <c r="M50" s="160"/>
      <c r="N50" s="161">
        <v>0</v>
      </c>
      <c r="O50" s="161"/>
      <c r="P50" s="160">
        <v>0</v>
      </c>
      <c r="Q50" s="160"/>
      <c r="R50" s="161">
        <v>0</v>
      </c>
      <c r="S50" s="161"/>
      <c r="T50" s="160">
        <v>0</v>
      </c>
      <c r="U50" s="160"/>
      <c r="V50" s="161">
        <v>0</v>
      </c>
      <c r="W50" s="161"/>
      <c r="X50" s="160">
        <v>0</v>
      </c>
      <c r="Y50" s="160"/>
      <c r="Z50" s="161">
        <v>0</v>
      </c>
      <c r="AA50" s="161"/>
      <c r="AB50" s="160">
        <v>0</v>
      </c>
      <c r="AC50" s="160"/>
      <c r="AD50" s="161">
        <v>0</v>
      </c>
      <c r="AE50" s="161"/>
      <c r="AF50" s="160">
        <v>3</v>
      </c>
      <c r="AG50" s="160"/>
      <c r="AH50" s="161">
        <v>0</v>
      </c>
      <c r="AI50" s="161"/>
      <c r="AJ50" s="26">
        <f t="shared" si="46"/>
        <v>0</v>
      </c>
      <c r="AK50" s="66">
        <f t="shared" si="47"/>
        <v>6</v>
      </c>
      <c r="AL50" s="124"/>
      <c r="AM50" s="159">
        <v>40</v>
      </c>
      <c r="AN50" s="159"/>
      <c r="AO50" s="159">
        <v>2</v>
      </c>
      <c r="AP50" s="159"/>
      <c r="AQ50" s="159">
        <v>42</v>
      </c>
      <c r="AR50" s="159"/>
      <c r="AS50" s="160">
        <v>1</v>
      </c>
      <c r="AT50" s="160"/>
      <c r="AU50" s="161">
        <v>0</v>
      </c>
      <c r="AV50" s="161"/>
      <c r="AW50" s="160">
        <v>7</v>
      </c>
      <c r="AX50" s="160"/>
      <c r="AY50" s="161">
        <v>1</v>
      </c>
      <c r="AZ50" s="161"/>
      <c r="BA50" s="160">
        <v>7</v>
      </c>
      <c r="BB50" s="160"/>
      <c r="BC50" s="161">
        <v>0</v>
      </c>
      <c r="BD50" s="161"/>
      <c r="BE50" s="160">
        <v>2</v>
      </c>
      <c r="BF50" s="160"/>
      <c r="BG50" s="161">
        <v>0</v>
      </c>
      <c r="BH50" s="161"/>
      <c r="BI50" s="160">
        <v>3</v>
      </c>
      <c r="BJ50" s="160"/>
      <c r="BK50" s="161">
        <v>0</v>
      </c>
      <c r="BL50" s="161"/>
      <c r="BM50" s="160">
        <v>8</v>
      </c>
      <c r="BN50" s="160"/>
      <c r="BO50" s="161">
        <v>0</v>
      </c>
      <c r="BP50" s="161"/>
      <c r="BQ50" s="160">
        <v>12</v>
      </c>
      <c r="BR50" s="160"/>
      <c r="BS50" s="161">
        <v>1</v>
      </c>
      <c r="BT50" s="161"/>
      <c r="BU50" s="26">
        <f t="shared" si="44"/>
        <v>45</v>
      </c>
      <c r="BV50" s="66">
        <f t="shared" si="45"/>
        <v>92</v>
      </c>
      <c r="BX50" s="159">
        <v>23</v>
      </c>
      <c r="BY50" s="159"/>
      <c r="BZ50" s="159">
        <v>8</v>
      </c>
      <c r="CA50" s="159"/>
      <c r="CB50" s="159">
        <v>31</v>
      </c>
      <c r="CC50" s="159"/>
      <c r="CD50" s="160">
        <v>3</v>
      </c>
      <c r="CE50" s="160"/>
      <c r="CF50" s="161">
        <v>1</v>
      </c>
      <c r="CG50" s="161"/>
      <c r="CH50" s="160">
        <v>4</v>
      </c>
      <c r="CI50" s="160"/>
      <c r="CJ50" s="161">
        <v>3</v>
      </c>
      <c r="CK50" s="161"/>
      <c r="CL50" s="160">
        <v>4</v>
      </c>
      <c r="CM50" s="160"/>
      <c r="CN50" s="161">
        <v>2</v>
      </c>
      <c r="CO50" s="161"/>
      <c r="CP50" s="160">
        <v>1</v>
      </c>
      <c r="CQ50" s="160"/>
      <c r="CR50" s="161">
        <v>0</v>
      </c>
      <c r="CS50" s="161"/>
      <c r="CT50" s="160">
        <v>1</v>
      </c>
      <c r="CU50" s="160"/>
      <c r="CV50" s="161">
        <v>0</v>
      </c>
      <c r="CW50" s="161"/>
      <c r="CX50" s="160">
        <v>2</v>
      </c>
      <c r="CY50" s="160"/>
      <c r="CZ50" s="161">
        <v>0</v>
      </c>
      <c r="DA50" s="161"/>
      <c r="DB50" s="160">
        <v>8</v>
      </c>
      <c r="DC50" s="160"/>
      <c r="DD50" s="161">
        <v>2</v>
      </c>
      <c r="DE50" s="161"/>
      <c r="DF50" s="26">
        <f t="shared" si="19"/>
        <v>63</v>
      </c>
      <c r="DH50" s="159">
        <f t="shared" si="20"/>
        <v>66</v>
      </c>
      <c r="DI50" s="159"/>
      <c r="DJ50" s="159">
        <f t="shared" si="21"/>
        <v>10</v>
      </c>
      <c r="DK50" s="159"/>
      <c r="DL50" s="159">
        <f t="shared" si="22"/>
        <v>76</v>
      </c>
      <c r="DM50" s="159"/>
      <c r="DN50" s="160">
        <f t="shared" si="23"/>
        <v>4</v>
      </c>
      <c r="DO50" s="160"/>
      <c r="DP50" s="160">
        <f t="shared" si="24"/>
        <v>1</v>
      </c>
      <c r="DQ50" s="160"/>
      <c r="DR50" s="160">
        <f t="shared" si="25"/>
        <v>11</v>
      </c>
      <c r="DS50" s="160"/>
      <c r="DT50" s="160">
        <f t="shared" si="26"/>
        <v>4</v>
      </c>
      <c r="DU50" s="160"/>
      <c r="DV50" s="160">
        <f t="shared" si="27"/>
        <v>11</v>
      </c>
      <c r="DW50" s="160"/>
      <c r="DX50" s="160">
        <f t="shared" si="28"/>
        <v>2</v>
      </c>
      <c r="DY50" s="160"/>
      <c r="DZ50" s="160">
        <f t="shared" si="29"/>
        <v>3</v>
      </c>
      <c r="EA50" s="160"/>
      <c r="EB50" s="160">
        <f t="shared" si="30"/>
        <v>0</v>
      </c>
      <c r="EC50" s="160"/>
      <c r="ED50" s="160">
        <f t="shared" si="31"/>
        <v>4</v>
      </c>
      <c r="EE50" s="160"/>
      <c r="EF50" s="160">
        <f t="shared" si="32"/>
        <v>0</v>
      </c>
      <c r="EG50" s="160"/>
      <c r="EH50" s="160">
        <f t="shared" si="33"/>
        <v>10</v>
      </c>
      <c r="EI50" s="160"/>
      <c r="EJ50" s="160">
        <f t="shared" si="34"/>
        <v>0</v>
      </c>
      <c r="EK50" s="160"/>
      <c r="EL50" s="160">
        <f t="shared" si="35"/>
        <v>23</v>
      </c>
      <c r="EM50" s="160"/>
      <c r="EN50" s="160">
        <f t="shared" si="36"/>
        <v>3</v>
      </c>
      <c r="EO50" s="160"/>
      <c r="EP50" s="137">
        <f t="shared" si="37"/>
        <v>206</v>
      </c>
      <c r="ER50" s="20">
        <f t="shared" si="38"/>
        <v>59.210526315789465</v>
      </c>
      <c r="ES50" s="20">
        <f t="shared" si="39"/>
        <v>40.789473684210527</v>
      </c>
      <c r="ET50" s="20">
        <f t="shared" si="40"/>
        <v>26.315789473684209</v>
      </c>
      <c r="EU50" s="20">
        <f t="shared" si="41"/>
        <v>13.157894736842104</v>
      </c>
      <c r="EV50" s="21">
        <f t="shared" si="42"/>
        <v>131.57894736842104</v>
      </c>
      <c r="EX50" s="129">
        <v>32</v>
      </c>
      <c r="EY50" s="129">
        <v>2</v>
      </c>
      <c r="EZ50" s="129">
        <v>34</v>
      </c>
      <c r="FA50" s="130">
        <v>1</v>
      </c>
      <c r="FB50" s="131">
        <v>0</v>
      </c>
      <c r="FC50" s="130">
        <v>4</v>
      </c>
      <c r="FD50" s="131">
        <v>1</v>
      </c>
      <c r="FE50" s="130">
        <v>7</v>
      </c>
      <c r="FF50" s="131">
        <v>0</v>
      </c>
      <c r="FG50" s="130">
        <v>2</v>
      </c>
      <c r="FH50" s="131">
        <v>0</v>
      </c>
      <c r="FI50" s="130">
        <v>3</v>
      </c>
      <c r="FJ50" s="131">
        <v>0</v>
      </c>
      <c r="FK50" s="130">
        <v>6</v>
      </c>
      <c r="FL50" s="131">
        <v>0</v>
      </c>
      <c r="FM50" s="130">
        <v>9</v>
      </c>
      <c r="FN50" s="131">
        <v>1</v>
      </c>
      <c r="FO50" s="19">
        <f t="shared" si="43"/>
        <v>136</v>
      </c>
    </row>
    <row r="51" spans="1:171" ht="12.75" customHeight="1" thickBot="1">
      <c r="A51" s="124" t="s">
        <v>145</v>
      </c>
      <c r="B51" s="159">
        <v>2</v>
      </c>
      <c r="C51" s="159"/>
      <c r="D51" s="159">
        <v>2</v>
      </c>
      <c r="E51" s="159"/>
      <c r="F51" s="159">
        <v>4</v>
      </c>
      <c r="G51" s="159"/>
      <c r="H51" s="160">
        <v>0</v>
      </c>
      <c r="I51" s="160"/>
      <c r="J51" s="161">
        <v>0</v>
      </c>
      <c r="K51" s="161"/>
      <c r="L51" s="160">
        <v>0</v>
      </c>
      <c r="M51" s="160"/>
      <c r="N51" s="161">
        <v>0</v>
      </c>
      <c r="O51" s="161"/>
      <c r="P51" s="160">
        <v>0</v>
      </c>
      <c r="Q51" s="160"/>
      <c r="R51" s="161">
        <v>0</v>
      </c>
      <c r="S51" s="161"/>
      <c r="T51" s="160">
        <v>0</v>
      </c>
      <c r="U51" s="160"/>
      <c r="V51" s="161">
        <v>0</v>
      </c>
      <c r="W51" s="161"/>
      <c r="X51" s="160">
        <v>0</v>
      </c>
      <c r="Y51" s="160"/>
      <c r="Z51" s="161">
        <v>0</v>
      </c>
      <c r="AA51" s="161"/>
      <c r="AB51" s="160">
        <v>0</v>
      </c>
      <c r="AC51" s="160"/>
      <c r="AD51" s="161">
        <v>0</v>
      </c>
      <c r="AE51" s="161"/>
      <c r="AF51" s="160">
        <v>2</v>
      </c>
      <c r="AG51" s="160"/>
      <c r="AH51" s="161">
        <v>2</v>
      </c>
      <c r="AI51" s="161"/>
      <c r="AJ51" s="26">
        <f t="shared" si="46"/>
        <v>0</v>
      </c>
      <c r="AK51" s="66">
        <f t="shared" si="47"/>
        <v>16</v>
      </c>
      <c r="AL51" s="124"/>
      <c r="AM51" s="159">
        <v>55</v>
      </c>
      <c r="AN51" s="159"/>
      <c r="AO51" s="159">
        <v>6</v>
      </c>
      <c r="AP51" s="159"/>
      <c r="AQ51" s="159">
        <v>61</v>
      </c>
      <c r="AR51" s="159"/>
      <c r="AS51" s="160">
        <v>2</v>
      </c>
      <c r="AT51" s="160"/>
      <c r="AU51" s="161">
        <v>1</v>
      </c>
      <c r="AV51" s="161"/>
      <c r="AW51" s="160">
        <v>7</v>
      </c>
      <c r="AX51" s="160"/>
      <c r="AY51" s="161">
        <v>1</v>
      </c>
      <c r="AZ51" s="161"/>
      <c r="BA51" s="160">
        <v>9</v>
      </c>
      <c r="BB51" s="160"/>
      <c r="BC51" s="161">
        <v>1</v>
      </c>
      <c r="BD51" s="161"/>
      <c r="BE51" s="160">
        <v>14</v>
      </c>
      <c r="BF51" s="160"/>
      <c r="BG51" s="161">
        <v>0</v>
      </c>
      <c r="BH51" s="161"/>
      <c r="BI51" s="160">
        <v>4</v>
      </c>
      <c r="BJ51" s="160"/>
      <c r="BK51" s="161">
        <v>0</v>
      </c>
      <c r="BL51" s="161"/>
      <c r="BM51" s="160">
        <v>5</v>
      </c>
      <c r="BN51" s="160"/>
      <c r="BO51" s="161">
        <v>0</v>
      </c>
      <c r="BP51" s="161"/>
      <c r="BQ51" s="160">
        <v>14</v>
      </c>
      <c r="BR51" s="160"/>
      <c r="BS51" s="161">
        <v>3</v>
      </c>
      <c r="BT51" s="161"/>
      <c r="BU51" s="26">
        <f t="shared" si="44"/>
        <v>55</v>
      </c>
      <c r="BV51" s="66">
        <f t="shared" si="45"/>
        <v>146</v>
      </c>
      <c r="BX51" s="159">
        <v>71</v>
      </c>
      <c r="BY51" s="159"/>
      <c r="BZ51" s="159">
        <v>22</v>
      </c>
      <c r="CA51" s="159"/>
      <c r="CB51" s="159">
        <v>93</v>
      </c>
      <c r="CC51" s="159"/>
      <c r="CD51" s="160">
        <v>16</v>
      </c>
      <c r="CE51" s="160"/>
      <c r="CF51" s="161">
        <v>1</v>
      </c>
      <c r="CG51" s="161"/>
      <c r="CH51" s="160">
        <v>14</v>
      </c>
      <c r="CI51" s="160"/>
      <c r="CJ51" s="161">
        <v>1</v>
      </c>
      <c r="CK51" s="161"/>
      <c r="CL51" s="160">
        <v>4</v>
      </c>
      <c r="CM51" s="160"/>
      <c r="CN51" s="161">
        <v>2</v>
      </c>
      <c r="CO51" s="161"/>
      <c r="CP51" s="160">
        <v>7</v>
      </c>
      <c r="CQ51" s="160"/>
      <c r="CR51" s="161">
        <v>0</v>
      </c>
      <c r="CS51" s="161"/>
      <c r="CT51" s="160">
        <v>2</v>
      </c>
      <c r="CU51" s="160"/>
      <c r="CV51" s="161">
        <v>1</v>
      </c>
      <c r="CW51" s="161"/>
      <c r="CX51" s="160">
        <v>9</v>
      </c>
      <c r="CY51" s="160"/>
      <c r="CZ51" s="161">
        <v>7</v>
      </c>
      <c r="DA51" s="161"/>
      <c r="DB51" s="160">
        <v>19</v>
      </c>
      <c r="DC51" s="160"/>
      <c r="DD51" s="161">
        <v>10</v>
      </c>
      <c r="DE51" s="161"/>
      <c r="DF51" s="26">
        <f t="shared" si="19"/>
        <v>181</v>
      </c>
      <c r="DH51" s="159">
        <f t="shared" si="20"/>
        <v>128</v>
      </c>
      <c r="DI51" s="159"/>
      <c r="DJ51" s="159">
        <f t="shared" si="21"/>
        <v>30</v>
      </c>
      <c r="DK51" s="159"/>
      <c r="DL51" s="159">
        <f t="shared" si="22"/>
        <v>158</v>
      </c>
      <c r="DM51" s="159"/>
      <c r="DN51" s="160">
        <f t="shared" si="23"/>
        <v>18</v>
      </c>
      <c r="DO51" s="160"/>
      <c r="DP51" s="160">
        <f t="shared" si="24"/>
        <v>2</v>
      </c>
      <c r="DQ51" s="160"/>
      <c r="DR51" s="160">
        <f t="shared" si="25"/>
        <v>21</v>
      </c>
      <c r="DS51" s="160"/>
      <c r="DT51" s="160">
        <f t="shared" si="26"/>
        <v>2</v>
      </c>
      <c r="DU51" s="160"/>
      <c r="DV51" s="160">
        <f t="shared" si="27"/>
        <v>13</v>
      </c>
      <c r="DW51" s="160"/>
      <c r="DX51" s="160">
        <f t="shared" si="28"/>
        <v>3</v>
      </c>
      <c r="DY51" s="160"/>
      <c r="DZ51" s="160">
        <f t="shared" si="29"/>
        <v>21</v>
      </c>
      <c r="EA51" s="160"/>
      <c r="EB51" s="160">
        <f t="shared" si="30"/>
        <v>0</v>
      </c>
      <c r="EC51" s="160"/>
      <c r="ED51" s="160">
        <f t="shared" si="31"/>
        <v>6</v>
      </c>
      <c r="EE51" s="160"/>
      <c r="EF51" s="160">
        <f t="shared" si="32"/>
        <v>1</v>
      </c>
      <c r="EG51" s="160"/>
      <c r="EH51" s="160">
        <f t="shared" si="33"/>
        <v>14</v>
      </c>
      <c r="EI51" s="160"/>
      <c r="EJ51" s="160">
        <f t="shared" si="34"/>
        <v>7</v>
      </c>
      <c r="EK51" s="160"/>
      <c r="EL51" s="160">
        <f t="shared" si="35"/>
        <v>35</v>
      </c>
      <c r="EM51" s="160"/>
      <c r="EN51" s="160">
        <f t="shared" si="36"/>
        <v>15</v>
      </c>
      <c r="EO51" s="160"/>
      <c r="EP51" s="137">
        <f t="shared" si="37"/>
        <v>398</v>
      </c>
      <c r="ER51" s="20">
        <f t="shared" si="38"/>
        <v>41.139240506329116</v>
      </c>
      <c r="ES51" s="20">
        <f t="shared" si="39"/>
        <v>58.860759493670891</v>
      </c>
      <c r="ET51" s="20">
        <f t="shared" si="40"/>
        <v>27.215189873417721</v>
      </c>
      <c r="EU51" s="20">
        <f t="shared" si="41"/>
        <v>18.9873417721519</v>
      </c>
      <c r="EV51" s="21">
        <f t="shared" si="42"/>
        <v>189.87341772151899</v>
      </c>
      <c r="EX51" s="129">
        <v>30</v>
      </c>
      <c r="EY51" s="129">
        <v>2</v>
      </c>
      <c r="EZ51" s="129">
        <v>32</v>
      </c>
      <c r="FA51" s="130">
        <v>2</v>
      </c>
      <c r="FB51" s="131">
        <v>0</v>
      </c>
      <c r="FC51" s="130">
        <v>3</v>
      </c>
      <c r="FD51" s="131">
        <v>0</v>
      </c>
      <c r="FE51" s="130">
        <v>5</v>
      </c>
      <c r="FF51" s="131">
        <v>1</v>
      </c>
      <c r="FG51" s="130">
        <v>12</v>
      </c>
      <c r="FH51" s="131">
        <v>0</v>
      </c>
      <c r="FI51" s="130">
        <v>2</v>
      </c>
      <c r="FJ51" s="131">
        <v>0</v>
      </c>
      <c r="FK51" s="130">
        <v>5</v>
      </c>
      <c r="FL51" s="131">
        <v>0</v>
      </c>
      <c r="FM51" s="130">
        <v>1</v>
      </c>
      <c r="FN51" s="131">
        <v>1</v>
      </c>
      <c r="FO51" s="19">
        <f t="shared" si="43"/>
        <v>128</v>
      </c>
    </row>
    <row r="52" spans="1:171" ht="12.75" customHeight="1" thickBot="1">
      <c r="A52" s="124" t="s">
        <v>146</v>
      </c>
      <c r="B52" s="159">
        <v>3</v>
      </c>
      <c r="C52" s="159"/>
      <c r="D52" s="159">
        <v>0</v>
      </c>
      <c r="E52" s="159"/>
      <c r="F52" s="159">
        <v>3</v>
      </c>
      <c r="G52" s="159"/>
      <c r="H52" s="160">
        <v>0</v>
      </c>
      <c r="I52" s="160"/>
      <c r="J52" s="161">
        <v>0</v>
      </c>
      <c r="K52" s="161"/>
      <c r="L52" s="160">
        <v>0</v>
      </c>
      <c r="M52" s="160"/>
      <c r="N52" s="161">
        <v>0</v>
      </c>
      <c r="O52" s="161"/>
      <c r="P52" s="160">
        <v>0</v>
      </c>
      <c r="Q52" s="160"/>
      <c r="R52" s="161">
        <v>0</v>
      </c>
      <c r="S52" s="161"/>
      <c r="T52" s="160">
        <v>0</v>
      </c>
      <c r="U52" s="160"/>
      <c r="V52" s="161">
        <v>0</v>
      </c>
      <c r="W52" s="161"/>
      <c r="X52" s="160">
        <v>0</v>
      </c>
      <c r="Y52" s="160"/>
      <c r="Z52" s="161">
        <v>0</v>
      </c>
      <c r="AA52" s="161"/>
      <c r="AB52" s="160">
        <v>0</v>
      </c>
      <c r="AC52" s="160"/>
      <c r="AD52" s="161">
        <v>0</v>
      </c>
      <c r="AE52" s="161"/>
      <c r="AF52" s="160">
        <v>3</v>
      </c>
      <c r="AG52" s="160"/>
      <c r="AH52" s="161">
        <v>0</v>
      </c>
      <c r="AI52" s="161"/>
      <c r="AJ52" s="26">
        <f t="shared" si="46"/>
        <v>0</v>
      </c>
      <c r="AK52" s="66">
        <f t="shared" si="47"/>
        <v>6</v>
      </c>
      <c r="AL52" s="124"/>
      <c r="AM52" s="159">
        <v>9</v>
      </c>
      <c r="AN52" s="159"/>
      <c r="AO52" s="159">
        <v>3</v>
      </c>
      <c r="AP52" s="159"/>
      <c r="AQ52" s="159">
        <v>12</v>
      </c>
      <c r="AR52" s="159"/>
      <c r="AS52" s="160">
        <v>1</v>
      </c>
      <c r="AT52" s="160"/>
      <c r="AU52" s="161">
        <v>0</v>
      </c>
      <c r="AV52" s="161"/>
      <c r="AW52" s="160">
        <v>2</v>
      </c>
      <c r="AX52" s="160"/>
      <c r="AY52" s="161">
        <v>0</v>
      </c>
      <c r="AZ52" s="161"/>
      <c r="BA52" s="160">
        <v>2</v>
      </c>
      <c r="BB52" s="160"/>
      <c r="BC52" s="161">
        <v>1</v>
      </c>
      <c r="BD52" s="161"/>
      <c r="BE52" s="160">
        <v>1</v>
      </c>
      <c r="BF52" s="160"/>
      <c r="BG52" s="161">
        <v>0</v>
      </c>
      <c r="BH52" s="161"/>
      <c r="BI52" s="160">
        <v>0</v>
      </c>
      <c r="BJ52" s="160"/>
      <c r="BK52" s="161">
        <v>0</v>
      </c>
      <c r="BL52" s="161"/>
      <c r="BM52" s="160">
        <v>2</v>
      </c>
      <c r="BN52" s="160"/>
      <c r="BO52" s="161">
        <v>1</v>
      </c>
      <c r="BP52" s="161"/>
      <c r="BQ52" s="160">
        <v>1</v>
      </c>
      <c r="BR52" s="160"/>
      <c r="BS52" s="161">
        <v>1</v>
      </c>
      <c r="BT52" s="161"/>
      <c r="BU52" s="26">
        <f t="shared" si="44"/>
        <v>15</v>
      </c>
      <c r="BV52" s="66">
        <f t="shared" si="45"/>
        <v>36</v>
      </c>
      <c r="BX52" s="159">
        <v>3</v>
      </c>
      <c r="BY52" s="159"/>
      <c r="BZ52" s="159">
        <v>0</v>
      </c>
      <c r="CA52" s="159"/>
      <c r="CB52" s="159">
        <v>3</v>
      </c>
      <c r="CC52" s="159"/>
      <c r="CD52" s="160">
        <v>3</v>
      </c>
      <c r="CE52" s="160"/>
      <c r="CF52" s="161">
        <v>0</v>
      </c>
      <c r="CG52" s="161"/>
      <c r="CH52" s="160">
        <v>0</v>
      </c>
      <c r="CI52" s="160"/>
      <c r="CJ52" s="161">
        <v>0</v>
      </c>
      <c r="CK52" s="161"/>
      <c r="CL52" s="160">
        <v>0</v>
      </c>
      <c r="CM52" s="160"/>
      <c r="CN52" s="161">
        <v>0</v>
      </c>
      <c r="CO52" s="161"/>
      <c r="CP52" s="160">
        <v>0</v>
      </c>
      <c r="CQ52" s="160"/>
      <c r="CR52" s="161">
        <v>0</v>
      </c>
      <c r="CS52" s="161"/>
      <c r="CT52" s="160">
        <v>0</v>
      </c>
      <c r="CU52" s="160"/>
      <c r="CV52" s="161">
        <v>0</v>
      </c>
      <c r="CW52" s="161"/>
      <c r="CX52" s="160">
        <v>0</v>
      </c>
      <c r="CY52" s="160"/>
      <c r="CZ52" s="161">
        <v>0</v>
      </c>
      <c r="DA52" s="161"/>
      <c r="DB52" s="160">
        <v>0</v>
      </c>
      <c r="DC52" s="160"/>
      <c r="DD52" s="161">
        <v>0</v>
      </c>
      <c r="DE52" s="161"/>
      <c r="DF52" s="26">
        <f t="shared" si="19"/>
        <v>3</v>
      </c>
      <c r="DH52" s="159">
        <f t="shared" si="20"/>
        <v>15</v>
      </c>
      <c r="DI52" s="159"/>
      <c r="DJ52" s="159">
        <f t="shared" si="21"/>
        <v>3</v>
      </c>
      <c r="DK52" s="159"/>
      <c r="DL52" s="159">
        <f t="shared" si="22"/>
        <v>18</v>
      </c>
      <c r="DM52" s="159"/>
      <c r="DN52" s="160">
        <f t="shared" si="23"/>
        <v>4</v>
      </c>
      <c r="DO52" s="160"/>
      <c r="DP52" s="160">
        <f t="shared" si="24"/>
        <v>0</v>
      </c>
      <c r="DQ52" s="160"/>
      <c r="DR52" s="160">
        <f t="shared" si="25"/>
        <v>2</v>
      </c>
      <c r="DS52" s="160"/>
      <c r="DT52" s="160">
        <f t="shared" si="26"/>
        <v>0</v>
      </c>
      <c r="DU52" s="160"/>
      <c r="DV52" s="160">
        <f t="shared" si="27"/>
        <v>2</v>
      </c>
      <c r="DW52" s="160"/>
      <c r="DX52" s="160">
        <f t="shared" si="28"/>
        <v>1</v>
      </c>
      <c r="DY52" s="160"/>
      <c r="DZ52" s="160">
        <f t="shared" si="29"/>
        <v>1</v>
      </c>
      <c r="EA52" s="160"/>
      <c r="EB52" s="160">
        <f t="shared" si="30"/>
        <v>0</v>
      </c>
      <c r="EC52" s="160"/>
      <c r="ED52" s="160">
        <f t="shared" si="31"/>
        <v>0</v>
      </c>
      <c r="EE52" s="160"/>
      <c r="EF52" s="160">
        <f t="shared" si="32"/>
        <v>0</v>
      </c>
      <c r="EG52" s="160"/>
      <c r="EH52" s="160">
        <f t="shared" si="33"/>
        <v>2</v>
      </c>
      <c r="EI52" s="160"/>
      <c r="EJ52" s="160">
        <f t="shared" si="34"/>
        <v>1</v>
      </c>
      <c r="EK52" s="160"/>
      <c r="EL52" s="160">
        <f t="shared" si="35"/>
        <v>4</v>
      </c>
      <c r="EM52" s="160"/>
      <c r="EN52" s="160">
        <f t="shared" si="36"/>
        <v>1</v>
      </c>
      <c r="EO52" s="160"/>
      <c r="EP52" s="137">
        <f t="shared" si="37"/>
        <v>60</v>
      </c>
      <c r="ER52" s="20">
        <f t="shared" si="38"/>
        <v>83.333333333333343</v>
      </c>
      <c r="ES52" s="20">
        <f t="shared" si="39"/>
        <v>16.666666666666664</v>
      </c>
      <c r="ET52" s="20">
        <f t="shared" si="40"/>
        <v>33.333333333333329</v>
      </c>
      <c r="EU52" s="20">
        <f t="shared" si="41"/>
        <v>16.666666666666664</v>
      </c>
      <c r="EV52" s="21">
        <f t="shared" si="42"/>
        <v>166.66666666666663</v>
      </c>
      <c r="EX52" s="129">
        <v>3</v>
      </c>
      <c r="EY52" s="129">
        <v>1</v>
      </c>
      <c r="EZ52" s="129">
        <v>4</v>
      </c>
      <c r="FA52" s="130">
        <v>0</v>
      </c>
      <c r="FB52" s="131">
        <v>0</v>
      </c>
      <c r="FC52" s="130">
        <v>0</v>
      </c>
      <c r="FD52" s="131">
        <v>0</v>
      </c>
      <c r="FE52" s="130">
        <v>0</v>
      </c>
      <c r="FF52" s="131">
        <v>0</v>
      </c>
      <c r="FG52" s="130">
        <v>1</v>
      </c>
      <c r="FH52" s="131">
        <v>0</v>
      </c>
      <c r="FI52" s="130">
        <v>0</v>
      </c>
      <c r="FJ52" s="131">
        <v>0</v>
      </c>
      <c r="FK52" s="130">
        <v>1</v>
      </c>
      <c r="FL52" s="131">
        <v>0</v>
      </c>
      <c r="FM52" s="130">
        <v>1</v>
      </c>
      <c r="FN52" s="131">
        <v>1</v>
      </c>
      <c r="FO52" s="19">
        <f t="shared" si="43"/>
        <v>16</v>
      </c>
    </row>
    <row r="53" spans="1:171" ht="12.75" customHeight="1" thickBot="1">
      <c r="A53" s="124" t="s">
        <v>147</v>
      </c>
      <c r="B53" s="159">
        <v>3</v>
      </c>
      <c r="C53" s="159"/>
      <c r="D53" s="159">
        <v>0</v>
      </c>
      <c r="E53" s="159"/>
      <c r="F53" s="159">
        <v>3</v>
      </c>
      <c r="G53" s="159"/>
      <c r="H53" s="160">
        <v>0</v>
      </c>
      <c r="I53" s="160"/>
      <c r="J53" s="161">
        <v>0</v>
      </c>
      <c r="K53" s="161"/>
      <c r="L53" s="160">
        <v>0</v>
      </c>
      <c r="M53" s="160"/>
      <c r="N53" s="161">
        <v>0</v>
      </c>
      <c r="O53" s="161"/>
      <c r="P53" s="160">
        <v>0</v>
      </c>
      <c r="Q53" s="160"/>
      <c r="R53" s="161">
        <v>0</v>
      </c>
      <c r="S53" s="161"/>
      <c r="T53" s="160">
        <v>0</v>
      </c>
      <c r="U53" s="160"/>
      <c r="V53" s="161">
        <v>0</v>
      </c>
      <c r="W53" s="161"/>
      <c r="X53" s="160">
        <v>0</v>
      </c>
      <c r="Y53" s="160"/>
      <c r="Z53" s="161">
        <v>0</v>
      </c>
      <c r="AA53" s="161"/>
      <c r="AB53" s="160">
        <v>0</v>
      </c>
      <c r="AC53" s="160"/>
      <c r="AD53" s="161">
        <v>0</v>
      </c>
      <c r="AE53" s="161"/>
      <c r="AF53" s="160">
        <v>3</v>
      </c>
      <c r="AG53" s="160"/>
      <c r="AH53" s="161">
        <v>0</v>
      </c>
      <c r="AI53" s="161"/>
      <c r="AJ53" s="26">
        <f t="shared" si="46"/>
        <v>0</v>
      </c>
      <c r="AK53" s="66">
        <f t="shared" si="47"/>
        <v>6</v>
      </c>
      <c r="AL53" s="124"/>
      <c r="AM53" s="159">
        <v>51</v>
      </c>
      <c r="AN53" s="159"/>
      <c r="AO53" s="159">
        <v>4</v>
      </c>
      <c r="AP53" s="159"/>
      <c r="AQ53" s="159">
        <v>55</v>
      </c>
      <c r="AR53" s="159"/>
      <c r="AS53" s="160">
        <v>2</v>
      </c>
      <c r="AT53" s="160"/>
      <c r="AU53" s="161">
        <v>0</v>
      </c>
      <c r="AV53" s="161"/>
      <c r="AW53" s="160">
        <v>2</v>
      </c>
      <c r="AX53" s="160"/>
      <c r="AY53" s="161">
        <v>0</v>
      </c>
      <c r="AZ53" s="161"/>
      <c r="BA53" s="160">
        <v>3</v>
      </c>
      <c r="BB53" s="160"/>
      <c r="BC53" s="161">
        <v>0</v>
      </c>
      <c r="BD53" s="161"/>
      <c r="BE53" s="160">
        <v>3</v>
      </c>
      <c r="BF53" s="160"/>
      <c r="BG53" s="161">
        <v>0</v>
      </c>
      <c r="BH53" s="161"/>
      <c r="BI53" s="160">
        <v>7</v>
      </c>
      <c r="BJ53" s="160"/>
      <c r="BK53" s="161">
        <v>1</v>
      </c>
      <c r="BL53" s="161"/>
      <c r="BM53" s="160">
        <v>13</v>
      </c>
      <c r="BN53" s="160"/>
      <c r="BO53" s="161">
        <v>0</v>
      </c>
      <c r="BP53" s="161"/>
      <c r="BQ53" s="160">
        <v>21</v>
      </c>
      <c r="BR53" s="160"/>
      <c r="BS53" s="161">
        <v>3</v>
      </c>
      <c r="BT53" s="161"/>
      <c r="BU53" s="26">
        <f t="shared" si="44"/>
        <v>20</v>
      </c>
      <c r="BV53" s="66">
        <f t="shared" si="45"/>
        <v>126</v>
      </c>
      <c r="BX53" s="159">
        <v>38</v>
      </c>
      <c r="BY53" s="159"/>
      <c r="BZ53" s="159">
        <v>11</v>
      </c>
      <c r="CA53" s="159"/>
      <c r="CB53" s="159">
        <v>49</v>
      </c>
      <c r="CC53" s="159"/>
      <c r="CD53" s="160">
        <v>1</v>
      </c>
      <c r="CE53" s="160"/>
      <c r="CF53" s="161">
        <v>0</v>
      </c>
      <c r="CG53" s="161"/>
      <c r="CH53" s="160">
        <v>4</v>
      </c>
      <c r="CI53" s="160"/>
      <c r="CJ53" s="161">
        <v>0</v>
      </c>
      <c r="CK53" s="161"/>
      <c r="CL53" s="160">
        <v>3</v>
      </c>
      <c r="CM53" s="160"/>
      <c r="CN53" s="161">
        <v>1</v>
      </c>
      <c r="CO53" s="161"/>
      <c r="CP53" s="160">
        <v>8</v>
      </c>
      <c r="CQ53" s="160"/>
      <c r="CR53" s="161">
        <v>0</v>
      </c>
      <c r="CS53" s="161"/>
      <c r="CT53" s="160">
        <v>0</v>
      </c>
      <c r="CU53" s="160"/>
      <c r="CV53" s="161">
        <v>1</v>
      </c>
      <c r="CW53" s="161"/>
      <c r="CX53" s="160">
        <v>9</v>
      </c>
      <c r="CY53" s="160"/>
      <c r="CZ53" s="161">
        <v>1</v>
      </c>
      <c r="DA53" s="161"/>
      <c r="DB53" s="160">
        <v>13</v>
      </c>
      <c r="DC53" s="160"/>
      <c r="DD53" s="161">
        <v>8</v>
      </c>
      <c r="DE53" s="161"/>
      <c r="DF53" s="26">
        <f t="shared" si="19"/>
        <v>93</v>
      </c>
      <c r="DH53" s="159">
        <f t="shared" si="20"/>
        <v>92</v>
      </c>
      <c r="DI53" s="159"/>
      <c r="DJ53" s="159">
        <f t="shared" si="21"/>
        <v>15</v>
      </c>
      <c r="DK53" s="159"/>
      <c r="DL53" s="159">
        <f t="shared" si="22"/>
        <v>107</v>
      </c>
      <c r="DM53" s="159"/>
      <c r="DN53" s="160">
        <f t="shared" si="23"/>
        <v>3</v>
      </c>
      <c r="DO53" s="160"/>
      <c r="DP53" s="160">
        <f t="shared" si="24"/>
        <v>0</v>
      </c>
      <c r="DQ53" s="160"/>
      <c r="DR53" s="160">
        <f t="shared" si="25"/>
        <v>6</v>
      </c>
      <c r="DS53" s="160"/>
      <c r="DT53" s="160">
        <f t="shared" si="26"/>
        <v>0</v>
      </c>
      <c r="DU53" s="160"/>
      <c r="DV53" s="160">
        <f t="shared" si="27"/>
        <v>6</v>
      </c>
      <c r="DW53" s="160"/>
      <c r="DX53" s="160">
        <f t="shared" si="28"/>
        <v>1</v>
      </c>
      <c r="DY53" s="160"/>
      <c r="DZ53" s="160">
        <f t="shared" si="29"/>
        <v>11</v>
      </c>
      <c r="EA53" s="160"/>
      <c r="EB53" s="160">
        <f t="shared" si="30"/>
        <v>0</v>
      </c>
      <c r="EC53" s="160"/>
      <c r="ED53" s="160">
        <f t="shared" si="31"/>
        <v>7</v>
      </c>
      <c r="EE53" s="160"/>
      <c r="EF53" s="160">
        <f t="shared" si="32"/>
        <v>2</v>
      </c>
      <c r="EG53" s="160"/>
      <c r="EH53" s="160">
        <f t="shared" si="33"/>
        <v>22</v>
      </c>
      <c r="EI53" s="160"/>
      <c r="EJ53" s="160">
        <f t="shared" si="34"/>
        <v>1</v>
      </c>
      <c r="EK53" s="160"/>
      <c r="EL53" s="160">
        <f t="shared" si="35"/>
        <v>37</v>
      </c>
      <c r="EM53" s="160"/>
      <c r="EN53" s="160">
        <f t="shared" si="36"/>
        <v>11</v>
      </c>
      <c r="EO53" s="160"/>
      <c r="EP53" s="137">
        <f t="shared" si="37"/>
        <v>245</v>
      </c>
      <c r="ER53" s="20">
        <f t="shared" si="38"/>
        <v>54.205607476635507</v>
      </c>
      <c r="ES53" s="20">
        <f t="shared" si="39"/>
        <v>45.794392523364486</v>
      </c>
      <c r="ET53" s="20">
        <f t="shared" si="40"/>
        <v>8.4112149532710276</v>
      </c>
      <c r="EU53" s="20">
        <f t="shared" si="41"/>
        <v>14.018691588785046</v>
      </c>
      <c r="EV53" s="21">
        <f t="shared" si="42"/>
        <v>140.18691588785046</v>
      </c>
      <c r="EX53" s="129">
        <v>12</v>
      </c>
      <c r="EY53" s="129">
        <v>0</v>
      </c>
      <c r="EZ53" s="129">
        <v>12</v>
      </c>
      <c r="FA53" s="130">
        <v>0</v>
      </c>
      <c r="FB53" s="131">
        <v>0</v>
      </c>
      <c r="FC53" s="130">
        <v>0</v>
      </c>
      <c r="FD53" s="131">
        <v>0</v>
      </c>
      <c r="FE53" s="130">
        <v>0</v>
      </c>
      <c r="FF53" s="131">
        <v>0</v>
      </c>
      <c r="FG53" s="130">
        <v>0</v>
      </c>
      <c r="FH53" s="131">
        <v>0</v>
      </c>
      <c r="FI53" s="130">
        <v>1</v>
      </c>
      <c r="FJ53" s="131">
        <v>0</v>
      </c>
      <c r="FK53" s="130">
        <v>3</v>
      </c>
      <c r="FL53" s="131">
        <v>0</v>
      </c>
      <c r="FM53" s="130">
        <v>8</v>
      </c>
      <c r="FN53" s="131">
        <v>0</v>
      </c>
      <c r="FO53" s="19">
        <f t="shared" si="43"/>
        <v>48</v>
      </c>
    </row>
    <row r="54" spans="1:171" ht="12.75" customHeight="1" thickBot="1">
      <c r="A54" s="124" t="s">
        <v>148</v>
      </c>
      <c r="B54" s="159">
        <v>2</v>
      </c>
      <c r="C54" s="159"/>
      <c r="D54" s="159">
        <v>1</v>
      </c>
      <c r="E54" s="159"/>
      <c r="F54" s="159">
        <v>3</v>
      </c>
      <c r="G54" s="159"/>
      <c r="H54" s="160">
        <v>0</v>
      </c>
      <c r="I54" s="160"/>
      <c r="J54" s="161">
        <v>0</v>
      </c>
      <c r="K54" s="161"/>
      <c r="L54" s="160">
        <v>0</v>
      </c>
      <c r="M54" s="160"/>
      <c r="N54" s="161">
        <v>0</v>
      </c>
      <c r="O54" s="161"/>
      <c r="P54" s="160">
        <v>0</v>
      </c>
      <c r="Q54" s="160"/>
      <c r="R54" s="161">
        <v>0</v>
      </c>
      <c r="S54" s="161"/>
      <c r="T54" s="160">
        <v>0</v>
      </c>
      <c r="U54" s="160"/>
      <c r="V54" s="161">
        <v>0</v>
      </c>
      <c r="W54" s="161"/>
      <c r="X54" s="160">
        <v>0</v>
      </c>
      <c r="Y54" s="160"/>
      <c r="Z54" s="161">
        <v>0</v>
      </c>
      <c r="AA54" s="161"/>
      <c r="AB54" s="160">
        <v>0</v>
      </c>
      <c r="AC54" s="160"/>
      <c r="AD54" s="161">
        <v>0</v>
      </c>
      <c r="AE54" s="161"/>
      <c r="AF54" s="160">
        <v>2</v>
      </c>
      <c r="AG54" s="160"/>
      <c r="AH54" s="161">
        <v>1</v>
      </c>
      <c r="AI54" s="161"/>
      <c r="AJ54" s="26">
        <f t="shared" si="46"/>
        <v>0</v>
      </c>
      <c r="AK54" s="66">
        <f t="shared" si="47"/>
        <v>10</v>
      </c>
      <c r="AL54" s="124"/>
      <c r="AM54" s="159">
        <v>45</v>
      </c>
      <c r="AN54" s="159"/>
      <c r="AO54" s="159">
        <v>5</v>
      </c>
      <c r="AP54" s="159"/>
      <c r="AQ54" s="159">
        <v>50</v>
      </c>
      <c r="AR54" s="159"/>
      <c r="AS54" s="160">
        <v>2</v>
      </c>
      <c r="AT54" s="160"/>
      <c r="AU54" s="161">
        <v>0</v>
      </c>
      <c r="AV54" s="161"/>
      <c r="AW54" s="160">
        <v>4</v>
      </c>
      <c r="AX54" s="160"/>
      <c r="AY54" s="161">
        <v>0</v>
      </c>
      <c r="AZ54" s="161"/>
      <c r="BA54" s="160">
        <v>5</v>
      </c>
      <c r="BB54" s="160"/>
      <c r="BC54" s="161">
        <v>0</v>
      </c>
      <c r="BD54" s="161"/>
      <c r="BE54" s="160">
        <v>2</v>
      </c>
      <c r="BF54" s="160"/>
      <c r="BG54" s="161">
        <v>0</v>
      </c>
      <c r="BH54" s="161"/>
      <c r="BI54" s="160">
        <v>1</v>
      </c>
      <c r="BJ54" s="160"/>
      <c r="BK54" s="161">
        <v>0</v>
      </c>
      <c r="BL54" s="161"/>
      <c r="BM54" s="160">
        <v>13</v>
      </c>
      <c r="BN54" s="160"/>
      <c r="BO54" s="161">
        <v>3</v>
      </c>
      <c r="BP54" s="161"/>
      <c r="BQ54" s="160">
        <v>18</v>
      </c>
      <c r="BR54" s="160"/>
      <c r="BS54" s="161">
        <v>2</v>
      </c>
      <c r="BT54" s="161"/>
      <c r="BU54" s="26">
        <f t="shared" si="44"/>
        <v>30</v>
      </c>
      <c r="BV54" s="66">
        <f t="shared" si="45"/>
        <v>120</v>
      </c>
      <c r="BX54" s="159">
        <v>32</v>
      </c>
      <c r="BY54" s="159"/>
      <c r="BZ54" s="159">
        <v>6</v>
      </c>
      <c r="CA54" s="159"/>
      <c r="CB54" s="159">
        <v>38</v>
      </c>
      <c r="CC54" s="159"/>
      <c r="CD54" s="160">
        <v>4</v>
      </c>
      <c r="CE54" s="160"/>
      <c r="CF54" s="161">
        <v>0</v>
      </c>
      <c r="CG54" s="161"/>
      <c r="CH54" s="160">
        <v>6</v>
      </c>
      <c r="CI54" s="160"/>
      <c r="CJ54" s="161">
        <v>0</v>
      </c>
      <c r="CK54" s="161"/>
      <c r="CL54" s="160">
        <v>6</v>
      </c>
      <c r="CM54" s="160"/>
      <c r="CN54" s="161">
        <v>1</v>
      </c>
      <c r="CO54" s="161"/>
      <c r="CP54" s="160">
        <v>5</v>
      </c>
      <c r="CQ54" s="160"/>
      <c r="CR54" s="161">
        <v>0</v>
      </c>
      <c r="CS54" s="161"/>
      <c r="CT54" s="160">
        <v>3</v>
      </c>
      <c r="CU54" s="160"/>
      <c r="CV54" s="161">
        <v>0</v>
      </c>
      <c r="CW54" s="161"/>
      <c r="CX54" s="160">
        <v>2</v>
      </c>
      <c r="CY54" s="160"/>
      <c r="CZ54" s="161">
        <v>0</v>
      </c>
      <c r="DA54" s="161"/>
      <c r="DB54" s="160">
        <v>6</v>
      </c>
      <c r="DC54" s="160"/>
      <c r="DD54" s="161">
        <v>5</v>
      </c>
      <c r="DE54" s="161"/>
      <c r="DF54" s="26">
        <f t="shared" si="19"/>
        <v>62</v>
      </c>
      <c r="DH54" s="159">
        <f t="shared" si="20"/>
        <v>79</v>
      </c>
      <c r="DI54" s="159"/>
      <c r="DJ54" s="159">
        <f t="shared" si="21"/>
        <v>12</v>
      </c>
      <c r="DK54" s="159"/>
      <c r="DL54" s="159">
        <f t="shared" si="22"/>
        <v>91</v>
      </c>
      <c r="DM54" s="159"/>
      <c r="DN54" s="160">
        <f t="shared" si="23"/>
        <v>6</v>
      </c>
      <c r="DO54" s="160"/>
      <c r="DP54" s="160">
        <f t="shared" si="24"/>
        <v>0</v>
      </c>
      <c r="DQ54" s="160"/>
      <c r="DR54" s="160">
        <f t="shared" si="25"/>
        <v>10</v>
      </c>
      <c r="DS54" s="160"/>
      <c r="DT54" s="160">
        <f t="shared" si="26"/>
        <v>0</v>
      </c>
      <c r="DU54" s="160"/>
      <c r="DV54" s="160">
        <f t="shared" si="27"/>
        <v>11</v>
      </c>
      <c r="DW54" s="160"/>
      <c r="DX54" s="160">
        <f t="shared" si="28"/>
        <v>1</v>
      </c>
      <c r="DY54" s="160"/>
      <c r="DZ54" s="160">
        <f t="shared" si="29"/>
        <v>7</v>
      </c>
      <c r="EA54" s="160"/>
      <c r="EB54" s="160">
        <f t="shared" si="30"/>
        <v>0</v>
      </c>
      <c r="EC54" s="160"/>
      <c r="ED54" s="160">
        <f t="shared" si="31"/>
        <v>4</v>
      </c>
      <c r="EE54" s="160"/>
      <c r="EF54" s="160">
        <f t="shared" si="32"/>
        <v>0</v>
      </c>
      <c r="EG54" s="160"/>
      <c r="EH54" s="160">
        <f t="shared" si="33"/>
        <v>15</v>
      </c>
      <c r="EI54" s="160"/>
      <c r="EJ54" s="160">
        <f t="shared" si="34"/>
        <v>3</v>
      </c>
      <c r="EK54" s="160"/>
      <c r="EL54" s="160">
        <f t="shared" si="35"/>
        <v>26</v>
      </c>
      <c r="EM54" s="160"/>
      <c r="EN54" s="160">
        <f t="shared" si="36"/>
        <v>8</v>
      </c>
      <c r="EO54" s="160"/>
      <c r="EP54" s="137">
        <f t="shared" si="37"/>
        <v>222</v>
      </c>
      <c r="ER54" s="20">
        <f t="shared" si="38"/>
        <v>58.241758241758248</v>
      </c>
      <c r="ES54" s="20">
        <f t="shared" si="39"/>
        <v>41.758241758241759</v>
      </c>
      <c r="ET54" s="20">
        <f t="shared" si="40"/>
        <v>17.582417582417584</v>
      </c>
      <c r="EU54" s="20">
        <f t="shared" si="41"/>
        <v>13.186813186813188</v>
      </c>
      <c r="EV54" s="21">
        <f t="shared" si="42"/>
        <v>131.86813186813188</v>
      </c>
      <c r="EX54" s="129">
        <v>5</v>
      </c>
      <c r="EY54" s="129">
        <v>0</v>
      </c>
      <c r="EZ54" s="129">
        <v>5</v>
      </c>
      <c r="FA54" s="130">
        <v>0</v>
      </c>
      <c r="FB54" s="131">
        <v>0</v>
      </c>
      <c r="FC54" s="130">
        <v>0</v>
      </c>
      <c r="FD54" s="131">
        <v>0</v>
      </c>
      <c r="FE54" s="130">
        <v>0</v>
      </c>
      <c r="FF54" s="131">
        <v>0</v>
      </c>
      <c r="FG54" s="130">
        <v>0</v>
      </c>
      <c r="FH54" s="131">
        <v>0</v>
      </c>
      <c r="FI54" s="130">
        <v>0</v>
      </c>
      <c r="FJ54" s="131">
        <v>0</v>
      </c>
      <c r="FK54" s="130">
        <v>3</v>
      </c>
      <c r="FL54" s="131">
        <v>0</v>
      </c>
      <c r="FM54" s="130">
        <v>2</v>
      </c>
      <c r="FN54" s="131">
        <v>0</v>
      </c>
      <c r="FO54" s="19">
        <f t="shared" si="43"/>
        <v>20</v>
      </c>
    </row>
    <row r="55" spans="1:171" ht="12.75" customHeight="1" thickBot="1">
      <c r="A55" s="124" t="s">
        <v>149</v>
      </c>
      <c r="B55" s="159">
        <v>3</v>
      </c>
      <c r="C55" s="159"/>
      <c r="D55" s="159">
        <v>1</v>
      </c>
      <c r="E55" s="159"/>
      <c r="F55" s="159">
        <v>4</v>
      </c>
      <c r="G55" s="159"/>
      <c r="H55" s="160">
        <v>0</v>
      </c>
      <c r="I55" s="160"/>
      <c r="J55" s="161">
        <v>0</v>
      </c>
      <c r="K55" s="161"/>
      <c r="L55" s="160">
        <v>0</v>
      </c>
      <c r="M55" s="160"/>
      <c r="N55" s="161">
        <v>0</v>
      </c>
      <c r="O55" s="161"/>
      <c r="P55" s="160">
        <v>0</v>
      </c>
      <c r="Q55" s="160"/>
      <c r="R55" s="161">
        <v>0</v>
      </c>
      <c r="S55" s="161"/>
      <c r="T55" s="160">
        <v>0</v>
      </c>
      <c r="U55" s="160"/>
      <c r="V55" s="161">
        <v>0</v>
      </c>
      <c r="W55" s="161"/>
      <c r="X55" s="160">
        <v>0</v>
      </c>
      <c r="Y55" s="160"/>
      <c r="Z55" s="161">
        <v>0</v>
      </c>
      <c r="AA55" s="161"/>
      <c r="AB55" s="160">
        <v>0</v>
      </c>
      <c r="AC55" s="160"/>
      <c r="AD55" s="161">
        <v>1</v>
      </c>
      <c r="AE55" s="161"/>
      <c r="AF55" s="160">
        <v>3</v>
      </c>
      <c r="AG55" s="160"/>
      <c r="AH55" s="161">
        <v>0</v>
      </c>
      <c r="AI55" s="161"/>
      <c r="AJ55" s="26">
        <f t="shared" si="46"/>
        <v>0</v>
      </c>
      <c r="AK55" s="66">
        <f t="shared" si="47"/>
        <v>12</v>
      </c>
      <c r="AL55" s="124"/>
      <c r="AM55" s="159">
        <v>36</v>
      </c>
      <c r="AN55" s="159"/>
      <c r="AO55" s="159">
        <v>1</v>
      </c>
      <c r="AP55" s="159"/>
      <c r="AQ55" s="159">
        <v>37</v>
      </c>
      <c r="AR55" s="159"/>
      <c r="AS55" s="160">
        <v>1</v>
      </c>
      <c r="AT55" s="160"/>
      <c r="AU55" s="161">
        <v>0</v>
      </c>
      <c r="AV55" s="161"/>
      <c r="AW55" s="160">
        <v>7</v>
      </c>
      <c r="AX55" s="160"/>
      <c r="AY55" s="161">
        <v>0</v>
      </c>
      <c r="AZ55" s="161"/>
      <c r="BA55" s="160">
        <v>3</v>
      </c>
      <c r="BB55" s="160"/>
      <c r="BC55" s="161">
        <v>0</v>
      </c>
      <c r="BD55" s="161"/>
      <c r="BE55" s="160">
        <v>3</v>
      </c>
      <c r="BF55" s="160"/>
      <c r="BG55" s="161">
        <v>0</v>
      </c>
      <c r="BH55" s="161"/>
      <c r="BI55" s="160">
        <v>3</v>
      </c>
      <c r="BJ55" s="160"/>
      <c r="BK55" s="161">
        <v>0</v>
      </c>
      <c r="BL55" s="161"/>
      <c r="BM55" s="160">
        <v>11</v>
      </c>
      <c r="BN55" s="160"/>
      <c r="BO55" s="161">
        <v>1</v>
      </c>
      <c r="BP55" s="161"/>
      <c r="BQ55" s="160">
        <v>8</v>
      </c>
      <c r="BR55" s="160"/>
      <c r="BS55" s="161">
        <v>0</v>
      </c>
      <c r="BT55" s="161"/>
      <c r="BU55" s="26">
        <f t="shared" si="44"/>
        <v>40</v>
      </c>
      <c r="BV55" s="66">
        <f t="shared" si="45"/>
        <v>78</v>
      </c>
      <c r="BX55" s="159">
        <v>30</v>
      </c>
      <c r="BY55" s="159"/>
      <c r="BZ55" s="159">
        <v>5</v>
      </c>
      <c r="CA55" s="159"/>
      <c r="CB55" s="159">
        <v>35</v>
      </c>
      <c r="CC55" s="159"/>
      <c r="CD55" s="160">
        <v>5</v>
      </c>
      <c r="CE55" s="160"/>
      <c r="CF55" s="161">
        <v>2</v>
      </c>
      <c r="CG55" s="161"/>
      <c r="CH55" s="160">
        <v>6</v>
      </c>
      <c r="CI55" s="160"/>
      <c r="CJ55" s="161">
        <v>1</v>
      </c>
      <c r="CK55" s="161"/>
      <c r="CL55" s="160">
        <v>8</v>
      </c>
      <c r="CM55" s="160"/>
      <c r="CN55" s="161">
        <v>0</v>
      </c>
      <c r="CO55" s="161"/>
      <c r="CP55" s="160">
        <v>3</v>
      </c>
      <c r="CQ55" s="160"/>
      <c r="CR55" s="161">
        <v>0</v>
      </c>
      <c r="CS55" s="161"/>
      <c r="CT55" s="160">
        <v>1</v>
      </c>
      <c r="CU55" s="160"/>
      <c r="CV55" s="161">
        <v>1</v>
      </c>
      <c r="CW55" s="161"/>
      <c r="CX55" s="160">
        <v>0</v>
      </c>
      <c r="CY55" s="160"/>
      <c r="CZ55" s="161">
        <v>0</v>
      </c>
      <c r="DA55" s="161"/>
      <c r="DB55" s="160">
        <v>7</v>
      </c>
      <c r="DC55" s="160"/>
      <c r="DD55" s="161">
        <v>1</v>
      </c>
      <c r="DE55" s="161"/>
      <c r="DF55" s="26">
        <f t="shared" si="19"/>
        <v>55</v>
      </c>
      <c r="DH55" s="159">
        <f t="shared" si="20"/>
        <v>69</v>
      </c>
      <c r="DI55" s="159"/>
      <c r="DJ55" s="159">
        <f t="shared" si="21"/>
        <v>7</v>
      </c>
      <c r="DK55" s="159"/>
      <c r="DL55" s="159">
        <f t="shared" si="22"/>
        <v>76</v>
      </c>
      <c r="DM55" s="159"/>
      <c r="DN55" s="160">
        <f t="shared" si="23"/>
        <v>6</v>
      </c>
      <c r="DO55" s="160"/>
      <c r="DP55" s="160">
        <f t="shared" si="24"/>
        <v>2</v>
      </c>
      <c r="DQ55" s="160"/>
      <c r="DR55" s="160">
        <f t="shared" si="25"/>
        <v>13</v>
      </c>
      <c r="DS55" s="160"/>
      <c r="DT55" s="160">
        <f t="shared" si="26"/>
        <v>1</v>
      </c>
      <c r="DU55" s="160"/>
      <c r="DV55" s="160">
        <f t="shared" si="27"/>
        <v>11</v>
      </c>
      <c r="DW55" s="160"/>
      <c r="DX55" s="160">
        <f t="shared" si="28"/>
        <v>0</v>
      </c>
      <c r="DY55" s="160"/>
      <c r="DZ55" s="160">
        <f t="shared" si="29"/>
        <v>6</v>
      </c>
      <c r="EA55" s="160"/>
      <c r="EB55" s="160">
        <f t="shared" si="30"/>
        <v>0</v>
      </c>
      <c r="EC55" s="160"/>
      <c r="ED55" s="160">
        <f t="shared" si="31"/>
        <v>4</v>
      </c>
      <c r="EE55" s="160"/>
      <c r="EF55" s="160">
        <f t="shared" si="32"/>
        <v>1</v>
      </c>
      <c r="EG55" s="160"/>
      <c r="EH55" s="160">
        <f t="shared" si="33"/>
        <v>11</v>
      </c>
      <c r="EI55" s="160"/>
      <c r="EJ55" s="160">
        <f t="shared" si="34"/>
        <v>2</v>
      </c>
      <c r="EK55" s="160"/>
      <c r="EL55" s="160">
        <f t="shared" si="35"/>
        <v>18</v>
      </c>
      <c r="EM55" s="160"/>
      <c r="EN55" s="160">
        <f t="shared" si="36"/>
        <v>1</v>
      </c>
      <c r="EO55" s="160"/>
      <c r="EP55" s="137">
        <f t="shared" si="37"/>
        <v>185</v>
      </c>
      <c r="ER55" s="20">
        <f t="shared" si="38"/>
        <v>53.94736842105263</v>
      </c>
      <c r="ES55" s="20">
        <f t="shared" si="39"/>
        <v>46.05263157894737</v>
      </c>
      <c r="ET55" s="20">
        <f t="shared" si="40"/>
        <v>28.947368421052634</v>
      </c>
      <c r="EU55" s="20">
        <f t="shared" si="41"/>
        <v>9.2105263157894726</v>
      </c>
      <c r="EV55" s="21">
        <f t="shared" si="42"/>
        <v>92.105263157894726</v>
      </c>
      <c r="EX55" s="129">
        <v>18</v>
      </c>
      <c r="EY55" s="129">
        <v>1</v>
      </c>
      <c r="EZ55" s="129">
        <v>19</v>
      </c>
      <c r="FA55" s="130">
        <v>0</v>
      </c>
      <c r="FB55" s="131">
        <v>0</v>
      </c>
      <c r="FC55" s="130">
        <v>4</v>
      </c>
      <c r="FD55" s="131">
        <v>0</v>
      </c>
      <c r="FE55" s="130">
        <v>2</v>
      </c>
      <c r="FF55" s="131">
        <v>0</v>
      </c>
      <c r="FG55" s="130">
        <v>3</v>
      </c>
      <c r="FH55" s="131">
        <v>0</v>
      </c>
      <c r="FI55" s="130">
        <v>3</v>
      </c>
      <c r="FJ55" s="131">
        <v>0</v>
      </c>
      <c r="FK55" s="130">
        <v>5</v>
      </c>
      <c r="FL55" s="131">
        <v>1</v>
      </c>
      <c r="FM55" s="130">
        <v>1</v>
      </c>
      <c r="FN55" s="131">
        <v>0</v>
      </c>
      <c r="FO55" s="19">
        <f t="shared" si="43"/>
        <v>76</v>
      </c>
    </row>
    <row r="56" spans="1:171" ht="12.75" customHeight="1" thickBot="1">
      <c r="A56" s="124" t="s">
        <v>150</v>
      </c>
      <c r="B56" s="159">
        <v>2</v>
      </c>
      <c r="C56" s="159"/>
      <c r="D56" s="159">
        <v>1</v>
      </c>
      <c r="E56" s="159"/>
      <c r="F56" s="159">
        <v>3</v>
      </c>
      <c r="G56" s="159"/>
      <c r="H56" s="160">
        <v>0</v>
      </c>
      <c r="I56" s="160"/>
      <c r="J56" s="161">
        <v>0</v>
      </c>
      <c r="K56" s="161"/>
      <c r="L56" s="160">
        <v>0</v>
      </c>
      <c r="M56" s="160"/>
      <c r="N56" s="161">
        <v>0</v>
      </c>
      <c r="O56" s="161"/>
      <c r="P56" s="160">
        <v>0</v>
      </c>
      <c r="Q56" s="160"/>
      <c r="R56" s="161">
        <v>0</v>
      </c>
      <c r="S56" s="161"/>
      <c r="T56" s="160">
        <v>0</v>
      </c>
      <c r="U56" s="160"/>
      <c r="V56" s="161">
        <v>0</v>
      </c>
      <c r="W56" s="161"/>
      <c r="X56" s="160">
        <v>0</v>
      </c>
      <c r="Y56" s="160"/>
      <c r="Z56" s="161">
        <v>0</v>
      </c>
      <c r="AA56" s="161"/>
      <c r="AB56" s="160">
        <v>0</v>
      </c>
      <c r="AC56" s="160"/>
      <c r="AD56" s="161">
        <v>0</v>
      </c>
      <c r="AE56" s="161"/>
      <c r="AF56" s="160">
        <v>2</v>
      </c>
      <c r="AG56" s="160"/>
      <c r="AH56" s="161">
        <v>1</v>
      </c>
      <c r="AI56" s="161"/>
      <c r="AJ56" s="26">
        <f t="shared" si="46"/>
        <v>0</v>
      </c>
      <c r="AK56" s="66">
        <f t="shared" si="47"/>
        <v>10</v>
      </c>
      <c r="AL56" s="124"/>
      <c r="AM56" s="159">
        <v>38</v>
      </c>
      <c r="AN56" s="159"/>
      <c r="AO56" s="159">
        <v>5</v>
      </c>
      <c r="AP56" s="159"/>
      <c r="AQ56" s="159">
        <v>43</v>
      </c>
      <c r="AR56" s="159"/>
      <c r="AS56" s="160">
        <v>0</v>
      </c>
      <c r="AT56" s="160"/>
      <c r="AU56" s="161">
        <v>0</v>
      </c>
      <c r="AV56" s="161"/>
      <c r="AW56" s="160">
        <v>2</v>
      </c>
      <c r="AX56" s="160"/>
      <c r="AY56" s="161">
        <v>0</v>
      </c>
      <c r="AZ56" s="161"/>
      <c r="BA56" s="160">
        <v>4</v>
      </c>
      <c r="BB56" s="160"/>
      <c r="BC56" s="161">
        <v>1</v>
      </c>
      <c r="BD56" s="161"/>
      <c r="BE56" s="160">
        <v>0</v>
      </c>
      <c r="BF56" s="160"/>
      <c r="BG56" s="161">
        <v>0</v>
      </c>
      <c r="BH56" s="161"/>
      <c r="BI56" s="160">
        <v>3</v>
      </c>
      <c r="BJ56" s="160"/>
      <c r="BK56" s="161">
        <v>1</v>
      </c>
      <c r="BL56" s="161"/>
      <c r="BM56" s="160">
        <v>9</v>
      </c>
      <c r="BN56" s="160"/>
      <c r="BO56" s="161">
        <v>0</v>
      </c>
      <c r="BP56" s="161"/>
      <c r="BQ56" s="160">
        <v>20</v>
      </c>
      <c r="BR56" s="160"/>
      <c r="BS56" s="161">
        <v>3</v>
      </c>
      <c r="BT56" s="161"/>
      <c r="BU56" s="26">
        <f t="shared" si="44"/>
        <v>10</v>
      </c>
      <c r="BV56" s="66">
        <f t="shared" si="45"/>
        <v>106</v>
      </c>
      <c r="BX56" s="159">
        <v>22</v>
      </c>
      <c r="BY56" s="159"/>
      <c r="BZ56" s="159">
        <v>7</v>
      </c>
      <c r="CA56" s="159"/>
      <c r="CB56" s="159">
        <v>29</v>
      </c>
      <c r="CC56" s="159"/>
      <c r="CD56" s="160">
        <v>1</v>
      </c>
      <c r="CE56" s="160"/>
      <c r="CF56" s="161">
        <v>0</v>
      </c>
      <c r="CG56" s="161"/>
      <c r="CH56" s="160">
        <v>4</v>
      </c>
      <c r="CI56" s="160"/>
      <c r="CJ56" s="161">
        <v>0</v>
      </c>
      <c r="CK56" s="161"/>
      <c r="CL56" s="160">
        <v>3</v>
      </c>
      <c r="CM56" s="160"/>
      <c r="CN56" s="161">
        <v>1</v>
      </c>
      <c r="CO56" s="161"/>
      <c r="CP56" s="160">
        <v>2</v>
      </c>
      <c r="CQ56" s="160"/>
      <c r="CR56" s="161">
        <v>0</v>
      </c>
      <c r="CS56" s="161"/>
      <c r="CT56" s="160">
        <v>1</v>
      </c>
      <c r="CU56" s="160"/>
      <c r="CV56" s="161">
        <v>0</v>
      </c>
      <c r="CW56" s="161"/>
      <c r="CX56" s="160">
        <v>2</v>
      </c>
      <c r="CY56" s="160"/>
      <c r="CZ56" s="161">
        <v>0</v>
      </c>
      <c r="DA56" s="161"/>
      <c r="DB56" s="160">
        <v>9</v>
      </c>
      <c r="DC56" s="160"/>
      <c r="DD56" s="161">
        <v>6</v>
      </c>
      <c r="DE56" s="161"/>
      <c r="DF56" s="26">
        <f t="shared" si="19"/>
        <v>57</v>
      </c>
      <c r="DH56" s="159">
        <f t="shared" si="20"/>
        <v>62</v>
      </c>
      <c r="DI56" s="159"/>
      <c r="DJ56" s="159">
        <f t="shared" si="21"/>
        <v>13</v>
      </c>
      <c r="DK56" s="159"/>
      <c r="DL56" s="159">
        <f t="shared" si="22"/>
        <v>75</v>
      </c>
      <c r="DM56" s="159"/>
      <c r="DN56" s="160">
        <f t="shared" si="23"/>
        <v>1</v>
      </c>
      <c r="DO56" s="160"/>
      <c r="DP56" s="160">
        <f t="shared" si="24"/>
        <v>0</v>
      </c>
      <c r="DQ56" s="160"/>
      <c r="DR56" s="160">
        <f t="shared" si="25"/>
        <v>6</v>
      </c>
      <c r="DS56" s="160"/>
      <c r="DT56" s="160">
        <f t="shared" si="26"/>
        <v>0</v>
      </c>
      <c r="DU56" s="160"/>
      <c r="DV56" s="160">
        <f t="shared" si="27"/>
        <v>7</v>
      </c>
      <c r="DW56" s="160"/>
      <c r="DX56" s="160">
        <f t="shared" si="28"/>
        <v>2</v>
      </c>
      <c r="DY56" s="160"/>
      <c r="DZ56" s="160">
        <f t="shared" si="29"/>
        <v>2</v>
      </c>
      <c r="EA56" s="160"/>
      <c r="EB56" s="160">
        <f t="shared" si="30"/>
        <v>0</v>
      </c>
      <c r="EC56" s="160"/>
      <c r="ED56" s="160">
        <f t="shared" si="31"/>
        <v>4</v>
      </c>
      <c r="EE56" s="160"/>
      <c r="EF56" s="160">
        <f t="shared" si="32"/>
        <v>1</v>
      </c>
      <c r="EG56" s="160"/>
      <c r="EH56" s="160">
        <f t="shared" si="33"/>
        <v>11</v>
      </c>
      <c r="EI56" s="160"/>
      <c r="EJ56" s="160">
        <f t="shared" si="34"/>
        <v>0</v>
      </c>
      <c r="EK56" s="160"/>
      <c r="EL56" s="160">
        <f t="shared" si="35"/>
        <v>31</v>
      </c>
      <c r="EM56" s="160"/>
      <c r="EN56" s="160">
        <f t="shared" si="36"/>
        <v>10</v>
      </c>
      <c r="EO56" s="160"/>
      <c r="EP56" s="137">
        <f t="shared" si="37"/>
        <v>183</v>
      </c>
      <c r="ER56" s="20">
        <f t="shared" si="38"/>
        <v>61.333333333333329</v>
      </c>
      <c r="ES56" s="20">
        <f t="shared" si="39"/>
        <v>38.666666666666664</v>
      </c>
      <c r="ET56" s="20">
        <f t="shared" si="40"/>
        <v>9.3333333333333339</v>
      </c>
      <c r="EU56" s="20">
        <f t="shared" si="41"/>
        <v>17.333333333333336</v>
      </c>
      <c r="EV56" s="21">
        <f t="shared" si="42"/>
        <v>173.33333333333337</v>
      </c>
      <c r="EX56" s="129">
        <v>7</v>
      </c>
      <c r="EY56" s="129">
        <v>1</v>
      </c>
      <c r="EZ56" s="129">
        <v>8</v>
      </c>
      <c r="FA56" s="130">
        <v>0</v>
      </c>
      <c r="FB56" s="131">
        <v>0</v>
      </c>
      <c r="FC56" s="130">
        <v>0</v>
      </c>
      <c r="FD56" s="131">
        <v>0</v>
      </c>
      <c r="FE56" s="130">
        <v>1</v>
      </c>
      <c r="FF56" s="131">
        <v>1</v>
      </c>
      <c r="FG56" s="130">
        <v>0</v>
      </c>
      <c r="FH56" s="131">
        <v>0</v>
      </c>
      <c r="FI56" s="130">
        <v>1</v>
      </c>
      <c r="FJ56" s="131">
        <v>0</v>
      </c>
      <c r="FK56" s="130">
        <v>2</v>
      </c>
      <c r="FL56" s="131">
        <v>0</v>
      </c>
      <c r="FM56" s="130">
        <v>3</v>
      </c>
      <c r="FN56" s="131">
        <v>0</v>
      </c>
      <c r="FO56" s="19">
        <f t="shared" si="43"/>
        <v>32</v>
      </c>
    </row>
    <row r="57" spans="1:171" ht="12.75" customHeight="1" thickBot="1">
      <c r="A57" s="124" t="s">
        <v>151</v>
      </c>
      <c r="B57" s="159">
        <v>3</v>
      </c>
      <c r="C57" s="159"/>
      <c r="D57" s="159">
        <v>0</v>
      </c>
      <c r="E57" s="159"/>
      <c r="F57" s="159">
        <v>3</v>
      </c>
      <c r="G57" s="159"/>
      <c r="H57" s="160">
        <v>0</v>
      </c>
      <c r="I57" s="160"/>
      <c r="J57" s="161">
        <v>0</v>
      </c>
      <c r="K57" s="161"/>
      <c r="L57" s="160">
        <v>0</v>
      </c>
      <c r="M57" s="160"/>
      <c r="N57" s="161">
        <v>0</v>
      </c>
      <c r="O57" s="161"/>
      <c r="P57" s="160">
        <v>0</v>
      </c>
      <c r="Q57" s="160"/>
      <c r="R57" s="161">
        <v>0</v>
      </c>
      <c r="S57" s="161"/>
      <c r="T57" s="160">
        <v>0</v>
      </c>
      <c r="U57" s="160"/>
      <c r="V57" s="161">
        <v>0</v>
      </c>
      <c r="W57" s="161"/>
      <c r="X57" s="160">
        <v>0</v>
      </c>
      <c r="Y57" s="160"/>
      <c r="Z57" s="161">
        <v>0</v>
      </c>
      <c r="AA57" s="161"/>
      <c r="AB57" s="160">
        <v>1</v>
      </c>
      <c r="AC57" s="160"/>
      <c r="AD57" s="161">
        <v>0</v>
      </c>
      <c r="AE57" s="161"/>
      <c r="AF57" s="160">
        <v>2</v>
      </c>
      <c r="AG57" s="160"/>
      <c r="AH57" s="161">
        <v>0</v>
      </c>
      <c r="AI57" s="161"/>
      <c r="AJ57" s="26">
        <f t="shared" si="46"/>
        <v>0</v>
      </c>
      <c r="AK57" s="66">
        <f t="shared" si="47"/>
        <v>6</v>
      </c>
      <c r="AL57" s="124"/>
      <c r="AM57" s="159">
        <v>13</v>
      </c>
      <c r="AN57" s="159"/>
      <c r="AO57" s="159">
        <v>4</v>
      </c>
      <c r="AP57" s="159"/>
      <c r="AQ57" s="159">
        <v>17</v>
      </c>
      <c r="AR57" s="159"/>
      <c r="AS57" s="160">
        <v>0</v>
      </c>
      <c r="AT57" s="160"/>
      <c r="AU57" s="161">
        <v>0</v>
      </c>
      <c r="AV57" s="161"/>
      <c r="AW57" s="160">
        <v>0</v>
      </c>
      <c r="AX57" s="160"/>
      <c r="AY57" s="161">
        <v>0</v>
      </c>
      <c r="AZ57" s="161"/>
      <c r="BA57" s="160">
        <v>0</v>
      </c>
      <c r="BB57" s="160"/>
      <c r="BC57" s="161">
        <v>0</v>
      </c>
      <c r="BD57" s="161"/>
      <c r="BE57" s="160">
        <v>0</v>
      </c>
      <c r="BF57" s="160"/>
      <c r="BG57" s="161">
        <v>0</v>
      </c>
      <c r="BH57" s="161"/>
      <c r="BI57" s="160">
        <v>0</v>
      </c>
      <c r="BJ57" s="160"/>
      <c r="BK57" s="161">
        <v>0</v>
      </c>
      <c r="BL57" s="161"/>
      <c r="BM57" s="160">
        <v>1</v>
      </c>
      <c r="BN57" s="160"/>
      <c r="BO57" s="161">
        <v>0</v>
      </c>
      <c r="BP57" s="161"/>
      <c r="BQ57" s="160">
        <v>12</v>
      </c>
      <c r="BR57" s="160"/>
      <c r="BS57" s="161">
        <v>4</v>
      </c>
      <c r="BT57" s="161"/>
      <c r="BU57" s="26">
        <f t="shared" si="44"/>
        <v>0</v>
      </c>
      <c r="BV57" s="66">
        <f t="shared" si="45"/>
        <v>50</v>
      </c>
      <c r="BX57" s="159">
        <v>4</v>
      </c>
      <c r="BY57" s="159"/>
      <c r="BZ57" s="159">
        <v>0</v>
      </c>
      <c r="CA57" s="159"/>
      <c r="CB57" s="159">
        <v>4</v>
      </c>
      <c r="CC57" s="159"/>
      <c r="CD57" s="160">
        <v>0</v>
      </c>
      <c r="CE57" s="160"/>
      <c r="CF57" s="161">
        <v>0</v>
      </c>
      <c r="CG57" s="161"/>
      <c r="CH57" s="160">
        <v>0</v>
      </c>
      <c r="CI57" s="160"/>
      <c r="CJ57" s="161">
        <v>0</v>
      </c>
      <c r="CK57" s="161"/>
      <c r="CL57" s="160">
        <v>0</v>
      </c>
      <c r="CM57" s="160"/>
      <c r="CN57" s="161">
        <v>0</v>
      </c>
      <c r="CO57" s="161"/>
      <c r="CP57" s="160">
        <v>0</v>
      </c>
      <c r="CQ57" s="160"/>
      <c r="CR57" s="161">
        <v>0</v>
      </c>
      <c r="CS57" s="161"/>
      <c r="CT57" s="160">
        <v>0</v>
      </c>
      <c r="CU57" s="160"/>
      <c r="CV57" s="161">
        <v>0</v>
      </c>
      <c r="CW57" s="161"/>
      <c r="CX57" s="160">
        <v>0</v>
      </c>
      <c r="CY57" s="160"/>
      <c r="CZ57" s="161">
        <v>0</v>
      </c>
      <c r="DA57" s="161"/>
      <c r="DB57" s="160">
        <v>4</v>
      </c>
      <c r="DC57" s="160"/>
      <c r="DD57" s="161">
        <v>0</v>
      </c>
      <c r="DE57" s="161"/>
      <c r="DF57" s="26">
        <f t="shared" si="19"/>
        <v>4</v>
      </c>
      <c r="DH57" s="159">
        <f t="shared" si="20"/>
        <v>20</v>
      </c>
      <c r="DI57" s="159"/>
      <c r="DJ57" s="159">
        <f t="shared" si="21"/>
        <v>4</v>
      </c>
      <c r="DK57" s="159"/>
      <c r="DL57" s="159">
        <f t="shared" si="22"/>
        <v>24</v>
      </c>
      <c r="DM57" s="159"/>
      <c r="DN57" s="160">
        <f t="shared" si="23"/>
        <v>0</v>
      </c>
      <c r="DO57" s="160"/>
      <c r="DP57" s="160">
        <f t="shared" si="24"/>
        <v>0</v>
      </c>
      <c r="DQ57" s="160"/>
      <c r="DR57" s="160">
        <f t="shared" si="25"/>
        <v>0</v>
      </c>
      <c r="DS57" s="160"/>
      <c r="DT57" s="160">
        <f t="shared" si="26"/>
        <v>0</v>
      </c>
      <c r="DU57" s="160"/>
      <c r="DV57" s="160">
        <f t="shared" si="27"/>
        <v>0</v>
      </c>
      <c r="DW57" s="160"/>
      <c r="DX57" s="160">
        <f t="shared" si="28"/>
        <v>0</v>
      </c>
      <c r="DY57" s="160"/>
      <c r="DZ57" s="160">
        <f t="shared" si="29"/>
        <v>0</v>
      </c>
      <c r="EA57" s="160"/>
      <c r="EB57" s="160">
        <f t="shared" si="30"/>
        <v>0</v>
      </c>
      <c r="EC57" s="160"/>
      <c r="ED57" s="160">
        <f t="shared" si="31"/>
        <v>0</v>
      </c>
      <c r="EE57" s="160"/>
      <c r="EF57" s="160">
        <f t="shared" si="32"/>
        <v>0</v>
      </c>
      <c r="EG57" s="160"/>
      <c r="EH57" s="160">
        <f t="shared" si="33"/>
        <v>2</v>
      </c>
      <c r="EI57" s="160"/>
      <c r="EJ57" s="160">
        <f t="shared" si="34"/>
        <v>0</v>
      </c>
      <c r="EK57" s="160"/>
      <c r="EL57" s="160">
        <f t="shared" si="35"/>
        <v>18</v>
      </c>
      <c r="EM57" s="160"/>
      <c r="EN57" s="160">
        <f t="shared" si="36"/>
        <v>4</v>
      </c>
      <c r="EO57" s="160"/>
      <c r="EP57" s="137">
        <f t="shared" si="37"/>
        <v>60</v>
      </c>
      <c r="ER57" s="20">
        <f t="shared" si="38"/>
        <v>83.333333333333343</v>
      </c>
      <c r="ES57" s="20">
        <f t="shared" si="39"/>
        <v>16.666666666666664</v>
      </c>
      <c r="ET57" s="20">
        <f t="shared" si="40"/>
        <v>0</v>
      </c>
      <c r="EU57" s="20">
        <f t="shared" si="41"/>
        <v>16.666666666666664</v>
      </c>
      <c r="EV57" s="21">
        <f t="shared" si="42"/>
        <v>166.66666666666663</v>
      </c>
      <c r="EX57" s="129">
        <v>1</v>
      </c>
      <c r="EY57" s="129">
        <v>0</v>
      </c>
      <c r="EZ57" s="129">
        <v>1</v>
      </c>
      <c r="FA57" s="130">
        <v>0</v>
      </c>
      <c r="FB57" s="131">
        <v>0</v>
      </c>
      <c r="FC57" s="130">
        <v>0</v>
      </c>
      <c r="FD57" s="131">
        <v>0</v>
      </c>
      <c r="FE57" s="130">
        <v>0</v>
      </c>
      <c r="FF57" s="131">
        <v>0</v>
      </c>
      <c r="FG57" s="130">
        <v>0</v>
      </c>
      <c r="FH57" s="131">
        <v>0</v>
      </c>
      <c r="FI57" s="130">
        <v>0</v>
      </c>
      <c r="FJ57" s="131">
        <v>0</v>
      </c>
      <c r="FK57" s="130">
        <v>0</v>
      </c>
      <c r="FL57" s="131">
        <v>0</v>
      </c>
      <c r="FM57" s="130">
        <v>1</v>
      </c>
      <c r="FN57" s="131">
        <v>0</v>
      </c>
      <c r="FO57" s="19">
        <f t="shared" si="43"/>
        <v>4</v>
      </c>
    </row>
    <row r="58" spans="1:171" ht="12.75" customHeight="1" thickBot="1">
      <c r="A58" s="124" t="s">
        <v>152</v>
      </c>
      <c r="B58" s="159">
        <v>3</v>
      </c>
      <c r="C58" s="159"/>
      <c r="D58" s="159">
        <v>0</v>
      </c>
      <c r="E58" s="159"/>
      <c r="F58" s="159">
        <v>3</v>
      </c>
      <c r="G58" s="159"/>
      <c r="H58" s="160">
        <v>0</v>
      </c>
      <c r="I58" s="160"/>
      <c r="J58" s="161">
        <v>0</v>
      </c>
      <c r="K58" s="161"/>
      <c r="L58" s="160">
        <v>0</v>
      </c>
      <c r="M58" s="160"/>
      <c r="N58" s="161">
        <v>0</v>
      </c>
      <c r="O58" s="161"/>
      <c r="P58" s="160">
        <v>0</v>
      </c>
      <c r="Q58" s="160"/>
      <c r="R58" s="161">
        <v>0</v>
      </c>
      <c r="S58" s="161"/>
      <c r="T58" s="160">
        <v>0</v>
      </c>
      <c r="U58" s="160"/>
      <c r="V58" s="161">
        <v>0</v>
      </c>
      <c r="W58" s="161"/>
      <c r="X58" s="160">
        <v>0</v>
      </c>
      <c r="Y58" s="160"/>
      <c r="Z58" s="161">
        <v>0</v>
      </c>
      <c r="AA58" s="161"/>
      <c r="AB58" s="160">
        <v>0</v>
      </c>
      <c r="AC58" s="160"/>
      <c r="AD58" s="161">
        <v>0</v>
      </c>
      <c r="AE58" s="161"/>
      <c r="AF58" s="160">
        <v>3</v>
      </c>
      <c r="AG58" s="160"/>
      <c r="AH58" s="161">
        <v>0</v>
      </c>
      <c r="AI58" s="161"/>
      <c r="AJ58" s="26">
        <f t="shared" si="46"/>
        <v>0</v>
      </c>
      <c r="AK58" s="66">
        <f t="shared" si="47"/>
        <v>6</v>
      </c>
      <c r="AL58" s="124"/>
      <c r="AM58" s="159">
        <v>20</v>
      </c>
      <c r="AN58" s="159"/>
      <c r="AO58" s="159">
        <v>2</v>
      </c>
      <c r="AP58" s="159"/>
      <c r="AQ58" s="159">
        <v>22</v>
      </c>
      <c r="AR58" s="159"/>
      <c r="AS58" s="160">
        <v>0</v>
      </c>
      <c r="AT58" s="160"/>
      <c r="AU58" s="161">
        <v>0</v>
      </c>
      <c r="AV58" s="161"/>
      <c r="AW58" s="160">
        <v>2</v>
      </c>
      <c r="AX58" s="160"/>
      <c r="AY58" s="161">
        <v>1</v>
      </c>
      <c r="AZ58" s="161"/>
      <c r="BA58" s="160">
        <v>1</v>
      </c>
      <c r="BB58" s="160"/>
      <c r="BC58" s="161">
        <v>0</v>
      </c>
      <c r="BD58" s="161"/>
      <c r="BE58" s="160">
        <v>2</v>
      </c>
      <c r="BF58" s="160"/>
      <c r="BG58" s="161">
        <v>0</v>
      </c>
      <c r="BH58" s="161"/>
      <c r="BI58" s="160">
        <v>2</v>
      </c>
      <c r="BJ58" s="160"/>
      <c r="BK58" s="161">
        <v>0</v>
      </c>
      <c r="BL58" s="161"/>
      <c r="BM58" s="160">
        <v>1</v>
      </c>
      <c r="BN58" s="160"/>
      <c r="BO58" s="161">
        <v>0</v>
      </c>
      <c r="BP58" s="161"/>
      <c r="BQ58" s="160">
        <v>12</v>
      </c>
      <c r="BR58" s="160"/>
      <c r="BS58" s="161">
        <v>1</v>
      </c>
      <c r="BT58" s="161"/>
      <c r="BU58" s="26">
        <f t="shared" si="44"/>
        <v>15</v>
      </c>
      <c r="BV58" s="66">
        <f t="shared" si="45"/>
        <v>52</v>
      </c>
      <c r="BX58" s="159">
        <v>13</v>
      </c>
      <c r="BY58" s="159"/>
      <c r="BZ58" s="159">
        <v>3</v>
      </c>
      <c r="CA58" s="159"/>
      <c r="CB58" s="159">
        <v>16</v>
      </c>
      <c r="CC58" s="159"/>
      <c r="CD58" s="160">
        <v>0</v>
      </c>
      <c r="CE58" s="160"/>
      <c r="CF58" s="161">
        <v>0</v>
      </c>
      <c r="CG58" s="161"/>
      <c r="CH58" s="160">
        <v>3</v>
      </c>
      <c r="CI58" s="160"/>
      <c r="CJ58" s="161">
        <v>1</v>
      </c>
      <c r="CK58" s="161"/>
      <c r="CL58" s="160">
        <v>3</v>
      </c>
      <c r="CM58" s="160"/>
      <c r="CN58" s="161">
        <v>0</v>
      </c>
      <c r="CO58" s="161"/>
      <c r="CP58" s="160">
        <v>4</v>
      </c>
      <c r="CQ58" s="160"/>
      <c r="CR58" s="161">
        <v>0</v>
      </c>
      <c r="CS58" s="161"/>
      <c r="CT58" s="160">
        <v>0</v>
      </c>
      <c r="CU58" s="160"/>
      <c r="CV58" s="161">
        <v>0</v>
      </c>
      <c r="CW58" s="161"/>
      <c r="CX58" s="160">
        <v>2</v>
      </c>
      <c r="CY58" s="160"/>
      <c r="CZ58" s="161">
        <v>0</v>
      </c>
      <c r="DA58" s="161"/>
      <c r="DB58" s="160">
        <v>1</v>
      </c>
      <c r="DC58" s="160"/>
      <c r="DD58" s="161">
        <v>2</v>
      </c>
      <c r="DE58" s="161"/>
      <c r="DF58" s="26">
        <f t="shared" si="19"/>
        <v>28</v>
      </c>
      <c r="DH58" s="159">
        <f t="shared" si="20"/>
        <v>36</v>
      </c>
      <c r="DI58" s="159"/>
      <c r="DJ58" s="159">
        <f t="shared" si="21"/>
        <v>5</v>
      </c>
      <c r="DK58" s="159"/>
      <c r="DL58" s="159">
        <f t="shared" si="22"/>
        <v>41</v>
      </c>
      <c r="DM58" s="159"/>
      <c r="DN58" s="160">
        <f t="shared" si="23"/>
        <v>0</v>
      </c>
      <c r="DO58" s="160"/>
      <c r="DP58" s="160">
        <f t="shared" si="24"/>
        <v>0</v>
      </c>
      <c r="DQ58" s="160"/>
      <c r="DR58" s="160">
        <f t="shared" si="25"/>
        <v>5</v>
      </c>
      <c r="DS58" s="160"/>
      <c r="DT58" s="160">
        <f t="shared" si="26"/>
        <v>2</v>
      </c>
      <c r="DU58" s="160"/>
      <c r="DV58" s="160">
        <f t="shared" si="27"/>
        <v>4</v>
      </c>
      <c r="DW58" s="160"/>
      <c r="DX58" s="160">
        <f t="shared" si="28"/>
        <v>0</v>
      </c>
      <c r="DY58" s="160"/>
      <c r="DZ58" s="160">
        <f t="shared" si="29"/>
        <v>6</v>
      </c>
      <c r="EA58" s="160"/>
      <c r="EB58" s="160">
        <f t="shared" si="30"/>
        <v>0</v>
      </c>
      <c r="EC58" s="160"/>
      <c r="ED58" s="160">
        <f t="shared" si="31"/>
        <v>2</v>
      </c>
      <c r="EE58" s="160"/>
      <c r="EF58" s="160">
        <f t="shared" si="32"/>
        <v>0</v>
      </c>
      <c r="EG58" s="160"/>
      <c r="EH58" s="160">
        <f t="shared" si="33"/>
        <v>3</v>
      </c>
      <c r="EI58" s="160"/>
      <c r="EJ58" s="160">
        <f t="shared" si="34"/>
        <v>0</v>
      </c>
      <c r="EK58" s="160"/>
      <c r="EL58" s="160">
        <f t="shared" si="35"/>
        <v>16</v>
      </c>
      <c r="EM58" s="160"/>
      <c r="EN58" s="160">
        <f t="shared" si="36"/>
        <v>3</v>
      </c>
      <c r="EO58" s="160"/>
      <c r="EP58" s="137">
        <f t="shared" si="37"/>
        <v>101</v>
      </c>
      <c r="ER58" s="20">
        <f t="shared" si="38"/>
        <v>60.975609756097562</v>
      </c>
      <c r="ES58" s="20">
        <f t="shared" si="39"/>
        <v>39.024390243902438</v>
      </c>
      <c r="ET58" s="20">
        <f t="shared" si="40"/>
        <v>17.073170731707318</v>
      </c>
      <c r="EU58" s="20">
        <f t="shared" si="41"/>
        <v>12.195121951219512</v>
      </c>
      <c r="EV58" s="21">
        <f t="shared" si="42"/>
        <v>121.95121951219512</v>
      </c>
      <c r="EX58" s="129">
        <v>6</v>
      </c>
      <c r="EY58" s="129">
        <v>1</v>
      </c>
      <c r="EZ58" s="129">
        <v>7</v>
      </c>
      <c r="FA58" s="130">
        <v>0</v>
      </c>
      <c r="FB58" s="131">
        <v>0</v>
      </c>
      <c r="FC58" s="130">
        <v>2</v>
      </c>
      <c r="FD58" s="131">
        <v>1</v>
      </c>
      <c r="FE58" s="130">
        <v>1</v>
      </c>
      <c r="FF58" s="131">
        <v>0</v>
      </c>
      <c r="FG58" s="130">
        <v>2</v>
      </c>
      <c r="FH58" s="131">
        <v>0</v>
      </c>
      <c r="FI58" s="130">
        <v>0</v>
      </c>
      <c r="FJ58" s="131">
        <v>0</v>
      </c>
      <c r="FK58" s="130">
        <v>0</v>
      </c>
      <c r="FL58" s="131">
        <v>0</v>
      </c>
      <c r="FM58" s="130">
        <v>1</v>
      </c>
      <c r="FN58" s="131">
        <v>0</v>
      </c>
      <c r="FO58" s="19">
        <f t="shared" si="43"/>
        <v>28</v>
      </c>
    </row>
    <row r="59" spans="1:171" ht="12.75" customHeight="1" thickBot="1">
      <c r="A59" s="124" t="s">
        <v>153</v>
      </c>
      <c r="B59" s="159">
        <v>2</v>
      </c>
      <c r="C59" s="159"/>
      <c r="D59" s="159">
        <v>1</v>
      </c>
      <c r="E59" s="159"/>
      <c r="F59" s="159">
        <v>3</v>
      </c>
      <c r="G59" s="159"/>
      <c r="H59" s="160">
        <v>0</v>
      </c>
      <c r="I59" s="160"/>
      <c r="J59" s="161">
        <v>0</v>
      </c>
      <c r="K59" s="161"/>
      <c r="L59" s="160">
        <v>0</v>
      </c>
      <c r="M59" s="160"/>
      <c r="N59" s="161">
        <v>0</v>
      </c>
      <c r="O59" s="161"/>
      <c r="P59" s="160">
        <v>0</v>
      </c>
      <c r="Q59" s="160"/>
      <c r="R59" s="161">
        <v>0</v>
      </c>
      <c r="S59" s="161"/>
      <c r="T59" s="160">
        <v>0</v>
      </c>
      <c r="U59" s="160"/>
      <c r="V59" s="161">
        <v>0</v>
      </c>
      <c r="W59" s="161"/>
      <c r="X59" s="160">
        <v>0</v>
      </c>
      <c r="Y59" s="160"/>
      <c r="Z59" s="161">
        <v>0</v>
      </c>
      <c r="AA59" s="161"/>
      <c r="AB59" s="160">
        <v>0</v>
      </c>
      <c r="AC59" s="160"/>
      <c r="AD59" s="161">
        <v>0</v>
      </c>
      <c r="AE59" s="161"/>
      <c r="AF59" s="160">
        <v>2</v>
      </c>
      <c r="AG59" s="160"/>
      <c r="AH59" s="161">
        <v>1</v>
      </c>
      <c r="AI59" s="161"/>
      <c r="AJ59" s="26">
        <f t="shared" si="46"/>
        <v>0</v>
      </c>
      <c r="AK59" s="66">
        <f t="shared" si="47"/>
        <v>10</v>
      </c>
      <c r="AL59" s="124"/>
      <c r="AM59" s="159">
        <v>24</v>
      </c>
      <c r="AN59" s="159"/>
      <c r="AO59" s="159">
        <v>7</v>
      </c>
      <c r="AP59" s="159"/>
      <c r="AQ59" s="159">
        <v>31</v>
      </c>
      <c r="AR59" s="159"/>
      <c r="AS59" s="160">
        <v>0</v>
      </c>
      <c r="AT59" s="160"/>
      <c r="AU59" s="161">
        <v>0</v>
      </c>
      <c r="AV59" s="161"/>
      <c r="AW59" s="160">
        <v>3</v>
      </c>
      <c r="AX59" s="160"/>
      <c r="AY59" s="161">
        <v>0</v>
      </c>
      <c r="AZ59" s="161"/>
      <c r="BA59" s="160">
        <v>3</v>
      </c>
      <c r="BB59" s="160"/>
      <c r="BC59" s="161">
        <v>2</v>
      </c>
      <c r="BD59" s="161"/>
      <c r="BE59" s="160">
        <v>1</v>
      </c>
      <c r="BF59" s="160"/>
      <c r="BG59" s="161">
        <v>0</v>
      </c>
      <c r="BH59" s="161"/>
      <c r="BI59" s="160">
        <v>3</v>
      </c>
      <c r="BJ59" s="160"/>
      <c r="BK59" s="161">
        <v>1</v>
      </c>
      <c r="BL59" s="161"/>
      <c r="BM59" s="160">
        <v>6</v>
      </c>
      <c r="BN59" s="160"/>
      <c r="BO59" s="161">
        <v>3</v>
      </c>
      <c r="BP59" s="161"/>
      <c r="BQ59" s="160">
        <v>8</v>
      </c>
      <c r="BR59" s="160"/>
      <c r="BS59" s="161">
        <v>1</v>
      </c>
      <c r="BT59" s="161"/>
      <c r="BU59" s="26">
        <f t="shared" si="44"/>
        <v>15</v>
      </c>
      <c r="BV59" s="66">
        <f t="shared" si="45"/>
        <v>90</v>
      </c>
      <c r="BX59" s="159">
        <v>17</v>
      </c>
      <c r="BY59" s="159"/>
      <c r="BZ59" s="159">
        <v>12</v>
      </c>
      <c r="CA59" s="159"/>
      <c r="CB59" s="159">
        <v>29</v>
      </c>
      <c r="CC59" s="159"/>
      <c r="CD59" s="160">
        <v>0</v>
      </c>
      <c r="CE59" s="160"/>
      <c r="CF59" s="161">
        <v>1</v>
      </c>
      <c r="CG59" s="161"/>
      <c r="CH59" s="160">
        <v>4</v>
      </c>
      <c r="CI59" s="160"/>
      <c r="CJ59" s="161">
        <v>2</v>
      </c>
      <c r="CK59" s="161"/>
      <c r="CL59" s="160">
        <v>4</v>
      </c>
      <c r="CM59" s="160"/>
      <c r="CN59" s="161">
        <v>1</v>
      </c>
      <c r="CO59" s="161"/>
      <c r="CP59" s="160">
        <v>0</v>
      </c>
      <c r="CQ59" s="160"/>
      <c r="CR59" s="161">
        <v>0</v>
      </c>
      <c r="CS59" s="161"/>
      <c r="CT59" s="160">
        <v>1</v>
      </c>
      <c r="CU59" s="160"/>
      <c r="CV59" s="161">
        <v>0</v>
      </c>
      <c r="CW59" s="161"/>
      <c r="CX59" s="160">
        <v>7</v>
      </c>
      <c r="CY59" s="160"/>
      <c r="CZ59" s="161">
        <v>4</v>
      </c>
      <c r="DA59" s="161"/>
      <c r="DB59" s="160">
        <v>1</v>
      </c>
      <c r="DC59" s="160"/>
      <c r="DD59" s="161">
        <v>4</v>
      </c>
      <c r="DE59" s="161"/>
      <c r="DF59" s="26">
        <f t="shared" si="19"/>
        <v>77</v>
      </c>
      <c r="DH59" s="159">
        <f t="shared" si="20"/>
        <v>43</v>
      </c>
      <c r="DI59" s="159"/>
      <c r="DJ59" s="159">
        <f t="shared" si="21"/>
        <v>20</v>
      </c>
      <c r="DK59" s="159"/>
      <c r="DL59" s="159">
        <f t="shared" si="22"/>
        <v>63</v>
      </c>
      <c r="DM59" s="159"/>
      <c r="DN59" s="160">
        <f t="shared" si="23"/>
        <v>0</v>
      </c>
      <c r="DO59" s="160"/>
      <c r="DP59" s="160">
        <f t="shared" si="24"/>
        <v>1</v>
      </c>
      <c r="DQ59" s="160"/>
      <c r="DR59" s="160">
        <f t="shared" si="25"/>
        <v>7</v>
      </c>
      <c r="DS59" s="160"/>
      <c r="DT59" s="160">
        <f t="shared" si="26"/>
        <v>2</v>
      </c>
      <c r="DU59" s="160"/>
      <c r="DV59" s="160">
        <f t="shared" si="27"/>
        <v>7</v>
      </c>
      <c r="DW59" s="160"/>
      <c r="DX59" s="160">
        <f t="shared" si="28"/>
        <v>3</v>
      </c>
      <c r="DY59" s="160"/>
      <c r="DZ59" s="160">
        <f t="shared" si="29"/>
        <v>1</v>
      </c>
      <c r="EA59" s="160"/>
      <c r="EB59" s="160">
        <f t="shared" si="30"/>
        <v>0</v>
      </c>
      <c r="EC59" s="160"/>
      <c r="ED59" s="160">
        <f t="shared" si="31"/>
        <v>4</v>
      </c>
      <c r="EE59" s="160"/>
      <c r="EF59" s="160">
        <f t="shared" si="32"/>
        <v>1</v>
      </c>
      <c r="EG59" s="160"/>
      <c r="EH59" s="160">
        <f t="shared" si="33"/>
        <v>13</v>
      </c>
      <c r="EI59" s="160"/>
      <c r="EJ59" s="160">
        <f t="shared" si="34"/>
        <v>7</v>
      </c>
      <c r="EK59" s="160"/>
      <c r="EL59" s="160">
        <f t="shared" si="35"/>
        <v>11</v>
      </c>
      <c r="EM59" s="160"/>
      <c r="EN59" s="160">
        <f t="shared" si="36"/>
        <v>6</v>
      </c>
      <c r="EO59" s="160"/>
      <c r="EP59" s="137">
        <f t="shared" si="37"/>
        <v>192</v>
      </c>
      <c r="ER59" s="20">
        <f t="shared" si="38"/>
        <v>53.968253968253968</v>
      </c>
      <c r="ES59" s="20">
        <f t="shared" si="39"/>
        <v>46.031746031746032</v>
      </c>
      <c r="ET59" s="20">
        <f t="shared" si="40"/>
        <v>15.873015873015872</v>
      </c>
      <c r="EU59" s="20">
        <f t="shared" si="41"/>
        <v>31.746031746031743</v>
      </c>
      <c r="EV59" s="21">
        <f t="shared" si="42"/>
        <v>317.46031746031741</v>
      </c>
      <c r="EX59" s="129">
        <v>9</v>
      </c>
      <c r="EY59" s="129">
        <v>2</v>
      </c>
      <c r="EZ59" s="129">
        <v>11</v>
      </c>
      <c r="FA59" s="130">
        <v>0</v>
      </c>
      <c r="FB59" s="131">
        <v>0</v>
      </c>
      <c r="FC59" s="130">
        <v>0</v>
      </c>
      <c r="FD59" s="131">
        <v>0</v>
      </c>
      <c r="FE59" s="130">
        <v>3</v>
      </c>
      <c r="FF59" s="131">
        <v>0</v>
      </c>
      <c r="FG59" s="130">
        <v>1</v>
      </c>
      <c r="FH59" s="131">
        <v>0</v>
      </c>
      <c r="FI59" s="130">
        <v>3</v>
      </c>
      <c r="FJ59" s="131">
        <v>1</v>
      </c>
      <c r="FK59" s="130">
        <v>1</v>
      </c>
      <c r="FL59" s="131">
        <v>1</v>
      </c>
      <c r="FM59" s="130">
        <v>1</v>
      </c>
      <c r="FN59" s="131">
        <v>0</v>
      </c>
      <c r="FO59" s="19">
        <f t="shared" si="43"/>
        <v>44</v>
      </c>
    </row>
    <row r="60" spans="1:171" ht="12.75" customHeight="1" thickBot="1">
      <c r="A60" s="124" t="s">
        <v>154</v>
      </c>
      <c r="B60" s="159">
        <v>3</v>
      </c>
      <c r="C60" s="159"/>
      <c r="D60" s="159">
        <v>0</v>
      </c>
      <c r="E60" s="159"/>
      <c r="F60" s="159">
        <v>3</v>
      </c>
      <c r="G60" s="159"/>
      <c r="H60" s="160">
        <v>0</v>
      </c>
      <c r="I60" s="160"/>
      <c r="J60" s="161">
        <v>0</v>
      </c>
      <c r="K60" s="161"/>
      <c r="L60" s="160">
        <v>0</v>
      </c>
      <c r="M60" s="160"/>
      <c r="N60" s="161">
        <v>0</v>
      </c>
      <c r="O60" s="161"/>
      <c r="P60" s="160">
        <v>0</v>
      </c>
      <c r="Q60" s="160"/>
      <c r="R60" s="161">
        <v>0</v>
      </c>
      <c r="S60" s="161"/>
      <c r="T60" s="160">
        <v>0</v>
      </c>
      <c r="U60" s="160"/>
      <c r="V60" s="161">
        <v>0</v>
      </c>
      <c r="W60" s="161"/>
      <c r="X60" s="160">
        <v>0</v>
      </c>
      <c r="Y60" s="160"/>
      <c r="Z60" s="161">
        <v>0</v>
      </c>
      <c r="AA60" s="161"/>
      <c r="AB60" s="160">
        <v>2</v>
      </c>
      <c r="AC60" s="160"/>
      <c r="AD60" s="161">
        <v>0</v>
      </c>
      <c r="AE60" s="161"/>
      <c r="AF60" s="160">
        <v>1</v>
      </c>
      <c r="AG60" s="160"/>
      <c r="AH60" s="161">
        <v>0</v>
      </c>
      <c r="AI60" s="161"/>
      <c r="AJ60" s="26">
        <f t="shared" si="46"/>
        <v>0</v>
      </c>
      <c r="AK60" s="66">
        <f t="shared" si="47"/>
        <v>6</v>
      </c>
      <c r="AL60" s="124"/>
      <c r="AM60" s="159">
        <v>12</v>
      </c>
      <c r="AN60" s="159"/>
      <c r="AO60" s="159">
        <v>2</v>
      </c>
      <c r="AP60" s="159"/>
      <c r="AQ60" s="159">
        <v>14</v>
      </c>
      <c r="AR60" s="159"/>
      <c r="AS60" s="160">
        <v>0</v>
      </c>
      <c r="AT60" s="160"/>
      <c r="AU60" s="161">
        <v>0</v>
      </c>
      <c r="AV60" s="161"/>
      <c r="AW60" s="160">
        <v>0</v>
      </c>
      <c r="AX60" s="160"/>
      <c r="AY60" s="161">
        <v>0</v>
      </c>
      <c r="AZ60" s="161"/>
      <c r="BA60" s="160">
        <v>0</v>
      </c>
      <c r="BB60" s="160"/>
      <c r="BC60" s="161">
        <v>0</v>
      </c>
      <c r="BD60" s="161"/>
      <c r="BE60" s="160">
        <v>2</v>
      </c>
      <c r="BF60" s="160"/>
      <c r="BG60" s="161">
        <v>1</v>
      </c>
      <c r="BH60" s="161"/>
      <c r="BI60" s="160">
        <v>2</v>
      </c>
      <c r="BJ60" s="160"/>
      <c r="BK60" s="161">
        <v>0</v>
      </c>
      <c r="BL60" s="161"/>
      <c r="BM60" s="160">
        <v>0</v>
      </c>
      <c r="BN60" s="160"/>
      <c r="BO60" s="161">
        <v>0</v>
      </c>
      <c r="BP60" s="161"/>
      <c r="BQ60" s="160">
        <v>8</v>
      </c>
      <c r="BR60" s="160"/>
      <c r="BS60" s="161">
        <v>1</v>
      </c>
      <c r="BT60" s="161"/>
      <c r="BU60" s="26">
        <f t="shared" si="44"/>
        <v>0</v>
      </c>
      <c r="BV60" s="66">
        <f t="shared" si="45"/>
        <v>36</v>
      </c>
      <c r="BX60" s="159">
        <v>16</v>
      </c>
      <c r="BY60" s="159"/>
      <c r="BZ60" s="159">
        <v>3</v>
      </c>
      <c r="CA60" s="159"/>
      <c r="CB60" s="159">
        <v>19</v>
      </c>
      <c r="CC60" s="159"/>
      <c r="CD60" s="160">
        <v>1</v>
      </c>
      <c r="CE60" s="160"/>
      <c r="CF60" s="161">
        <v>2</v>
      </c>
      <c r="CG60" s="161"/>
      <c r="CH60" s="160">
        <v>0</v>
      </c>
      <c r="CI60" s="160"/>
      <c r="CJ60" s="161">
        <v>0</v>
      </c>
      <c r="CK60" s="161"/>
      <c r="CL60" s="160">
        <v>6</v>
      </c>
      <c r="CM60" s="160"/>
      <c r="CN60" s="161">
        <v>0</v>
      </c>
      <c r="CO60" s="161"/>
      <c r="CP60" s="160">
        <v>4</v>
      </c>
      <c r="CQ60" s="160"/>
      <c r="CR60" s="161">
        <v>0</v>
      </c>
      <c r="CS60" s="161"/>
      <c r="CT60" s="160">
        <v>2</v>
      </c>
      <c r="CU60" s="160"/>
      <c r="CV60" s="161">
        <v>0</v>
      </c>
      <c r="CW60" s="161"/>
      <c r="CX60" s="160">
        <v>2</v>
      </c>
      <c r="CY60" s="160"/>
      <c r="CZ60" s="161">
        <v>0</v>
      </c>
      <c r="DA60" s="161"/>
      <c r="DB60" s="160">
        <v>1</v>
      </c>
      <c r="DC60" s="160"/>
      <c r="DD60" s="161">
        <v>1</v>
      </c>
      <c r="DE60" s="161"/>
      <c r="DF60" s="26">
        <f t="shared" si="19"/>
        <v>31</v>
      </c>
      <c r="DH60" s="159">
        <f t="shared" si="20"/>
        <v>31</v>
      </c>
      <c r="DI60" s="159"/>
      <c r="DJ60" s="159">
        <f t="shared" si="21"/>
        <v>5</v>
      </c>
      <c r="DK60" s="159"/>
      <c r="DL60" s="159">
        <f t="shared" si="22"/>
        <v>36</v>
      </c>
      <c r="DM60" s="159"/>
      <c r="DN60" s="160">
        <f t="shared" si="23"/>
        <v>1</v>
      </c>
      <c r="DO60" s="160"/>
      <c r="DP60" s="160">
        <f t="shared" si="24"/>
        <v>2</v>
      </c>
      <c r="DQ60" s="160"/>
      <c r="DR60" s="160">
        <f t="shared" si="25"/>
        <v>0</v>
      </c>
      <c r="DS60" s="160"/>
      <c r="DT60" s="160">
        <f t="shared" si="26"/>
        <v>0</v>
      </c>
      <c r="DU60" s="160"/>
      <c r="DV60" s="160">
        <f t="shared" si="27"/>
        <v>6</v>
      </c>
      <c r="DW60" s="160"/>
      <c r="DX60" s="160">
        <f t="shared" si="28"/>
        <v>0</v>
      </c>
      <c r="DY60" s="160"/>
      <c r="DZ60" s="160">
        <f t="shared" si="29"/>
        <v>6</v>
      </c>
      <c r="EA60" s="160"/>
      <c r="EB60" s="160">
        <f t="shared" si="30"/>
        <v>1</v>
      </c>
      <c r="EC60" s="160"/>
      <c r="ED60" s="160">
        <f t="shared" si="31"/>
        <v>4</v>
      </c>
      <c r="EE60" s="160"/>
      <c r="EF60" s="160">
        <f t="shared" si="32"/>
        <v>0</v>
      </c>
      <c r="EG60" s="160"/>
      <c r="EH60" s="160">
        <f t="shared" si="33"/>
        <v>4</v>
      </c>
      <c r="EI60" s="160"/>
      <c r="EJ60" s="160">
        <f t="shared" si="34"/>
        <v>0</v>
      </c>
      <c r="EK60" s="160"/>
      <c r="EL60" s="160">
        <f t="shared" si="35"/>
        <v>10</v>
      </c>
      <c r="EM60" s="160"/>
      <c r="EN60" s="160">
        <f t="shared" si="36"/>
        <v>2</v>
      </c>
      <c r="EO60" s="160"/>
      <c r="EP60" s="137">
        <f t="shared" si="37"/>
        <v>73</v>
      </c>
      <c r="ER60" s="20">
        <f t="shared" si="38"/>
        <v>47.222222222222221</v>
      </c>
      <c r="ES60" s="20">
        <f t="shared" si="39"/>
        <v>52.777777777777779</v>
      </c>
      <c r="ET60" s="20">
        <f t="shared" si="40"/>
        <v>8.3333333333333321</v>
      </c>
      <c r="EU60" s="20">
        <f t="shared" si="41"/>
        <v>13.888888888888889</v>
      </c>
      <c r="EV60" s="21">
        <f t="shared" si="42"/>
        <v>138.88888888888889</v>
      </c>
      <c r="EX60" s="129">
        <v>2</v>
      </c>
      <c r="EY60" s="129">
        <v>0</v>
      </c>
      <c r="EZ60" s="129">
        <v>2</v>
      </c>
      <c r="FA60" s="130">
        <v>0</v>
      </c>
      <c r="FB60" s="131">
        <v>0</v>
      </c>
      <c r="FC60" s="130">
        <v>0</v>
      </c>
      <c r="FD60" s="131">
        <v>0</v>
      </c>
      <c r="FE60" s="130">
        <v>0</v>
      </c>
      <c r="FF60" s="131">
        <v>0</v>
      </c>
      <c r="FG60" s="130">
        <v>1</v>
      </c>
      <c r="FH60" s="131">
        <v>0</v>
      </c>
      <c r="FI60" s="130">
        <v>1</v>
      </c>
      <c r="FJ60" s="131">
        <v>0</v>
      </c>
      <c r="FK60" s="130">
        <v>0</v>
      </c>
      <c r="FL60" s="131">
        <v>0</v>
      </c>
      <c r="FM60" s="130">
        <v>0</v>
      </c>
      <c r="FN60" s="131">
        <v>0</v>
      </c>
      <c r="FO60" s="19">
        <f t="shared" si="43"/>
        <v>8</v>
      </c>
    </row>
    <row r="61" spans="1:171" ht="12.75" customHeight="1" thickBot="1">
      <c r="A61" s="124" t="s">
        <v>155</v>
      </c>
      <c r="B61" s="159">
        <v>3</v>
      </c>
      <c r="C61" s="159"/>
      <c r="D61" s="159">
        <v>0</v>
      </c>
      <c r="E61" s="159"/>
      <c r="F61" s="159">
        <v>3</v>
      </c>
      <c r="G61" s="159"/>
      <c r="H61" s="160">
        <v>0</v>
      </c>
      <c r="I61" s="160"/>
      <c r="J61" s="161">
        <v>0</v>
      </c>
      <c r="K61" s="161"/>
      <c r="L61" s="160">
        <v>0</v>
      </c>
      <c r="M61" s="160"/>
      <c r="N61" s="161">
        <v>0</v>
      </c>
      <c r="O61" s="161"/>
      <c r="P61" s="160">
        <v>0</v>
      </c>
      <c r="Q61" s="160"/>
      <c r="R61" s="161">
        <v>0</v>
      </c>
      <c r="S61" s="161"/>
      <c r="T61" s="160">
        <v>0</v>
      </c>
      <c r="U61" s="160"/>
      <c r="V61" s="161">
        <v>0</v>
      </c>
      <c r="W61" s="161"/>
      <c r="X61" s="160">
        <v>0</v>
      </c>
      <c r="Y61" s="160"/>
      <c r="Z61" s="161">
        <v>0</v>
      </c>
      <c r="AA61" s="161"/>
      <c r="AB61" s="160">
        <v>0</v>
      </c>
      <c r="AC61" s="160"/>
      <c r="AD61" s="161">
        <v>0</v>
      </c>
      <c r="AE61" s="161"/>
      <c r="AF61" s="160">
        <v>3</v>
      </c>
      <c r="AG61" s="160"/>
      <c r="AH61" s="161">
        <v>0</v>
      </c>
      <c r="AI61" s="161"/>
      <c r="AJ61" s="26">
        <f t="shared" si="46"/>
        <v>0</v>
      </c>
      <c r="AK61" s="66">
        <f t="shared" si="47"/>
        <v>6</v>
      </c>
      <c r="AL61" s="124"/>
      <c r="AM61" s="159">
        <v>83</v>
      </c>
      <c r="AN61" s="159"/>
      <c r="AO61" s="159">
        <v>9</v>
      </c>
      <c r="AP61" s="159"/>
      <c r="AQ61" s="159">
        <v>92</v>
      </c>
      <c r="AR61" s="159"/>
      <c r="AS61" s="160">
        <v>2</v>
      </c>
      <c r="AT61" s="160"/>
      <c r="AU61" s="161">
        <v>0</v>
      </c>
      <c r="AV61" s="161"/>
      <c r="AW61" s="160">
        <v>4</v>
      </c>
      <c r="AX61" s="160"/>
      <c r="AY61" s="161">
        <v>0</v>
      </c>
      <c r="AZ61" s="161"/>
      <c r="BA61" s="160">
        <v>8</v>
      </c>
      <c r="BB61" s="160"/>
      <c r="BC61" s="161">
        <v>0</v>
      </c>
      <c r="BD61" s="161"/>
      <c r="BE61" s="160">
        <v>7</v>
      </c>
      <c r="BF61" s="160"/>
      <c r="BG61" s="161">
        <v>0</v>
      </c>
      <c r="BH61" s="161"/>
      <c r="BI61" s="160">
        <v>7</v>
      </c>
      <c r="BJ61" s="160"/>
      <c r="BK61" s="161">
        <v>2</v>
      </c>
      <c r="BL61" s="161"/>
      <c r="BM61" s="160">
        <v>23</v>
      </c>
      <c r="BN61" s="160"/>
      <c r="BO61" s="161">
        <v>6</v>
      </c>
      <c r="BP61" s="161"/>
      <c r="BQ61" s="160">
        <v>32</v>
      </c>
      <c r="BR61" s="160"/>
      <c r="BS61" s="161">
        <v>1</v>
      </c>
      <c r="BT61" s="161"/>
      <c r="BU61" s="26">
        <f t="shared" si="44"/>
        <v>30</v>
      </c>
      <c r="BV61" s="66">
        <f t="shared" si="45"/>
        <v>220</v>
      </c>
      <c r="BX61" s="159">
        <v>37</v>
      </c>
      <c r="BY61" s="159"/>
      <c r="BZ61" s="159">
        <v>13</v>
      </c>
      <c r="CA61" s="159"/>
      <c r="CB61" s="159">
        <v>50</v>
      </c>
      <c r="CC61" s="159"/>
      <c r="CD61" s="160">
        <v>3</v>
      </c>
      <c r="CE61" s="160"/>
      <c r="CF61" s="161">
        <v>2</v>
      </c>
      <c r="CG61" s="161"/>
      <c r="CH61" s="160">
        <v>4</v>
      </c>
      <c r="CI61" s="160"/>
      <c r="CJ61" s="161">
        <v>0</v>
      </c>
      <c r="CK61" s="161"/>
      <c r="CL61" s="160">
        <v>8</v>
      </c>
      <c r="CM61" s="160"/>
      <c r="CN61" s="161">
        <v>0</v>
      </c>
      <c r="CO61" s="161"/>
      <c r="CP61" s="160">
        <v>2</v>
      </c>
      <c r="CQ61" s="160"/>
      <c r="CR61" s="161">
        <v>1</v>
      </c>
      <c r="CS61" s="161"/>
      <c r="CT61" s="160">
        <v>1</v>
      </c>
      <c r="CU61" s="160"/>
      <c r="CV61" s="161">
        <v>0</v>
      </c>
      <c r="CW61" s="161"/>
      <c r="CX61" s="160">
        <v>3</v>
      </c>
      <c r="CY61" s="160"/>
      <c r="CZ61" s="161">
        <v>0</v>
      </c>
      <c r="DA61" s="161"/>
      <c r="DB61" s="160">
        <v>16</v>
      </c>
      <c r="DC61" s="160"/>
      <c r="DD61" s="161">
        <v>10</v>
      </c>
      <c r="DE61" s="161"/>
      <c r="DF61" s="26">
        <f t="shared" si="19"/>
        <v>102</v>
      </c>
      <c r="DH61" s="159">
        <f t="shared" si="20"/>
        <v>123</v>
      </c>
      <c r="DI61" s="159"/>
      <c r="DJ61" s="159">
        <f t="shared" si="21"/>
        <v>22</v>
      </c>
      <c r="DK61" s="159"/>
      <c r="DL61" s="159">
        <f t="shared" si="22"/>
        <v>145</v>
      </c>
      <c r="DM61" s="159"/>
      <c r="DN61" s="160">
        <f t="shared" si="23"/>
        <v>5</v>
      </c>
      <c r="DO61" s="160"/>
      <c r="DP61" s="160">
        <f t="shared" si="24"/>
        <v>2</v>
      </c>
      <c r="DQ61" s="160"/>
      <c r="DR61" s="160">
        <f t="shared" si="25"/>
        <v>8</v>
      </c>
      <c r="DS61" s="160"/>
      <c r="DT61" s="160">
        <f t="shared" si="26"/>
        <v>0</v>
      </c>
      <c r="DU61" s="160"/>
      <c r="DV61" s="160">
        <f t="shared" si="27"/>
        <v>16</v>
      </c>
      <c r="DW61" s="160"/>
      <c r="DX61" s="160">
        <f t="shared" si="28"/>
        <v>0</v>
      </c>
      <c r="DY61" s="160"/>
      <c r="DZ61" s="160">
        <f t="shared" si="29"/>
        <v>9</v>
      </c>
      <c r="EA61" s="160"/>
      <c r="EB61" s="160">
        <f t="shared" si="30"/>
        <v>1</v>
      </c>
      <c r="EC61" s="160"/>
      <c r="ED61" s="160">
        <f t="shared" si="31"/>
        <v>8</v>
      </c>
      <c r="EE61" s="160"/>
      <c r="EF61" s="160">
        <f t="shared" si="32"/>
        <v>2</v>
      </c>
      <c r="EG61" s="160"/>
      <c r="EH61" s="160">
        <f t="shared" si="33"/>
        <v>26</v>
      </c>
      <c r="EI61" s="160"/>
      <c r="EJ61" s="160">
        <f t="shared" si="34"/>
        <v>6</v>
      </c>
      <c r="EK61" s="160"/>
      <c r="EL61" s="160">
        <f t="shared" si="35"/>
        <v>51</v>
      </c>
      <c r="EM61" s="160"/>
      <c r="EN61" s="160">
        <f t="shared" si="36"/>
        <v>11</v>
      </c>
      <c r="EO61" s="160"/>
      <c r="EP61" s="137">
        <f t="shared" si="37"/>
        <v>358</v>
      </c>
      <c r="ER61" s="20">
        <f t="shared" si="38"/>
        <v>65.517241379310349</v>
      </c>
      <c r="ES61" s="20">
        <f t="shared" si="39"/>
        <v>34.482758620689658</v>
      </c>
      <c r="ET61" s="20">
        <f t="shared" si="40"/>
        <v>10.344827586206897</v>
      </c>
      <c r="EU61" s="20">
        <f t="shared" si="41"/>
        <v>15.172413793103448</v>
      </c>
      <c r="EV61" s="21">
        <f t="shared" si="42"/>
        <v>151.72413793103448</v>
      </c>
      <c r="EX61" s="129">
        <v>35</v>
      </c>
      <c r="EY61" s="129">
        <v>1</v>
      </c>
      <c r="EZ61" s="129">
        <v>36</v>
      </c>
      <c r="FA61" s="130">
        <v>2</v>
      </c>
      <c r="FB61" s="131">
        <v>0</v>
      </c>
      <c r="FC61" s="130">
        <v>4</v>
      </c>
      <c r="FD61" s="131">
        <v>0</v>
      </c>
      <c r="FE61" s="130">
        <v>7</v>
      </c>
      <c r="FF61" s="131">
        <v>0</v>
      </c>
      <c r="FG61" s="130">
        <v>5</v>
      </c>
      <c r="FH61" s="131">
        <v>0</v>
      </c>
      <c r="FI61" s="130">
        <v>7</v>
      </c>
      <c r="FJ61" s="131">
        <v>0</v>
      </c>
      <c r="FK61" s="130">
        <v>6</v>
      </c>
      <c r="FL61" s="131">
        <v>1</v>
      </c>
      <c r="FM61" s="130">
        <v>4</v>
      </c>
      <c r="FN61" s="131">
        <v>0</v>
      </c>
      <c r="FO61" s="19">
        <f t="shared" si="43"/>
        <v>144</v>
      </c>
    </row>
    <row r="62" spans="1:171" ht="12.75" customHeight="1" thickBot="1">
      <c r="A62" s="124" t="s">
        <v>156</v>
      </c>
      <c r="B62" s="159">
        <v>4</v>
      </c>
      <c r="C62" s="159"/>
      <c r="D62" s="159">
        <v>0</v>
      </c>
      <c r="E62" s="159"/>
      <c r="F62" s="159">
        <v>4</v>
      </c>
      <c r="G62" s="159"/>
      <c r="H62" s="160">
        <v>0</v>
      </c>
      <c r="I62" s="160"/>
      <c r="J62" s="161">
        <v>0</v>
      </c>
      <c r="K62" s="161"/>
      <c r="L62" s="160">
        <v>0</v>
      </c>
      <c r="M62" s="160"/>
      <c r="N62" s="161">
        <v>0</v>
      </c>
      <c r="O62" s="161"/>
      <c r="P62" s="160">
        <v>0</v>
      </c>
      <c r="Q62" s="160"/>
      <c r="R62" s="161">
        <v>0</v>
      </c>
      <c r="S62" s="161"/>
      <c r="T62" s="160">
        <v>0</v>
      </c>
      <c r="U62" s="160"/>
      <c r="V62" s="161">
        <v>0</v>
      </c>
      <c r="W62" s="161"/>
      <c r="X62" s="160">
        <v>0</v>
      </c>
      <c r="Y62" s="160"/>
      <c r="Z62" s="161">
        <v>0</v>
      </c>
      <c r="AA62" s="161"/>
      <c r="AB62" s="160">
        <v>1</v>
      </c>
      <c r="AC62" s="160"/>
      <c r="AD62" s="161">
        <v>0</v>
      </c>
      <c r="AE62" s="161"/>
      <c r="AF62" s="160">
        <v>3</v>
      </c>
      <c r="AG62" s="160"/>
      <c r="AH62" s="161">
        <v>0</v>
      </c>
      <c r="AI62" s="161"/>
      <c r="AJ62" s="26">
        <f t="shared" si="46"/>
        <v>0</v>
      </c>
      <c r="AK62" s="66">
        <f t="shared" si="47"/>
        <v>8</v>
      </c>
      <c r="AL62" s="124"/>
      <c r="AM62" s="159">
        <v>18</v>
      </c>
      <c r="AN62" s="159"/>
      <c r="AO62" s="159">
        <v>2</v>
      </c>
      <c r="AP62" s="159"/>
      <c r="AQ62" s="159">
        <v>20</v>
      </c>
      <c r="AR62" s="159"/>
      <c r="AS62" s="160">
        <v>1</v>
      </c>
      <c r="AT62" s="160"/>
      <c r="AU62" s="161">
        <v>0</v>
      </c>
      <c r="AV62" s="161"/>
      <c r="AW62" s="160">
        <v>3</v>
      </c>
      <c r="AX62" s="160"/>
      <c r="AY62" s="161">
        <v>1</v>
      </c>
      <c r="AZ62" s="161"/>
      <c r="BA62" s="160">
        <v>2</v>
      </c>
      <c r="BB62" s="160"/>
      <c r="BC62" s="161">
        <v>0</v>
      </c>
      <c r="BD62" s="161"/>
      <c r="BE62" s="160">
        <v>2</v>
      </c>
      <c r="BF62" s="160"/>
      <c r="BG62" s="161">
        <v>0</v>
      </c>
      <c r="BH62" s="161"/>
      <c r="BI62" s="160">
        <v>3</v>
      </c>
      <c r="BJ62" s="160"/>
      <c r="BK62" s="161">
        <v>0</v>
      </c>
      <c r="BL62" s="161"/>
      <c r="BM62" s="160">
        <v>1</v>
      </c>
      <c r="BN62" s="160"/>
      <c r="BO62" s="161">
        <v>1</v>
      </c>
      <c r="BP62" s="161"/>
      <c r="BQ62" s="160">
        <v>6</v>
      </c>
      <c r="BR62" s="160"/>
      <c r="BS62" s="161">
        <v>0</v>
      </c>
      <c r="BT62" s="161"/>
      <c r="BU62" s="26">
        <f t="shared" si="44"/>
        <v>25</v>
      </c>
      <c r="BV62" s="66">
        <f t="shared" si="45"/>
        <v>48</v>
      </c>
      <c r="BX62" s="159">
        <v>0</v>
      </c>
      <c r="BY62" s="159"/>
      <c r="BZ62" s="159">
        <v>0</v>
      </c>
      <c r="CA62" s="159"/>
      <c r="CB62" s="159">
        <v>0</v>
      </c>
      <c r="CC62" s="159"/>
      <c r="CD62" s="160">
        <v>0</v>
      </c>
      <c r="CE62" s="160"/>
      <c r="CF62" s="161">
        <v>0</v>
      </c>
      <c r="CG62" s="161"/>
      <c r="CH62" s="160">
        <v>0</v>
      </c>
      <c r="CI62" s="160"/>
      <c r="CJ62" s="161">
        <v>0</v>
      </c>
      <c r="CK62" s="161"/>
      <c r="CL62" s="160">
        <v>0</v>
      </c>
      <c r="CM62" s="160"/>
      <c r="CN62" s="161">
        <v>0</v>
      </c>
      <c r="CO62" s="161"/>
      <c r="CP62" s="160">
        <v>0</v>
      </c>
      <c r="CQ62" s="160"/>
      <c r="CR62" s="161">
        <v>0</v>
      </c>
      <c r="CS62" s="161"/>
      <c r="CT62" s="160">
        <v>0</v>
      </c>
      <c r="CU62" s="160"/>
      <c r="CV62" s="161">
        <v>0</v>
      </c>
      <c r="CW62" s="161"/>
      <c r="CX62" s="160">
        <v>0</v>
      </c>
      <c r="CY62" s="160"/>
      <c r="CZ62" s="161">
        <v>0</v>
      </c>
      <c r="DA62" s="161"/>
      <c r="DB62" s="160">
        <v>0</v>
      </c>
      <c r="DC62" s="160"/>
      <c r="DD62" s="161">
        <v>0</v>
      </c>
      <c r="DE62" s="161"/>
      <c r="DF62" s="26">
        <f t="shared" si="19"/>
        <v>0</v>
      </c>
      <c r="DH62" s="159">
        <f t="shared" si="20"/>
        <v>22</v>
      </c>
      <c r="DI62" s="159"/>
      <c r="DJ62" s="159">
        <f t="shared" si="21"/>
        <v>2</v>
      </c>
      <c r="DK62" s="159"/>
      <c r="DL62" s="159">
        <f t="shared" si="22"/>
        <v>24</v>
      </c>
      <c r="DM62" s="159"/>
      <c r="DN62" s="160">
        <f t="shared" si="23"/>
        <v>1</v>
      </c>
      <c r="DO62" s="160"/>
      <c r="DP62" s="160">
        <f t="shared" si="24"/>
        <v>0</v>
      </c>
      <c r="DQ62" s="160"/>
      <c r="DR62" s="160">
        <f t="shared" si="25"/>
        <v>3</v>
      </c>
      <c r="DS62" s="160"/>
      <c r="DT62" s="160">
        <f t="shared" si="26"/>
        <v>1</v>
      </c>
      <c r="DU62" s="160"/>
      <c r="DV62" s="160">
        <f t="shared" si="27"/>
        <v>2</v>
      </c>
      <c r="DW62" s="160"/>
      <c r="DX62" s="160">
        <f t="shared" si="28"/>
        <v>0</v>
      </c>
      <c r="DY62" s="160"/>
      <c r="DZ62" s="160">
        <f t="shared" si="29"/>
        <v>2</v>
      </c>
      <c r="EA62" s="160"/>
      <c r="EB62" s="160">
        <f t="shared" si="30"/>
        <v>0</v>
      </c>
      <c r="EC62" s="160"/>
      <c r="ED62" s="160">
        <f t="shared" si="31"/>
        <v>3</v>
      </c>
      <c r="EE62" s="160"/>
      <c r="EF62" s="160">
        <f t="shared" si="32"/>
        <v>0</v>
      </c>
      <c r="EG62" s="160"/>
      <c r="EH62" s="160">
        <f t="shared" si="33"/>
        <v>2</v>
      </c>
      <c r="EI62" s="160"/>
      <c r="EJ62" s="160">
        <f t="shared" si="34"/>
        <v>1</v>
      </c>
      <c r="EK62" s="160"/>
      <c r="EL62" s="160">
        <f t="shared" si="35"/>
        <v>9</v>
      </c>
      <c r="EM62" s="160"/>
      <c r="EN62" s="160">
        <f t="shared" si="36"/>
        <v>0</v>
      </c>
      <c r="EO62" s="160"/>
      <c r="EP62" s="137">
        <f t="shared" si="37"/>
        <v>81</v>
      </c>
      <c r="ER62" s="20">
        <f t="shared" si="38"/>
        <v>100</v>
      </c>
      <c r="ES62" s="20">
        <f t="shared" si="39"/>
        <v>0</v>
      </c>
      <c r="ET62" s="20">
        <f t="shared" si="40"/>
        <v>20.833333333333336</v>
      </c>
      <c r="EU62" s="20">
        <f t="shared" si="41"/>
        <v>8.3333333333333321</v>
      </c>
      <c r="EV62" s="21">
        <f t="shared" si="42"/>
        <v>83.333333333333314</v>
      </c>
      <c r="EX62" s="129">
        <v>5</v>
      </c>
      <c r="EY62" s="129">
        <v>0</v>
      </c>
      <c r="EZ62" s="129">
        <v>5</v>
      </c>
      <c r="FA62" s="130">
        <v>0</v>
      </c>
      <c r="FB62" s="131">
        <v>0</v>
      </c>
      <c r="FC62" s="130">
        <v>0</v>
      </c>
      <c r="FD62" s="131">
        <v>0</v>
      </c>
      <c r="FE62" s="130">
        <v>0</v>
      </c>
      <c r="FF62" s="131">
        <v>0</v>
      </c>
      <c r="FG62" s="130">
        <v>0</v>
      </c>
      <c r="FH62" s="131">
        <v>0</v>
      </c>
      <c r="FI62" s="130">
        <v>0</v>
      </c>
      <c r="FJ62" s="131">
        <v>0</v>
      </c>
      <c r="FK62" s="130">
        <v>1</v>
      </c>
      <c r="FL62" s="131">
        <v>0</v>
      </c>
      <c r="FM62" s="130">
        <v>4</v>
      </c>
      <c r="FN62" s="131">
        <v>0</v>
      </c>
      <c r="FO62" s="19">
        <f t="shared" si="43"/>
        <v>20</v>
      </c>
    </row>
    <row r="63" spans="1:171" ht="12.75" customHeight="1" thickBot="1">
      <c r="A63" s="124" t="s">
        <v>157</v>
      </c>
      <c r="B63" s="159">
        <v>2</v>
      </c>
      <c r="C63" s="159"/>
      <c r="D63" s="159">
        <v>1</v>
      </c>
      <c r="E63" s="159"/>
      <c r="F63" s="159">
        <v>3</v>
      </c>
      <c r="G63" s="159"/>
      <c r="H63" s="160">
        <v>0</v>
      </c>
      <c r="I63" s="160"/>
      <c r="J63" s="161">
        <v>0</v>
      </c>
      <c r="K63" s="161"/>
      <c r="L63" s="160">
        <v>0</v>
      </c>
      <c r="M63" s="160"/>
      <c r="N63" s="161">
        <v>0</v>
      </c>
      <c r="O63" s="161"/>
      <c r="P63" s="160">
        <v>0</v>
      </c>
      <c r="Q63" s="160"/>
      <c r="R63" s="161">
        <v>0</v>
      </c>
      <c r="S63" s="161"/>
      <c r="T63" s="160">
        <v>0</v>
      </c>
      <c r="U63" s="160"/>
      <c r="V63" s="161">
        <v>0</v>
      </c>
      <c r="W63" s="161"/>
      <c r="X63" s="160">
        <v>0</v>
      </c>
      <c r="Y63" s="160"/>
      <c r="Z63" s="161">
        <v>0</v>
      </c>
      <c r="AA63" s="161"/>
      <c r="AB63" s="160">
        <v>0</v>
      </c>
      <c r="AC63" s="160"/>
      <c r="AD63" s="161">
        <v>0</v>
      </c>
      <c r="AE63" s="161"/>
      <c r="AF63" s="160">
        <v>2</v>
      </c>
      <c r="AG63" s="160"/>
      <c r="AH63" s="161">
        <v>1</v>
      </c>
      <c r="AI63" s="161"/>
      <c r="AJ63" s="26">
        <f t="shared" si="46"/>
        <v>0</v>
      </c>
      <c r="AK63" s="66">
        <f t="shared" si="47"/>
        <v>10</v>
      </c>
      <c r="AL63" s="124"/>
      <c r="AM63" s="159">
        <v>16</v>
      </c>
      <c r="AN63" s="159"/>
      <c r="AO63" s="159">
        <v>2</v>
      </c>
      <c r="AP63" s="159"/>
      <c r="AQ63" s="159">
        <v>18</v>
      </c>
      <c r="AR63" s="159"/>
      <c r="AS63" s="160">
        <v>0</v>
      </c>
      <c r="AT63" s="160"/>
      <c r="AU63" s="161">
        <v>0</v>
      </c>
      <c r="AV63" s="161"/>
      <c r="AW63" s="160">
        <v>0</v>
      </c>
      <c r="AX63" s="160"/>
      <c r="AY63" s="161">
        <v>0</v>
      </c>
      <c r="AZ63" s="161"/>
      <c r="BA63" s="160">
        <v>3</v>
      </c>
      <c r="BB63" s="160"/>
      <c r="BC63" s="161">
        <v>1</v>
      </c>
      <c r="BD63" s="161"/>
      <c r="BE63" s="160">
        <v>2</v>
      </c>
      <c r="BF63" s="160"/>
      <c r="BG63" s="161">
        <v>0</v>
      </c>
      <c r="BH63" s="161"/>
      <c r="BI63" s="160">
        <v>2</v>
      </c>
      <c r="BJ63" s="160"/>
      <c r="BK63" s="161">
        <v>1</v>
      </c>
      <c r="BL63" s="161"/>
      <c r="BM63" s="160">
        <v>2</v>
      </c>
      <c r="BN63" s="160"/>
      <c r="BO63" s="161">
        <v>0</v>
      </c>
      <c r="BP63" s="161"/>
      <c r="BQ63" s="160">
        <v>7</v>
      </c>
      <c r="BR63" s="160"/>
      <c r="BS63" s="161">
        <v>0</v>
      </c>
      <c r="BT63" s="161"/>
      <c r="BU63" s="26">
        <f t="shared" si="44"/>
        <v>0</v>
      </c>
      <c r="BV63" s="66">
        <f t="shared" si="45"/>
        <v>44</v>
      </c>
      <c r="BX63" s="159">
        <v>4</v>
      </c>
      <c r="BY63" s="159"/>
      <c r="BZ63" s="159">
        <v>0</v>
      </c>
      <c r="CA63" s="159"/>
      <c r="CB63" s="159">
        <v>4</v>
      </c>
      <c r="CC63" s="159"/>
      <c r="CD63" s="160">
        <v>0</v>
      </c>
      <c r="CE63" s="160"/>
      <c r="CF63" s="161">
        <v>0</v>
      </c>
      <c r="CG63" s="161"/>
      <c r="CH63" s="160">
        <v>2</v>
      </c>
      <c r="CI63" s="160"/>
      <c r="CJ63" s="161">
        <v>0</v>
      </c>
      <c r="CK63" s="161"/>
      <c r="CL63" s="160">
        <v>2</v>
      </c>
      <c r="CM63" s="160"/>
      <c r="CN63" s="161">
        <v>0</v>
      </c>
      <c r="CO63" s="161"/>
      <c r="CP63" s="160">
        <v>0</v>
      </c>
      <c r="CQ63" s="160"/>
      <c r="CR63" s="161">
        <v>0</v>
      </c>
      <c r="CS63" s="161"/>
      <c r="CT63" s="160">
        <v>0</v>
      </c>
      <c r="CU63" s="160"/>
      <c r="CV63" s="161">
        <v>0</v>
      </c>
      <c r="CW63" s="161"/>
      <c r="CX63" s="160">
        <v>0</v>
      </c>
      <c r="CY63" s="160"/>
      <c r="CZ63" s="161">
        <v>0</v>
      </c>
      <c r="DA63" s="161"/>
      <c r="DB63" s="160">
        <v>0</v>
      </c>
      <c r="DC63" s="160"/>
      <c r="DD63" s="161">
        <v>0</v>
      </c>
      <c r="DE63" s="161"/>
      <c r="DF63" s="26">
        <f t="shared" si="19"/>
        <v>4</v>
      </c>
      <c r="DH63" s="159">
        <f t="shared" si="20"/>
        <v>22</v>
      </c>
      <c r="DI63" s="159"/>
      <c r="DJ63" s="159">
        <f t="shared" si="21"/>
        <v>3</v>
      </c>
      <c r="DK63" s="159"/>
      <c r="DL63" s="159">
        <f t="shared" si="22"/>
        <v>25</v>
      </c>
      <c r="DM63" s="159"/>
      <c r="DN63" s="160">
        <f t="shared" si="23"/>
        <v>0</v>
      </c>
      <c r="DO63" s="160"/>
      <c r="DP63" s="160">
        <f t="shared" si="24"/>
        <v>0</v>
      </c>
      <c r="DQ63" s="160"/>
      <c r="DR63" s="160">
        <f t="shared" si="25"/>
        <v>2</v>
      </c>
      <c r="DS63" s="160"/>
      <c r="DT63" s="160">
        <f t="shared" si="26"/>
        <v>0</v>
      </c>
      <c r="DU63" s="160"/>
      <c r="DV63" s="160">
        <f t="shared" si="27"/>
        <v>5</v>
      </c>
      <c r="DW63" s="160"/>
      <c r="DX63" s="160">
        <f t="shared" si="28"/>
        <v>1</v>
      </c>
      <c r="DY63" s="160"/>
      <c r="DZ63" s="160">
        <f t="shared" si="29"/>
        <v>2</v>
      </c>
      <c r="EA63" s="160"/>
      <c r="EB63" s="160">
        <f t="shared" si="30"/>
        <v>0</v>
      </c>
      <c r="EC63" s="160"/>
      <c r="ED63" s="160">
        <f t="shared" si="31"/>
        <v>2</v>
      </c>
      <c r="EE63" s="160"/>
      <c r="EF63" s="160">
        <f t="shared" si="32"/>
        <v>1</v>
      </c>
      <c r="EG63" s="160"/>
      <c r="EH63" s="160">
        <f t="shared" si="33"/>
        <v>2</v>
      </c>
      <c r="EI63" s="160"/>
      <c r="EJ63" s="160">
        <f t="shared" si="34"/>
        <v>0</v>
      </c>
      <c r="EK63" s="160"/>
      <c r="EL63" s="160">
        <f t="shared" si="35"/>
        <v>9</v>
      </c>
      <c r="EM63" s="160"/>
      <c r="EN63" s="160">
        <f t="shared" si="36"/>
        <v>1</v>
      </c>
      <c r="EO63" s="160"/>
      <c r="EP63" s="137">
        <f t="shared" si="37"/>
        <v>58</v>
      </c>
      <c r="ER63" s="20">
        <f t="shared" si="38"/>
        <v>84</v>
      </c>
      <c r="ES63" s="20">
        <f t="shared" si="39"/>
        <v>16</v>
      </c>
      <c r="ET63" s="20">
        <f t="shared" si="40"/>
        <v>8</v>
      </c>
      <c r="EU63" s="20">
        <f t="shared" si="41"/>
        <v>12</v>
      </c>
      <c r="EV63" s="21">
        <f t="shared" si="42"/>
        <v>120</v>
      </c>
      <c r="EX63" s="129">
        <v>4</v>
      </c>
      <c r="EY63" s="129">
        <v>0</v>
      </c>
      <c r="EZ63" s="129">
        <v>4</v>
      </c>
      <c r="FA63" s="130">
        <v>0</v>
      </c>
      <c r="FB63" s="131">
        <v>0</v>
      </c>
      <c r="FC63" s="130">
        <v>0</v>
      </c>
      <c r="FD63" s="131">
        <v>0</v>
      </c>
      <c r="FE63" s="130">
        <v>0</v>
      </c>
      <c r="FF63" s="131">
        <v>0</v>
      </c>
      <c r="FG63" s="130">
        <v>0</v>
      </c>
      <c r="FH63" s="131">
        <v>0</v>
      </c>
      <c r="FI63" s="130">
        <v>0</v>
      </c>
      <c r="FJ63" s="131">
        <v>0</v>
      </c>
      <c r="FK63" s="130">
        <v>0</v>
      </c>
      <c r="FL63" s="131">
        <v>0</v>
      </c>
      <c r="FM63" s="130">
        <v>4</v>
      </c>
      <c r="FN63" s="131">
        <v>0</v>
      </c>
      <c r="FO63" s="19">
        <f t="shared" si="43"/>
        <v>16</v>
      </c>
    </row>
    <row r="64" spans="1:171" ht="12.75" customHeight="1" thickBot="1">
      <c r="A64" s="124" t="s">
        <v>282</v>
      </c>
      <c r="B64" s="159">
        <v>3</v>
      </c>
      <c r="C64" s="159"/>
      <c r="D64" s="159">
        <v>0</v>
      </c>
      <c r="E64" s="159"/>
      <c r="F64" s="159">
        <v>3</v>
      </c>
      <c r="G64" s="159"/>
      <c r="H64" s="160">
        <v>0</v>
      </c>
      <c r="I64" s="160"/>
      <c r="J64" s="161">
        <v>0</v>
      </c>
      <c r="K64" s="161"/>
      <c r="L64" s="160">
        <v>0</v>
      </c>
      <c r="M64" s="160"/>
      <c r="N64" s="161">
        <v>0</v>
      </c>
      <c r="O64" s="161"/>
      <c r="P64" s="160">
        <v>0</v>
      </c>
      <c r="Q64" s="160"/>
      <c r="R64" s="161">
        <v>0</v>
      </c>
      <c r="S64" s="161"/>
      <c r="T64" s="160">
        <v>0</v>
      </c>
      <c r="U64" s="160"/>
      <c r="V64" s="161">
        <v>0</v>
      </c>
      <c r="W64" s="161"/>
      <c r="X64" s="160">
        <v>0</v>
      </c>
      <c r="Y64" s="160"/>
      <c r="Z64" s="161">
        <v>0</v>
      </c>
      <c r="AA64" s="161"/>
      <c r="AB64" s="160">
        <v>0</v>
      </c>
      <c r="AC64" s="160"/>
      <c r="AD64" s="161">
        <v>0</v>
      </c>
      <c r="AE64" s="161"/>
      <c r="AF64" s="160">
        <v>3</v>
      </c>
      <c r="AG64" s="160"/>
      <c r="AH64" s="161">
        <v>0</v>
      </c>
      <c r="AI64" s="161"/>
      <c r="AJ64" s="26">
        <f t="shared" si="46"/>
        <v>0</v>
      </c>
      <c r="AK64" s="66">
        <f t="shared" si="47"/>
        <v>6</v>
      </c>
      <c r="AL64" s="124"/>
      <c r="AM64" s="159">
        <v>6</v>
      </c>
      <c r="AN64" s="159"/>
      <c r="AO64" s="159">
        <v>0</v>
      </c>
      <c r="AP64" s="159"/>
      <c r="AQ64" s="159">
        <v>6</v>
      </c>
      <c r="AR64" s="159"/>
      <c r="AS64" s="160">
        <v>0</v>
      </c>
      <c r="AT64" s="160"/>
      <c r="AU64" s="161">
        <v>0</v>
      </c>
      <c r="AV64" s="161"/>
      <c r="AW64" s="160">
        <v>0</v>
      </c>
      <c r="AX64" s="160"/>
      <c r="AY64" s="161">
        <v>0</v>
      </c>
      <c r="AZ64" s="161"/>
      <c r="BA64" s="160">
        <v>0</v>
      </c>
      <c r="BB64" s="160"/>
      <c r="BC64" s="161">
        <v>0</v>
      </c>
      <c r="BD64" s="161"/>
      <c r="BE64" s="160">
        <v>1</v>
      </c>
      <c r="BF64" s="160"/>
      <c r="BG64" s="161">
        <v>0</v>
      </c>
      <c r="BH64" s="161"/>
      <c r="BI64" s="160">
        <v>0</v>
      </c>
      <c r="BJ64" s="160"/>
      <c r="BK64" s="161">
        <v>0</v>
      </c>
      <c r="BL64" s="161"/>
      <c r="BM64" s="160">
        <v>1</v>
      </c>
      <c r="BN64" s="160"/>
      <c r="BO64" s="161">
        <v>0</v>
      </c>
      <c r="BP64" s="161"/>
      <c r="BQ64" s="160">
        <v>4</v>
      </c>
      <c r="BR64" s="160"/>
      <c r="BS64" s="161">
        <v>0</v>
      </c>
      <c r="BT64" s="161"/>
      <c r="BU64" s="26">
        <f t="shared" si="44"/>
        <v>0</v>
      </c>
      <c r="BV64" s="66">
        <f t="shared" si="45"/>
        <v>12</v>
      </c>
      <c r="BX64" s="159">
        <v>6</v>
      </c>
      <c r="BY64" s="159"/>
      <c r="BZ64" s="159">
        <v>3</v>
      </c>
      <c r="CA64" s="159"/>
      <c r="CB64" s="159">
        <v>9</v>
      </c>
      <c r="CC64" s="159"/>
      <c r="CD64" s="160">
        <v>0</v>
      </c>
      <c r="CE64" s="160"/>
      <c r="CF64" s="161">
        <v>0</v>
      </c>
      <c r="CG64" s="161"/>
      <c r="CH64" s="160">
        <v>5</v>
      </c>
      <c r="CI64" s="160"/>
      <c r="CJ64" s="161">
        <v>0</v>
      </c>
      <c r="CK64" s="161"/>
      <c r="CL64" s="160">
        <v>0</v>
      </c>
      <c r="CM64" s="160"/>
      <c r="CN64" s="161">
        <v>1</v>
      </c>
      <c r="CO64" s="161"/>
      <c r="CP64" s="160">
        <v>0</v>
      </c>
      <c r="CQ64" s="160"/>
      <c r="CR64" s="161">
        <v>0</v>
      </c>
      <c r="CS64" s="161"/>
      <c r="CT64" s="160">
        <v>0</v>
      </c>
      <c r="CU64" s="160"/>
      <c r="CV64" s="161">
        <v>0</v>
      </c>
      <c r="CW64" s="161"/>
      <c r="CX64" s="160">
        <v>0</v>
      </c>
      <c r="CY64" s="160"/>
      <c r="CZ64" s="161">
        <v>1</v>
      </c>
      <c r="DA64" s="161"/>
      <c r="DB64" s="160">
        <v>1</v>
      </c>
      <c r="DC64" s="160"/>
      <c r="DD64" s="161">
        <v>1</v>
      </c>
      <c r="DE64" s="161"/>
      <c r="DF64" s="26">
        <f t="shared" si="19"/>
        <v>21</v>
      </c>
      <c r="DH64" s="159">
        <f t="shared" si="20"/>
        <v>15</v>
      </c>
      <c r="DI64" s="159"/>
      <c r="DJ64" s="159">
        <f t="shared" si="21"/>
        <v>3</v>
      </c>
      <c r="DK64" s="159"/>
      <c r="DL64" s="159">
        <f t="shared" si="22"/>
        <v>18</v>
      </c>
      <c r="DM64" s="159"/>
      <c r="DN64" s="160">
        <f t="shared" si="23"/>
        <v>0</v>
      </c>
      <c r="DO64" s="160"/>
      <c r="DP64" s="160">
        <f t="shared" si="24"/>
        <v>0</v>
      </c>
      <c r="DQ64" s="160"/>
      <c r="DR64" s="160">
        <f t="shared" si="25"/>
        <v>5</v>
      </c>
      <c r="DS64" s="160"/>
      <c r="DT64" s="160">
        <f t="shared" si="26"/>
        <v>0</v>
      </c>
      <c r="DU64" s="160"/>
      <c r="DV64" s="160">
        <f t="shared" si="27"/>
        <v>0</v>
      </c>
      <c r="DW64" s="160"/>
      <c r="DX64" s="160">
        <f t="shared" si="28"/>
        <v>1</v>
      </c>
      <c r="DY64" s="160"/>
      <c r="DZ64" s="160">
        <f t="shared" si="29"/>
        <v>1</v>
      </c>
      <c r="EA64" s="160"/>
      <c r="EB64" s="160">
        <f t="shared" si="30"/>
        <v>0</v>
      </c>
      <c r="EC64" s="160"/>
      <c r="ED64" s="160">
        <f t="shared" si="31"/>
        <v>0</v>
      </c>
      <c r="EE64" s="160"/>
      <c r="EF64" s="160">
        <f t="shared" si="32"/>
        <v>0</v>
      </c>
      <c r="EG64" s="160"/>
      <c r="EH64" s="160">
        <f t="shared" si="33"/>
        <v>1</v>
      </c>
      <c r="EI64" s="160"/>
      <c r="EJ64" s="160">
        <f t="shared" si="34"/>
        <v>1</v>
      </c>
      <c r="EK64" s="160"/>
      <c r="EL64" s="160">
        <f t="shared" si="35"/>
        <v>8</v>
      </c>
      <c r="EM64" s="160"/>
      <c r="EN64" s="160">
        <f t="shared" si="36"/>
        <v>1</v>
      </c>
      <c r="EO64" s="160"/>
      <c r="EP64" s="137">
        <f t="shared" si="37"/>
        <v>39</v>
      </c>
      <c r="ER64" s="20">
        <f t="shared" si="38"/>
        <v>50</v>
      </c>
      <c r="ES64" s="20">
        <f t="shared" si="39"/>
        <v>50</v>
      </c>
      <c r="ET64" s="20">
        <f t="shared" si="40"/>
        <v>27.777777777777779</v>
      </c>
      <c r="EU64" s="20">
        <f t="shared" si="41"/>
        <v>16.666666666666664</v>
      </c>
      <c r="EV64" s="21">
        <f t="shared" si="42"/>
        <v>166.66666666666663</v>
      </c>
      <c r="EX64" s="129">
        <v>0</v>
      </c>
      <c r="EY64" s="129">
        <v>0</v>
      </c>
      <c r="EZ64" s="129">
        <v>0</v>
      </c>
      <c r="FA64" s="130">
        <v>0</v>
      </c>
      <c r="FB64" s="131">
        <v>0</v>
      </c>
      <c r="FC64" s="130">
        <v>0</v>
      </c>
      <c r="FD64" s="131">
        <v>0</v>
      </c>
      <c r="FE64" s="130">
        <v>0</v>
      </c>
      <c r="FF64" s="131">
        <v>0</v>
      </c>
      <c r="FG64" s="130">
        <v>0</v>
      </c>
      <c r="FH64" s="131">
        <v>0</v>
      </c>
      <c r="FI64" s="130">
        <v>0</v>
      </c>
      <c r="FJ64" s="131">
        <v>0</v>
      </c>
      <c r="FK64" s="130">
        <v>0</v>
      </c>
      <c r="FL64" s="131">
        <v>0</v>
      </c>
      <c r="FM64" s="130">
        <v>0</v>
      </c>
      <c r="FN64" s="131">
        <v>0</v>
      </c>
      <c r="FO64" s="19">
        <f t="shared" si="43"/>
        <v>0</v>
      </c>
    </row>
    <row r="65" spans="1:171" ht="12.75" customHeight="1" thickBot="1">
      <c r="A65" s="124" t="s">
        <v>158</v>
      </c>
      <c r="B65" s="159">
        <v>3</v>
      </c>
      <c r="C65" s="159"/>
      <c r="D65" s="159">
        <v>0</v>
      </c>
      <c r="E65" s="159"/>
      <c r="F65" s="159">
        <v>3</v>
      </c>
      <c r="G65" s="159"/>
      <c r="H65" s="160">
        <v>0</v>
      </c>
      <c r="I65" s="160"/>
      <c r="J65" s="161">
        <v>0</v>
      </c>
      <c r="K65" s="161"/>
      <c r="L65" s="160">
        <v>0</v>
      </c>
      <c r="M65" s="160"/>
      <c r="N65" s="161">
        <v>0</v>
      </c>
      <c r="O65" s="161"/>
      <c r="P65" s="160">
        <v>0</v>
      </c>
      <c r="Q65" s="160"/>
      <c r="R65" s="161">
        <v>0</v>
      </c>
      <c r="S65" s="161"/>
      <c r="T65" s="160">
        <v>0</v>
      </c>
      <c r="U65" s="160"/>
      <c r="V65" s="161">
        <v>0</v>
      </c>
      <c r="W65" s="161"/>
      <c r="X65" s="160">
        <v>0</v>
      </c>
      <c r="Y65" s="160"/>
      <c r="Z65" s="161">
        <v>0</v>
      </c>
      <c r="AA65" s="161"/>
      <c r="AB65" s="160">
        <v>0</v>
      </c>
      <c r="AC65" s="160"/>
      <c r="AD65" s="161">
        <v>0</v>
      </c>
      <c r="AE65" s="161"/>
      <c r="AF65" s="160">
        <v>3</v>
      </c>
      <c r="AG65" s="160"/>
      <c r="AH65" s="161">
        <v>0</v>
      </c>
      <c r="AI65" s="161"/>
      <c r="AJ65" s="26">
        <f t="shared" si="46"/>
        <v>0</v>
      </c>
      <c r="AK65" s="66">
        <f t="shared" si="47"/>
        <v>6</v>
      </c>
      <c r="AL65" s="124"/>
      <c r="AM65" s="159">
        <v>21</v>
      </c>
      <c r="AN65" s="159"/>
      <c r="AO65" s="159">
        <v>1</v>
      </c>
      <c r="AP65" s="159"/>
      <c r="AQ65" s="159">
        <v>22</v>
      </c>
      <c r="AR65" s="159"/>
      <c r="AS65" s="160">
        <v>0</v>
      </c>
      <c r="AT65" s="160"/>
      <c r="AU65" s="161">
        <v>0</v>
      </c>
      <c r="AV65" s="161"/>
      <c r="AW65" s="160">
        <v>0</v>
      </c>
      <c r="AX65" s="160"/>
      <c r="AY65" s="161">
        <v>0</v>
      </c>
      <c r="AZ65" s="161"/>
      <c r="BA65" s="160">
        <v>1</v>
      </c>
      <c r="BB65" s="160"/>
      <c r="BC65" s="161">
        <v>0</v>
      </c>
      <c r="BD65" s="161"/>
      <c r="BE65" s="160">
        <v>1</v>
      </c>
      <c r="BF65" s="160"/>
      <c r="BG65" s="161">
        <v>0</v>
      </c>
      <c r="BH65" s="161"/>
      <c r="BI65" s="160">
        <v>0</v>
      </c>
      <c r="BJ65" s="160"/>
      <c r="BK65" s="161">
        <v>0</v>
      </c>
      <c r="BL65" s="161"/>
      <c r="BM65" s="160">
        <v>5</v>
      </c>
      <c r="BN65" s="160"/>
      <c r="BO65" s="161">
        <v>1</v>
      </c>
      <c r="BP65" s="161"/>
      <c r="BQ65" s="160">
        <v>14</v>
      </c>
      <c r="BR65" s="160"/>
      <c r="BS65" s="161">
        <v>0</v>
      </c>
      <c r="BT65" s="161"/>
      <c r="BU65" s="26">
        <f t="shared" si="44"/>
        <v>0</v>
      </c>
      <c r="BV65" s="66">
        <f t="shared" si="45"/>
        <v>48</v>
      </c>
      <c r="BX65" s="159">
        <v>3</v>
      </c>
      <c r="BY65" s="159"/>
      <c r="BZ65" s="159">
        <v>0</v>
      </c>
      <c r="CA65" s="159"/>
      <c r="CB65" s="159">
        <v>3</v>
      </c>
      <c r="CC65" s="159"/>
      <c r="CD65" s="160">
        <v>0</v>
      </c>
      <c r="CE65" s="160"/>
      <c r="CF65" s="161">
        <v>0</v>
      </c>
      <c r="CG65" s="161"/>
      <c r="CH65" s="160">
        <v>0</v>
      </c>
      <c r="CI65" s="160"/>
      <c r="CJ65" s="161">
        <v>0</v>
      </c>
      <c r="CK65" s="161"/>
      <c r="CL65" s="160">
        <v>0</v>
      </c>
      <c r="CM65" s="160"/>
      <c r="CN65" s="161">
        <v>0</v>
      </c>
      <c r="CO65" s="161"/>
      <c r="CP65" s="160">
        <v>0</v>
      </c>
      <c r="CQ65" s="160"/>
      <c r="CR65" s="161">
        <v>0</v>
      </c>
      <c r="CS65" s="161"/>
      <c r="CT65" s="160">
        <v>1</v>
      </c>
      <c r="CU65" s="160"/>
      <c r="CV65" s="161">
        <v>0</v>
      </c>
      <c r="CW65" s="161"/>
      <c r="CX65" s="160">
        <v>2</v>
      </c>
      <c r="CY65" s="160"/>
      <c r="CZ65" s="161">
        <v>0</v>
      </c>
      <c r="DA65" s="161"/>
      <c r="DB65" s="160">
        <v>0</v>
      </c>
      <c r="DC65" s="160"/>
      <c r="DD65" s="161">
        <v>0</v>
      </c>
      <c r="DE65" s="161"/>
      <c r="DF65" s="26">
        <f t="shared" si="19"/>
        <v>3</v>
      </c>
      <c r="DH65" s="159">
        <f t="shared" si="20"/>
        <v>27</v>
      </c>
      <c r="DI65" s="159"/>
      <c r="DJ65" s="159">
        <f t="shared" si="21"/>
        <v>1</v>
      </c>
      <c r="DK65" s="159"/>
      <c r="DL65" s="159">
        <f t="shared" si="22"/>
        <v>28</v>
      </c>
      <c r="DM65" s="159"/>
      <c r="DN65" s="160">
        <f t="shared" si="23"/>
        <v>0</v>
      </c>
      <c r="DO65" s="160"/>
      <c r="DP65" s="160">
        <f t="shared" si="24"/>
        <v>0</v>
      </c>
      <c r="DQ65" s="160"/>
      <c r="DR65" s="160">
        <f t="shared" si="25"/>
        <v>0</v>
      </c>
      <c r="DS65" s="160"/>
      <c r="DT65" s="160">
        <f t="shared" si="26"/>
        <v>0</v>
      </c>
      <c r="DU65" s="160"/>
      <c r="DV65" s="160">
        <f t="shared" si="27"/>
        <v>1</v>
      </c>
      <c r="DW65" s="160"/>
      <c r="DX65" s="160">
        <f t="shared" si="28"/>
        <v>0</v>
      </c>
      <c r="DY65" s="160"/>
      <c r="DZ65" s="160">
        <f t="shared" si="29"/>
        <v>1</v>
      </c>
      <c r="EA65" s="160"/>
      <c r="EB65" s="160">
        <f t="shared" si="30"/>
        <v>0</v>
      </c>
      <c r="EC65" s="160"/>
      <c r="ED65" s="160">
        <f t="shared" si="31"/>
        <v>1</v>
      </c>
      <c r="EE65" s="160"/>
      <c r="EF65" s="160">
        <f t="shared" si="32"/>
        <v>0</v>
      </c>
      <c r="EG65" s="160"/>
      <c r="EH65" s="160">
        <f t="shared" si="33"/>
        <v>7</v>
      </c>
      <c r="EI65" s="160"/>
      <c r="EJ65" s="160">
        <f t="shared" si="34"/>
        <v>1</v>
      </c>
      <c r="EK65" s="160"/>
      <c r="EL65" s="160">
        <f t="shared" si="35"/>
        <v>17</v>
      </c>
      <c r="EM65" s="160"/>
      <c r="EN65" s="160">
        <f t="shared" si="36"/>
        <v>0</v>
      </c>
      <c r="EO65" s="160"/>
      <c r="EP65" s="137">
        <f t="shared" si="37"/>
        <v>57</v>
      </c>
      <c r="ER65" s="20">
        <f t="shared" si="38"/>
        <v>89.285714285714292</v>
      </c>
      <c r="ES65" s="20">
        <f t="shared" si="39"/>
        <v>10.714285714285714</v>
      </c>
      <c r="ET65" s="20">
        <f t="shared" si="40"/>
        <v>0</v>
      </c>
      <c r="EU65" s="20">
        <f t="shared" si="41"/>
        <v>3.5714285714285712</v>
      </c>
      <c r="EV65" s="21">
        <f t="shared" si="42"/>
        <v>35.714285714285708</v>
      </c>
      <c r="EX65" s="129">
        <v>10</v>
      </c>
      <c r="EY65" s="129">
        <v>1</v>
      </c>
      <c r="EZ65" s="129">
        <v>11</v>
      </c>
      <c r="FA65" s="130">
        <v>0</v>
      </c>
      <c r="FB65" s="131">
        <v>0</v>
      </c>
      <c r="FC65" s="130">
        <v>0</v>
      </c>
      <c r="FD65" s="131">
        <v>0</v>
      </c>
      <c r="FE65" s="130">
        <v>0</v>
      </c>
      <c r="FF65" s="131">
        <v>0</v>
      </c>
      <c r="FG65" s="130">
        <v>1</v>
      </c>
      <c r="FH65" s="131">
        <v>0</v>
      </c>
      <c r="FI65" s="130">
        <v>0</v>
      </c>
      <c r="FJ65" s="131">
        <v>0</v>
      </c>
      <c r="FK65" s="130">
        <v>3</v>
      </c>
      <c r="FL65" s="131">
        <v>1</v>
      </c>
      <c r="FM65" s="130">
        <v>6</v>
      </c>
      <c r="FN65" s="131">
        <v>0</v>
      </c>
      <c r="FO65" s="19">
        <f t="shared" si="43"/>
        <v>44</v>
      </c>
    </row>
    <row r="66" spans="1:171" ht="12.75" customHeight="1" thickBot="1">
      <c r="A66" s="124" t="s">
        <v>159</v>
      </c>
      <c r="B66" s="159">
        <v>3</v>
      </c>
      <c r="C66" s="159"/>
      <c r="D66" s="159">
        <v>0</v>
      </c>
      <c r="E66" s="159"/>
      <c r="F66" s="159">
        <v>3</v>
      </c>
      <c r="G66" s="159"/>
      <c r="H66" s="160">
        <v>0</v>
      </c>
      <c r="I66" s="160"/>
      <c r="J66" s="161">
        <v>0</v>
      </c>
      <c r="K66" s="161"/>
      <c r="L66" s="160">
        <v>0</v>
      </c>
      <c r="M66" s="160"/>
      <c r="N66" s="161">
        <v>0</v>
      </c>
      <c r="O66" s="161"/>
      <c r="P66" s="160">
        <v>0</v>
      </c>
      <c r="Q66" s="160"/>
      <c r="R66" s="161">
        <v>0</v>
      </c>
      <c r="S66" s="161"/>
      <c r="T66" s="160">
        <v>0</v>
      </c>
      <c r="U66" s="160"/>
      <c r="V66" s="161">
        <v>0</v>
      </c>
      <c r="W66" s="161"/>
      <c r="X66" s="160">
        <v>0</v>
      </c>
      <c r="Y66" s="160"/>
      <c r="Z66" s="161">
        <v>0</v>
      </c>
      <c r="AA66" s="161"/>
      <c r="AB66" s="160">
        <v>1</v>
      </c>
      <c r="AC66" s="160"/>
      <c r="AD66" s="161">
        <v>0</v>
      </c>
      <c r="AE66" s="161"/>
      <c r="AF66" s="160">
        <v>2</v>
      </c>
      <c r="AG66" s="160"/>
      <c r="AH66" s="161">
        <v>0</v>
      </c>
      <c r="AI66" s="161"/>
      <c r="AJ66" s="26">
        <f t="shared" si="46"/>
        <v>0</v>
      </c>
      <c r="AK66" s="66">
        <f t="shared" si="47"/>
        <v>6</v>
      </c>
      <c r="AL66" s="124"/>
      <c r="AM66" s="159">
        <v>13</v>
      </c>
      <c r="AN66" s="159"/>
      <c r="AO66" s="159">
        <v>2</v>
      </c>
      <c r="AP66" s="159"/>
      <c r="AQ66" s="159">
        <v>15</v>
      </c>
      <c r="AR66" s="159"/>
      <c r="AS66" s="160">
        <v>0</v>
      </c>
      <c r="AT66" s="160"/>
      <c r="AU66" s="161">
        <v>0</v>
      </c>
      <c r="AV66" s="161"/>
      <c r="AW66" s="160">
        <v>0</v>
      </c>
      <c r="AX66" s="160"/>
      <c r="AY66" s="161">
        <v>0</v>
      </c>
      <c r="AZ66" s="161"/>
      <c r="BA66" s="160">
        <v>0</v>
      </c>
      <c r="BB66" s="160"/>
      <c r="BC66" s="161">
        <v>0</v>
      </c>
      <c r="BD66" s="161"/>
      <c r="BE66" s="160">
        <v>0</v>
      </c>
      <c r="BF66" s="160"/>
      <c r="BG66" s="161">
        <v>0</v>
      </c>
      <c r="BH66" s="161"/>
      <c r="BI66" s="160">
        <v>0</v>
      </c>
      <c r="BJ66" s="160"/>
      <c r="BK66" s="161">
        <v>0</v>
      </c>
      <c r="BL66" s="161"/>
      <c r="BM66" s="160">
        <v>3</v>
      </c>
      <c r="BN66" s="160"/>
      <c r="BO66" s="161">
        <v>0</v>
      </c>
      <c r="BP66" s="161"/>
      <c r="BQ66" s="160">
        <v>10</v>
      </c>
      <c r="BR66" s="160"/>
      <c r="BS66" s="161">
        <v>2</v>
      </c>
      <c r="BT66" s="161"/>
      <c r="BU66" s="26">
        <f t="shared" si="44"/>
        <v>0</v>
      </c>
      <c r="BV66" s="66">
        <f t="shared" si="45"/>
        <v>38</v>
      </c>
      <c r="BX66" s="159">
        <v>10</v>
      </c>
      <c r="BY66" s="159"/>
      <c r="BZ66" s="159">
        <v>1</v>
      </c>
      <c r="CA66" s="159"/>
      <c r="CB66" s="159">
        <v>11</v>
      </c>
      <c r="CC66" s="159"/>
      <c r="CD66" s="160">
        <v>1</v>
      </c>
      <c r="CE66" s="160"/>
      <c r="CF66" s="161">
        <v>0</v>
      </c>
      <c r="CG66" s="161"/>
      <c r="CH66" s="160">
        <v>3</v>
      </c>
      <c r="CI66" s="160"/>
      <c r="CJ66" s="161">
        <v>0</v>
      </c>
      <c r="CK66" s="161"/>
      <c r="CL66" s="160">
        <v>3</v>
      </c>
      <c r="CM66" s="160"/>
      <c r="CN66" s="161">
        <v>0</v>
      </c>
      <c r="CO66" s="161"/>
      <c r="CP66" s="160">
        <v>3</v>
      </c>
      <c r="CQ66" s="160"/>
      <c r="CR66" s="161">
        <v>0</v>
      </c>
      <c r="CS66" s="161"/>
      <c r="CT66" s="160">
        <v>0</v>
      </c>
      <c r="CU66" s="160"/>
      <c r="CV66" s="161">
        <v>0</v>
      </c>
      <c r="CW66" s="161"/>
      <c r="CX66" s="160">
        <v>0</v>
      </c>
      <c r="CY66" s="160"/>
      <c r="CZ66" s="161">
        <v>1</v>
      </c>
      <c r="DA66" s="161"/>
      <c r="DB66" s="160">
        <v>0</v>
      </c>
      <c r="DC66" s="160"/>
      <c r="DD66" s="161">
        <v>0</v>
      </c>
      <c r="DE66" s="161"/>
      <c r="DF66" s="26">
        <f t="shared" si="19"/>
        <v>15</v>
      </c>
      <c r="DH66" s="159">
        <f t="shared" si="20"/>
        <v>26</v>
      </c>
      <c r="DI66" s="159"/>
      <c r="DJ66" s="159">
        <f t="shared" si="21"/>
        <v>3</v>
      </c>
      <c r="DK66" s="159"/>
      <c r="DL66" s="159">
        <f t="shared" si="22"/>
        <v>29</v>
      </c>
      <c r="DM66" s="159"/>
      <c r="DN66" s="160">
        <f t="shared" si="23"/>
        <v>1</v>
      </c>
      <c r="DO66" s="160"/>
      <c r="DP66" s="160">
        <f t="shared" si="24"/>
        <v>0</v>
      </c>
      <c r="DQ66" s="160"/>
      <c r="DR66" s="160">
        <f t="shared" si="25"/>
        <v>3</v>
      </c>
      <c r="DS66" s="160"/>
      <c r="DT66" s="160">
        <f t="shared" si="26"/>
        <v>0</v>
      </c>
      <c r="DU66" s="160"/>
      <c r="DV66" s="160">
        <f t="shared" si="27"/>
        <v>3</v>
      </c>
      <c r="DW66" s="160"/>
      <c r="DX66" s="160">
        <f t="shared" si="28"/>
        <v>0</v>
      </c>
      <c r="DY66" s="160"/>
      <c r="DZ66" s="160">
        <f t="shared" si="29"/>
        <v>3</v>
      </c>
      <c r="EA66" s="160"/>
      <c r="EB66" s="160">
        <f t="shared" si="30"/>
        <v>0</v>
      </c>
      <c r="EC66" s="160"/>
      <c r="ED66" s="160">
        <f t="shared" si="31"/>
        <v>0</v>
      </c>
      <c r="EE66" s="160"/>
      <c r="EF66" s="160">
        <f t="shared" si="32"/>
        <v>0</v>
      </c>
      <c r="EG66" s="160"/>
      <c r="EH66" s="160">
        <f t="shared" si="33"/>
        <v>4</v>
      </c>
      <c r="EI66" s="160"/>
      <c r="EJ66" s="160">
        <f t="shared" si="34"/>
        <v>1</v>
      </c>
      <c r="EK66" s="160"/>
      <c r="EL66" s="160">
        <f t="shared" si="35"/>
        <v>12</v>
      </c>
      <c r="EM66" s="160"/>
      <c r="EN66" s="160">
        <f t="shared" si="36"/>
        <v>2</v>
      </c>
      <c r="EO66" s="160"/>
      <c r="EP66" s="137">
        <f t="shared" si="37"/>
        <v>59</v>
      </c>
      <c r="ER66" s="20">
        <f t="shared" si="38"/>
        <v>62.068965517241381</v>
      </c>
      <c r="ES66" s="20">
        <f t="shared" si="39"/>
        <v>37.931034482758619</v>
      </c>
      <c r="ET66" s="20">
        <f t="shared" si="40"/>
        <v>13.793103448275861</v>
      </c>
      <c r="EU66" s="20">
        <f t="shared" si="41"/>
        <v>10.344827586206897</v>
      </c>
      <c r="EV66" s="21">
        <f t="shared" si="42"/>
        <v>103.44827586206897</v>
      </c>
      <c r="EX66" s="129">
        <v>8</v>
      </c>
      <c r="EY66" s="129">
        <v>0</v>
      </c>
      <c r="EZ66" s="129">
        <v>8</v>
      </c>
      <c r="FA66" s="130">
        <v>0</v>
      </c>
      <c r="FB66" s="131">
        <v>0</v>
      </c>
      <c r="FC66" s="130">
        <v>0</v>
      </c>
      <c r="FD66" s="131">
        <v>0</v>
      </c>
      <c r="FE66" s="130">
        <v>0</v>
      </c>
      <c r="FF66" s="131">
        <v>0</v>
      </c>
      <c r="FG66" s="130">
        <v>0</v>
      </c>
      <c r="FH66" s="131">
        <v>0</v>
      </c>
      <c r="FI66" s="130">
        <v>0</v>
      </c>
      <c r="FJ66" s="131">
        <v>0</v>
      </c>
      <c r="FK66" s="130">
        <v>3</v>
      </c>
      <c r="FL66" s="131">
        <v>0</v>
      </c>
      <c r="FM66" s="130">
        <v>5</v>
      </c>
      <c r="FN66" s="131">
        <v>0</v>
      </c>
      <c r="FO66" s="19">
        <f t="shared" si="43"/>
        <v>32</v>
      </c>
    </row>
    <row r="67" spans="1:171" ht="12.75" customHeight="1" thickBot="1">
      <c r="A67" s="124" t="s">
        <v>160</v>
      </c>
      <c r="B67" s="159">
        <v>3</v>
      </c>
      <c r="C67" s="159"/>
      <c r="D67" s="159">
        <v>0</v>
      </c>
      <c r="E67" s="159"/>
      <c r="F67" s="159">
        <v>3</v>
      </c>
      <c r="G67" s="159"/>
      <c r="H67" s="160">
        <v>0</v>
      </c>
      <c r="I67" s="160"/>
      <c r="J67" s="161">
        <v>0</v>
      </c>
      <c r="K67" s="161"/>
      <c r="L67" s="160">
        <v>0</v>
      </c>
      <c r="M67" s="160"/>
      <c r="N67" s="161">
        <v>0</v>
      </c>
      <c r="O67" s="161"/>
      <c r="P67" s="160">
        <v>0</v>
      </c>
      <c r="Q67" s="160"/>
      <c r="R67" s="161">
        <v>0</v>
      </c>
      <c r="S67" s="161"/>
      <c r="T67" s="160">
        <v>0</v>
      </c>
      <c r="U67" s="160"/>
      <c r="V67" s="161">
        <v>0</v>
      </c>
      <c r="W67" s="161"/>
      <c r="X67" s="160">
        <v>0</v>
      </c>
      <c r="Y67" s="160"/>
      <c r="Z67" s="161">
        <v>0</v>
      </c>
      <c r="AA67" s="161"/>
      <c r="AB67" s="160">
        <v>0</v>
      </c>
      <c r="AC67" s="160"/>
      <c r="AD67" s="161">
        <v>0</v>
      </c>
      <c r="AE67" s="161"/>
      <c r="AF67" s="160">
        <v>3</v>
      </c>
      <c r="AG67" s="160"/>
      <c r="AH67" s="161">
        <v>0</v>
      </c>
      <c r="AI67" s="161"/>
      <c r="AJ67" s="26">
        <f t="shared" si="46"/>
        <v>0</v>
      </c>
      <c r="AK67" s="66">
        <f t="shared" si="47"/>
        <v>6</v>
      </c>
      <c r="AL67" s="124"/>
      <c r="AM67" s="159">
        <v>9</v>
      </c>
      <c r="AN67" s="159"/>
      <c r="AO67" s="159">
        <v>0</v>
      </c>
      <c r="AP67" s="159"/>
      <c r="AQ67" s="159">
        <v>9</v>
      </c>
      <c r="AR67" s="159"/>
      <c r="AS67" s="160">
        <v>0</v>
      </c>
      <c r="AT67" s="160"/>
      <c r="AU67" s="161">
        <v>0</v>
      </c>
      <c r="AV67" s="161"/>
      <c r="AW67" s="160">
        <v>0</v>
      </c>
      <c r="AX67" s="160"/>
      <c r="AY67" s="161">
        <v>0</v>
      </c>
      <c r="AZ67" s="161"/>
      <c r="BA67" s="160">
        <v>0</v>
      </c>
      <c r="BB67" s="160"/>
      <c r="BC67" s="161">
        <v>0</v>
      </c>
      <c r="BD67" s="161"/>
      <c r="BE67" s="160">
        <v>0</v>
      </c>
      <c r="BF67" s="160"/>
      <c r="BG67" s="161">
        <v>0</v>
      </c>
      <c r="BH67" s="161"/>
      <c r="BI67" s="160">
        <v>0</v>
      </c>
      <c r="BJ67" s="160"/>
      <c r="BK67" s="161">
        <v>0</v>
      </c>
      <c r="BL67" s="161"/>
      <c r="BM67" s="160">
        <v>0</v>
      </c>
      <c r="BN67" s="160"/>
      <c r="BO67" s="161">
        <v>0</v>
      </c>
      <c r="BP67" s="161"/>
      <c r="BQ67" s="160">
        <v>9</v>
      </c>
      <c r="BR67" s="160"/>
      <c r="BS67" s="161">
        <v>0</v>
      </c>
      <c r="BT67" s="161"/>
      <c r="BU67" s="26">
        <f t="shared" si="44"/>
        <v>0</v>
      </c>
      <c r="BV67" s="66">
        <f t="shared" si="45"/>
        <v>18</v>
      </c>
      <c r="BX67" s="159">
        <v>5</v>
      </c>
      <c r="BY67" s="159"/>
      <c r="BZ67" s="159">
        <v>0</v>
      </c>
      <c r="CA67" s="159"/>
      <c r="CB67" s="159">
        <v>5</v>
      </c>
      <c r="CC67" s="159"/>
      <c r="CD67" s="160">
        <v>0</v>
      </c>
      <c r="CE67" s="160"/>
      <c r="CF67" s="161">
        <v>0</v>
      </c>
      <c r="CG67" s="161"/>
      <c r="CH67" s="160">
        <v>0</v>
      </c>
      <c r="CI67" s="160"/>
      <c r="CJ67" s="161">
        <v>0</v>
      </c>
      <c r="CK67" s="161"/>
      <c r="CL67" s="160">
        <v>0</v>
      </c>
      <c r="CM67" s="160"/>
      <c r="CN67" s="161">
        <v>0</v>
      </c>
      <c r="CO67" s="161"/>
      <c r="CP67" s="160">
        <v>0</v>
      </c>
      <c r="CQ67" s="160"/>
      <c r="CR67" s="161">
        <v>0</v>
      </c>
      <c r="CS67" s="161"/>
      <c r="CT67" s="160">
        <v>1</v>
      </c>
      <c r="CU67" s="160"/>
      <c r="CV67" s="161">
        <v>0</v>
      </c>
      <c r="CW67" s="161"/>
      <c r="CX67" s="160">
        <v>1</v>
      </c>
      <c r="CY67" s="160"/>
      <c r="CZ67" s="161">
        <v>0</v>
      </c>
      <c r="DA67" s="161"/>
      <c r="DB67" s="160">
        <v>3</v>
      </c>
      <c r="DC67" s="160"/>
      <c r="DD67" s="161">
        <v>0</v>
      </c>
      <c r="DE67" s="161"/>
      <c r="DF67" s="26">
        <f t="shared" si="19"/>
        <v>5</v>
      </c>
      <c r="DH67" s="159">
        <f t="shared" si="20"/>
        <v>17</v>
      </c>
      <c r="DI67" s="159"/>
      <c r="DJ67" s="159">
        <f t="shared" si="21"/>
        <v>0</v>
      </c>
      <c r="DK67" s="159"/>
      <c r="DL67" s="159">
        <f t="shared" si="22"/>
        <v>17</v>
      </c>
      <c r="DM67" s="159"/>
      <c r="DN67" s="160">
        <f t="shared" si="23"/>
        <v>0</v>
      </c>
      <c r="DO67" s="160"/>
      <c r="DP67" s="160">
        <f t="shared" si="24"/>
        <v>0</v>
      </c>
      <c r="DQ67" s="160"/>
      <c r="DR67" s="160">
        <f t="shared" si="25"/>
        <v>0</v>
      </c>
      <c r="DS67" s="160"/>
      <c r="DT67" s="160">
        <f t="shared" si="26"/>
        <v>0</v>
      </c>
      <c r="DU67" s="160"/>
      <c r="DV67" s="160">
        <f t="shared" si="27"/>
        <v>0</v>
      </c>
      <c r="DW67" s="160"/>
      <c r="DX67" s="160">
        <f t="shared" si="28"/>
        <v>0</v>
      </c>
      <c r="DY67" s="160"/>
      <c r="DZ67" s="160">
        <f t="shared" si="29"/>
        <v>0</v>
      </c>
      <c r="EA67" s="160"/>
      <c r="EB67" s="160">
        <f t="shared" si="30"/>
        <v>0</v>
      </c>
      <c r="EC67" s="160"/>
      <c r="ED67" s="160">
        <f t="shared" si="31"/>
        <v>1</v>
      </c>
      <c r="EE67" s="160"/>
      <c r="EF67" s="160">
        <f t="shared" si="32"/>
        <v>0</v>
      </c>
      <c r="EG67" s="160"/>
      <c r="EH67" s="160">
        <f t="shared" si="33"/>
        <v>1</v>
      </c>
      <c r="EI67" s="160"/>
      <c r="EJ67" s="160">
        <f t="shared" si="34"/>
        <v>0</v>
      </c>
      <c r="EK67" s="160"/>
      <c r="EL67" s="160">
        <f t="shared" si="35"/>
        <v>15</v>
      </c>
      <c r="EM67" s="160"/>
      <c r="EN67" s="160">
        <f t="shared" si="36"/>
        <v>0</v>
      </c>
      <c r="EO67" s="160"/>
      <c r="EP67" s="137">
        <f t="shared" si="37"/>
        <v>29</v>
      </c>
      <c r="ER67" s="20">
        <f t="shared" si="38"/>
        <v>70.588235294117652</v>
      </c>
      <c r="ES67" s="20">
        <f t="shared" si="39"/>
        <v>29.411764705882355</v>
      </c>
      <c r="ET67" s="20">
        <f t="shared" si="40"/>
        <v>0</v>
      </c>
      <c r="EU67" s="20">
        <f t="shared" si="41"/>
        <v>0</v>
      </c>
      <c r="EV67" s="21">
        <f t="shared" si="42"/>
        <v>0</v>
      </c>
      <c r="EX67" s="129">
        <v>2</v>
      </c>
      <c r="EY67" s="129">
        <v>0</v>
      </c>
      <c r="EZ67" s="129">
        <v>2</v>
      </c>
      <c r="FA67" s="130">
        <v>0</v>
      </c>
      <c r="FB67" s="131">
        <v>0</v>
      </c>
      <c r="FC67" s="130">
        <v>0</v>
      </c>
      <c r="FD67" s="131">
        <v>0</v>
      </c>
      <c r="FE67" s="130">
        <v>0</v>
      </c>
      <c r="FF67" s="131">
        <v>0</v>
      </c>
      <c r="FG67" s="130">
        <v>0</v>
      </c>
      <c r="FH67" s="131">
        <v>0</v>
      </c>
      <c r="FI67" s="130">
        <v>0</v>
      </c>
      <c r="FJ67" s="131">
        <v>0</v>
      </c>
      <c r="FK67" s="130">
        <v>0</v>
      </c>
      <c r="FL67" s="131">
        <v>0</v>
      </c>
      <c r="FM67" s="130">
        <v>2</v>
      </c>
      <c r="FN67" s="131">
        <v>0</v>
      </c>
      <c r="FO67" s="19">
        <f t="shared" si="43"/>
        <v>8</v>
      </c>
    </row>
    <row r="68" spans="1:171" ht="12.75" customHeight="1" thickBot="1">
      <c r="A68" s="124" t="s">
        <v>161</v>
      </c>
      <c r="B68" s="159">
        <v>0</v>
      </c>
      <c r="C68" s="159"/>
      <c r="D68" s="159">
        <v>0</v>
      </c>
      <c r="E68" s="159"/>
      <c r="F68" s="159">
        <v>0</v>
      </c>
      <c r="G68" s="159"/>
      <c r="H68" s="160">
        <v>0</v>
      </c>
      <c r="I68" s="160"/>
      <c r="J68" s="161">
        <v>0</v>
      </c>
      <c r="K68" s="161"/>
      <c r="L68" s="160">
        <v>0</v>
      </c>
      <c r="M68" s="160"/>
      <c r="N68" s="161">
        <v>0</v>
      </c>
      <c r="O68" s="161"/>
      <c r="P68" s="160">
        <v>0</v>
      </c>
      <c r="Q68" s="160"/>
      <c r="R68" s="161">
        <v>0</v>
      </c>
      <c r="S68" s="161"/>
      <c r="T68" s="160">
        <v>0</v>
      </c>
      <c r="U68" s="160"/>
      <c r="V68" s="161">
        <v>0</v>
      </c>
      <c r="W68" s="161"/>
      <c r="X68" s="160">
        <v>0</v>
      </c>
      <c r="Y68" s="160"/>
      <c r="Z68" s="161">
        <v>0</v>
      </c>
      <c r="AA68" s="161"/>
      <c r="AB68" s="160">
        <v>0</v>
      </c>
      <c r="AC68" s="160"/>
      <c r="AD68" s="161">
        <v>0</v>
      </c>
      <c r="AE68" s="161"/>
      <c r="AF68" s="160">
        <v>0</v>
      </c>
      <c r="AG68" s="160"/>
      <c r="AH68" s="161">
        <v>0</v>
      </c>
      <c r="AI68" s="161"/>
      <c r="AJ68" s="26">
        <f t="shared" si="46"/>
        <v>0</v>
      </c>
      <c r="AK68" s="66">
        <f t="shared" si="47"/>
        <v>0</v>
      </c>
      <c r="AL68" s="124"/>
      <c r="AM68" s="159">
        <v>0</v>
      </c>
      <c r="AN68" s="159"/>
      <c r="AO68" s="159">
        <v>0</v>
      </c>
      <c r="AP68" s="159"/>
      <c r="AQ68" s="159">
        <v>0</v>
      </c>
      <c r="AR68" s="159"/>
      <c r="AS68" s="160">
        <v>0</v>
      </c>
      <c r="AT68" s="160"/>
      <c r="AU68" s="161">
        <v>0</v>
      </c>
      <c r="AV68" s="161"/>
      <c r="AW68" s="160">
        <v>0</v>
      </c>
      <c r="AX68" s="160"/>
      <c r="AY68" s="161">
        <v>0</v>
      </c>
      <c r="AZ68" s="161"/>
      <c r="BA68" s="160">
        <v>0</v>
      </c>
      <c r="BB68" s="160"/>
      <c r="BC68" s="161">
        <v>0</v>
      </c>
      <c r="BD68" s="161"/>
      <c r="BE68" s="160">
        <v>0</v>
      </c>
      <c r="BF68" s="160"/>
      <c r="BG68" s="161">
        <v>0</v>
      </c>
      <c r="BH68" s="161"/>
      <c r="BI68" s="160">
        <v>0</v>
      </c>
      <c r="BJ68" s="160"/>
      <c r="BK68" s="161">
        <v>0</v>
      </c>
      <c r="BL68" s="161"/>
      <c r="BM68" s="160">
        <v>0</v>
      </c>
      <c r="BN68" s="160"/>
      <c r="BO68" s="161">
        <v>0</v>
      </c>
      <c r="BP68" s="161"/>
      <c r="BQ68" s="160">
        <v>0</v>
      </c>
      <c r="BR68" s="160"/>
      <c r="BS68" s="161">
        <v>0</v>
      </c>
      <c r="BT68" s="161"/>
      <c r="BU68" s="26">
        <f t="shared" si="44"/>
        <v>0</v>
      </c>
      <c r="BV68" s="66">
        <f t="shared" si="45"/>
        <v>0</v>
      </c>
      <c r="BX68" s="159">
        <v>0</v>
      </c>
      <c r="BY68" s="159"/>
      <c r="BZ68" s="159">
        <v>0</v>
      </c>
      <c r="CA68" s="159"/>
      <c r="CB68" s="159">
        <v>0</v>
      </c>
      <c r="CC68" s="159"/>
      <c r="CD68" s="160">
        <v>0</v>
      </c>
      <c r="CE68" s="160"/>
      <c r="CF68" s="161">
        <v>0</v>
      </c>
      <c r="CG68" s="161"/>
      <c r="CH68" s="160">
        <v>0</v>
      </c>
      <c r="CI68" s="160"/>
      <c r="CJ68" s="161">
        <v>0</v>
      </c>
      <c r="CK68" s="161"/>
      <c r="CL68" s="160">
        <v>0</v>
      </c>
      <c r="CM68" s="160"/>
      <c r="CN68" s="161">
        <v>0</v>
      </c>
      <c r="CO68" s="161"/>
      <c r="CP68" s="160">
        <v>0</v>
      </c>
      <c r="CQ68" s="160"/>
      <c r="CR68" s="161">
        <v>0</v>
      </c>
      <c r="CS68" s="161"/>
      <c r="CT68" s="160">
        <v>0</v>
      </c>
      <c r="CU68" s="160"/>
      <c r="CV68" s="161">
        <v>0</v>
      </c>
      <c r="CW68" s="161"/>
      <c r="CX68" s="160">
        <v>0</v>
      </c>
      <c r="CY68" s="160"/>
      <c r="CZ68" s="161">
        <v>0</v>
      </c>
      <c r="DA68" s="161"/>
      <c r="DB68" s="160">
        <v>0</v>
      </c>
      <c r="DC68" s="160"/>
      <c r="DD68" s="161">
        <v>0</v>
      </c>
      <c r="DE68" s="161"/>
      <c r="DF68" s="26">
        <f t="shared" si="19"/>
        <v>0</v>
      </c>
      <c r="DH68" s="159">
        <f t="shared" ref="DH68:DH131" si="48">B68+AM68+BX68</f>
        <v>0</v>
      </c>
      <c r="DI68" s="159"/>
      <c r="DJ68" s="159">
        <f t="shared" ref="DJ68:DJ131" si="49">D68+AO68+BZ68</f>
        <v>0</v>
      </c>
      <c r="DK68" s="159"/>
      <c r="DL68" s="159">
        <f t="shared" ref="DL68:DL131" si="50">F68+AQ68+CB68</f>
        <v>0</v>
      </c>
      <c r="DM68" s="159"/>
      <c r="DN68" s="160">
        <f t="shared" ref="DN68:DN131" si="51">H68+AS68+CD68</f>
        <v>0</v>
      </c>
      <c r="DO68" s="160"/>
      <c r="DP68" s="160">
        <f t="shared" ref="DP68:DP131" si="52">J68+AU68+CF68</f>
        <v>0</v>
      </c>
      <c r="DQ68" s="160"/>
      <c r="DR68" s="160">
        <f t="shared" ref="DR68:DR131" si="53">L68+AW68+CH68</f>
        <v>0</v>
      </c>
      <c r="DS68" s="160"/>
      <c r="DT68" s="160">
        <f t="shared" ref="DT68:DT131" si="54">N68+AY68+CJ68</f>
        <v>0</v>
      </c>
      <c r="DU68" s="160"/>
      <c r="DV68" s="160">
        <f t="shared" ref="DV68:DV131" si="55">P68+BA68+CL68</f>
        <v>0</v>
      </c>
      <c r="DW68" s="160"/>
      <c r="DX68" s="160">
        <f t="shared" ref="DX68:DX131" si="56">R68+BC68+CN68</f>
        <v>0</v>
      </c>
      <c r="DY68" s="160"/>
      <c r="DZ68" s="160">
        <f t="shared" ref="DZ68:DZ131" si="57">T68+BE68+CP68</f>
        <v>0</v>
      </c>
      <c r="EA68" s="160"/>
      <c r="EB68" s="160">
        <f t="shared" ref="EB68:EB131" si="58">V68+BG68+CR68</f>
        <v>0</v>
      </c>
      <c r="EC68" s="160"/>
      <c r="ED68" s="160">
        <f t="shared" ref="ED68:ED131" si="59">X68+BI68+CT68</f>
        <v>0</v>
      </c>
      <c r="EE68" s="160"/>
      <c r="EF68" s="160">
        <f t="shared" ref="EF68:EF131" si="60">Z68+BK68+CV68</f>
        <v>0</v>
      </c>
      <c r="EG68" s="160"/>
      <c r="EH68" s="160">
        <f t="shared" ref="EH68:EH131" si="61">AB68+BM68+CX68</f>
        <v>0</v>
      </c>
      <c r="EI68" s="160"/>
      <c r="EJ68" s="160">
        <f t="shared" ref="EJ68:EJ131" si="62">AD68+BO68+CZ68</f>
        <v>0</v>
      </c>
      <c r="EK68" s="160"/>
      <c r="EL68" s="160">
        <f t="shared" ref="EL68:EL131" si="63">AF68+BQ68+DB68</f>
        <v>0</v>
      </c>
      <c r="EM68" s="160"/>
      <c r="EN68" s="160">
        <f t="shared" ref="EN68:EN131" si="64">AH68+BS68+DD68</f>
        <v>0</v>
      </c>
      <c r="EO68" s="160"/>
      <c r="EP68" s="137">
        <f t="shared" ref="EP68:EP131" si="65">AJ68+AK68+BU68+BV68+DF68</f>
        <v>0</v>
      </c>
      <c r="ER68" s="20" t="e">
        <f t="shared" ref="ER68:ER131" si="66">(F68+AQ68)/DL68*100</f>
        <v>#DIV/0!</v>
      </c>
      <c r="ES68" s="20" t="e">
        <f t="shared" ref="ES68:ES131" si="67">CB68/DL68*100</f>
        <v>#DIV/0!</v>
      </c>
      <c r="ET68" s="20" t="e">
        <f t="shared" ref="ET68:ET131" si="68">(DN68+DP68+DR68+DT68)/DL68*100</f>
        <v>#DIV/0!</v>
      </c>
      <c r="EU68" s="20" t="e">
        <f t="shared" ref="EU68:EU131" si="69">DJ68/DL68*100</f>
        <v>#DIV/0!</v>
      </c>
      <c r="EV68" s="21" t="e">
        <f t="shared" ref="EV68:EV131" si="70">EU68*10</f>
        <v>#DIV/0!</v>
      </c>
      <c r="EX68" s="129">
        <v>0</v>
      </c>
      <c r="EY68" s="129">
        <v>0</v>
      </c>
      <c r="EZ68" s="129">
        <v>0</v>
      </c>
      <c r="FA68" s="130">
        <v>0</v>
      </c>
      <c r="FB68" s="131">
        <v>0</v>
      </c>
      <c r="FC68" s="130">
        <v>0</v>
      </c>
      <c r="FD68" s="131">
        <v>0</v>
      </c>
      <c r="FE68" s="130">
        <v>0</v>
      </c>
      <c r="FF68" s="131">
        <v>0</v>
      </c>
      <c r="FG68" s="130">
        <v>0</v>
      </c>
      <c r="FH68" s="131">
        <v>0</v>
      </c>
      <c r="FI68" s="130">
        <v>0</v>
      </c>
      <c r="FJ68" s="131">
        <v>0</v>
      </c>
      <c r="FK68" s="130">
        <v>0</v>
      </c>
      <c r="FL68" s="131">
        <v>0</v>
      </c>
      <c r="FM68" s="130">
        <v>0</v>
      </c>
      <c r="FN68" s="131">
        <v>0</v>
      </c>
      <c r="FO68" s="19">
        <f t="shared" ref="FO68:FO131" si="71">EZ68*4</f>
        <v>0</v>
      </c>
    </row>
    <row r="69" spans="1:171" ht="12.75" customHeight="1" thickBot="1">
      <c r="A69" s="124" t="s">
        <v>316</v>
      </c>
      <c r="B69" s="159">
        <v>3</v>
      </c>
      <c r="C69" s="159"/>
      <c r="D69" s="159">
        <v>0</v>
      </c>
      <c r="E69" s="159"/>
      <c r="F69" s="159">
        <v>3</v>
      </c>
      <c r="G69" s="159"/>
      <c r="H69" s="160">
        <v>0</v>
      </c>
      <c r="I69" s="160"/>
      <c r="J69" s="161">
        <v>0</v>
      </c>
      <c r="K69" s="161"/>
      <c r="L69" s="160">
        <v>0</v>
      </c>
      <c r="M69" s="160"/>
      <c r="N69" s="161">
        <v>0</v>
      </c>
      <c r="O69" s="161"/>
      <c r="P69" s="160">
        <v>0</v>
      </c>
      <c r="Q69" s="160"/>
      <c r="R69" s="161">
        <v>0</v>
      </c>
      <c r="S69" s="161"/>
      <c r="T69" s="160">
        <v>0</v>
      </c>
      <c r="U69" s="160"/>
      <c r="V69" s="161">
        <v>0</v>
      </c>
      <c r="W69" s="161"/>
      <c r="X69" s="160">
        <v>0</v>
      </c>
      <c r="Y69" s="160"/>
      <c r="Z69" s="161">
        <v>0</v>
      </c>
      <c r="AA69" s="161"/>
      <c r="AB69" s="160">
        <v>0</v>
      </c>
      <c r="AC69" s="160"/>
      <c r="AD69" s="161">
        <v>0</v>
      </c>
      <c r="AE69" s="161"/>
      <c r="AF69" s="160">
        <v>3</v>
      </c>
      <c r="AG69" s="160"/>
      <c r="AH69" s="161">
        <v>0</v>
      </c>
      <c r="AI69" s="161"/>
      <c r="AJ69" s="26">
        <f t="shared" si="46"/>
        <v>0</v>
      </c>
      <c r="AK69" s="66">
        <f t="shared" si="47"/>
        <v>6</v>
      </c>
      <c r="AL69" s="124"/>
      <c r="AM69" s="159">
        <v>8</v>
      </c>
      <c r="AN69" s="159"/>
      <c r="AO69" s="159">
        <v>2</v>
      </c>
      <c r="AP69" s="159"/>
      <c r="AQ69" s="159">
        <v>10</v>
      </c>
      <c r="AR69" s="159"/>
      <c r="AS69" s="160">
        <v>0</v>
      </c>
      <c r="AT69" s="160"/>
      <c r="AU69" s="161">
        <v>0</v>
      </c>
      <c r="AV69" s="161"/>
      <c r="AW69" s="160">
        <v>0</v>
      </c>
      <c r="AX69" s="160"/>
      <c r="AY69" s="161">
        <v>0</v>
      </c>
      <c r="AZ69" s="161"/>
      <c r="BA69" s="160">
        <v>1</v>
      </c>
      <c r="BB69" s="160"/>
      <c r="BC69" s="161">
        <v>1</v>
      </c>
      <c r="BD69" s="161"/>
      <c r="BE69" s="160">
        <v>3</v>
      </c>
      <c r="BF69" s="160"/>
      <c r="BG69" s="161">
        <v>1</v>
      </c>
      <c r="BH69" s="161"/>
      <c r="BI69" s="160">
        <v>0</v>
      </c>
      <c r="BJ69" s="160"/>
      <c r="BK69" s="161">
        <v>0</v>
      </c>
      <c r="BL69" s="161"/>
      <c r="BM69" s="160">
        <v>0</v>
      </c>
      <c r="BN69" s="160"/>
      <c r="BO69" s="161">
        <v>0</v>
      </c>
      <c r="BP69" s="161"/>
      <c r="BQ69" s="160">
        <v>4</v>
      </c>
      <c r="BR69" s="160"/>
      <c r="BS69" s="161">
        <v>0</v>
      </c>
      <c r="BT69" s="161"/>
      <c r="BU69" s="26">
        <f t="shared" si="44"/>
        <v>0</v>
      </c>
      <c r="BV69" s="66">
        <f t="shared" si="45"/>
        <v>28</v>
      </c>
      <c r="BX69" s="159">
        <v>7</v>
      </c>
      <c r="BY69" s="159"/>
      <c r="BZ69" s="159">
        <v>0</v>
      </c>
      <c r="CA69" s="159"/>
      <c r="CB69" s="159">
        <v>7</v>
      </c>
      <c r="CC69" s="159"/>
      <c r="CD69" s="160">
        <v>0</v>
      </c>
      <c r="CE69" s="160"/>
      <c r="CF69" s="161">
        <v>0</v>
      </c>
      <c r="CG69" s="161"/>
      <c r="CH69" s="160">
        <v>1</v>
      </c>
      <c r="CI69" s="160"/>
      <c r="CJ69" s="161">
        <v>0</v>
      </c>
      <c r="CK69" s="161"/>
      <c r="CL69" s="160">
        <v>3</v>
      </c>
      <c r="CM69" s="160"/>
      <c r="CN69" s="161">
        <v>0</v>
      </c>
      <c r="CO69" s="161"/>
      <c r="CP69" s="160">
        <v>1</v>
      </c>
      <c r="CQ69" s="160"/>
      <c r="CR69" s="161">
        <v>0</v>
      </c>
      <c r="CS69" s="161"/>
      <c r="CT69" s="160">
        <v>0</v>
      </c>
      <c r="CU69" s="160"/>
      <c r="CV69" s="161">
        <v>0</v>
      </c>
      <c r="CW69" s="161"/>
      <c r="CX69" s="160">
        <v>1</v>
      </c>
      <c r="CY69" s="160"/>
      <c r="CZ69" s="161">
        <v>0</v>
      </c>
      <c r="DA69" s="161"/>
      <c r="DB69" s="160">
        <v>1</v>
      </c>
      <c r="DC69" s="160"/>
      <c r="DD69" s="161">
        <v>0</v>
      </c>
      <c r="DE69" s="161"/>
      <c r="DF69" s="26">
        <f t="shared" ref="DF69:DF132" si="72">BX69+(BZ69*5)</f>
        <v>7</v>
      </c>
      <c r="DH69" s="159">
        <f t="shared" si="48"/>
        <v>18</v>
      </c>
      <c r="DI69" s="159"/>
      <c r="DJ69" s="159">
        <f t="shared" si="49"/>
        <v>2</v>
      </c>
      <c r="DK69" s="159"/>
      <c r="DL69" s="159">
        <f t="shared" si="50"/>
        <v>20</v>
      </c>
      <c r="DM69" s="159"/>
      <c r="DN69" s="160">
        <f t="shared" si="51"/>
        <v>0</v>
      </c>
      <c r="DO69" s="160"/>
      <c r="DP69" s="160">
        <f t="shared" si="52"/>
        <v>0</v>
      </c>
      <c r="DQ69" s="160"/>
      <c r="DR69" s="160">
        <f t="shared" si="53"/>
        <v>1</v>
      </c>
      <c r="DS69" s="160"/>
      <c r="DT69" s="160">
        <f t="shared" si="54"/>
        <v>0</v>
      </c>
      <c r="DU69" s="160"/>
      <c r="DV69" s="160">
        <f t="shared" si="55"/>
        <v>4</v>
      </c>
      <c r="DW69" s="160"/>
      <c r="DX69" s="160">
        <f t="shared" si="56"/>
        <v>1</v>
      </c>
      <c r="DY69" s="160"/>
      <c r="DZ69" s="160">
        <f t="shared" si="57"/>
        <v>4</v>
      </c>
      <c r="EA69" s="160"/>
      <c r="EB69" s="160">
        <f t="shared" si="58"/>
        <v>1</v>
      </c>
      <c r="EC69" s="160"/>
      <c r="ED69" s="160">
        <f t="shared" si="59"/>
        <v>0</v>
      </c>
      <c r="EE69" s="160"/>
      <c r="EF69" s="160">
        <f t="shared" si="60"/>
        <v>0</v>
      </c>
      <c r="EG69" s="160"/>
      <c r="EH69" s="160">
        <f t="shared" si="61"/>
        <v>1</v>
      </c>
      <c r="EI69" s="160"/>
      <c r="EJ69" s="160">
        <f t="shared" si="62"/>
        <v>0</v>
      </c>
      <c r="EK69" s="160"/>
      <c r="EL69" s="160">
        <f t="shared" si="63"/>
        <v>8</v>
      </c>
      <c r="EM69" s="160"/>
      <c r="EN69" s="160">
        <f t="shared" si="64"/>
        <v>0</v>
      </c>
      <c r="EO69" s="160"/>
      <c r="EP69" s="137">
        <f t="shared" si="65"/>
        <v>41</v>
      </c>
      <c r="ER69" s="20">
        <f t="shared" si="66"/>
        <v>65</v>
      </c>
      <c r="ES69" s="20">
        <f t="shared" si="67"/>
        <v>35</v>
      </c>
      <c r="ET69" s="20">
        <f t="shared" si="68"/>
        <v>5</v>
      </c>
      <c r="EU69" s="20">
        <f t="shared" si="69"/>
        <v>10</v>
      </c>
      <c r="EV69" s="21">
        <f t="shared" si="70"/>
        <v>100</v>
      </c>
      <c r="EX69" s="129">
        <v>1</v>
      </c>
      <c r="EY69" s="129">
        <v>0</v>
      </c>
      <c r="EZ69" s="129">
        <v>1</v>
      </c>
      <c r="FA69" s="130">
        <v>0</v>
      </c>
      <c r="FB69" s="131">
        <v>0</v>
      </c>
      <c r="FC69" s="130">
        <v>0</v>
      </c>
      <c r="FD69" s="131">
        <v>0</v>
      </c>
      <c r="FE69" s="130">
        <v>0</v>
      </c>
      <c r="FF69" s="131">
        <v>0</v>
      </c>
      <c r="FG69" s="130">
        <v>0</v>
      </c>
      <c r="FH69" s="131">
        <v>0</v>
      </c>
      <c r="FI69" s="130">
        <v>0</v>
      </c>
      <c r="FJ69" s="131">
        <v>0</v>
      </c>
      <c r="FK69" s="130">
        <v>0</v>
      </c>
      <c r="FL69" s="131">
        <v>0</v>
      </c>
      <c r="FM69" s="130">
        <v>1</v>
      </c>
      <c r="FN69" s="131">
        <v>0</v>
      </c>
      <c r="FO69" s="19">
        <f t="shared" si="71"/>
        <v>4</v>
      </c>
    </row>
    <row r="70" spans="1:171" ht="12.75" customHeight="1" thickBot="1">
      <c r="A70" s="124" t="s">
        <v>162</v>
      </c>
      <c r="B70" s="159">
        <v>3</v>
      </c>
      <c r="C70" s="159"/>
      <c r="D70" s="159">
        <v>0</v>
      </c>
      <c r="E70" s="159"/>
      <c r="F70" s="159">
        <v>3</v>
      </c>
      <c r="G70" s="159"/>
      <c r="H70" s="160">
        <v>0</v>
      </c>
      <c r="I70" s="160"/>
      <c r="J70" s="161">
        <v>0</v>
      </c>
      <c r="K70" s="161"/>
      <c r="L70" s="160">
        <v>0</v>
      </c>
      <c r="M70" s="160"/>
      <c r="N70" s="161">
        <v>0</v>
      </c>
      <c r="O70" s="161"/>
      <c r="P70" s="160">
        <v>0</v>
      </c>
      <c r="Q70" s="160"/>
      <c r="R70" s="161">
        <v>0</v>
      </c>
      <c r="S70" s="161"/>
      <c r="T70" s="160">
        <v>0</v>
      </c>
      <c r="U70" s="160"/>
      <c r="V70" s="161">
        <v>0</v>
      </c>
      <c r="W70" s="161"/>
      <c r="X70" s="160">
        <v>0</v>
      </c>
      <c r="Y70" s="160"/>
      <c r="Z70" s="161">
        <v>0</v>
      </c>
      <c r="AA70" s="161"/>
      <c r="AB70" s="160">
        <v>1</v>
      </c>
      <c r="AC70" s="160"/>
      <c r="AD70" s="161">
        <v>0</v>
      </c>
      <c r="AE70" s="161"/>
      <c r="AF70" s="160">
        <v>2</v>
      </c>
      <c r="AG70" s="160"/>
      <c r="AH70" s="161">
        <v>0</v>
      </c>
      <c r="AI70" s="161"/>
      <c r="AJ70" s="26">
        <f t="shared" si="46"/>
        <v>0</v>
      </c>
      <c r="AK70" s="66">
        <f t="shared" si="47"/>
        <v>6</v>
      </c>
      <c r="AL70" s="124"/>
      <c r="AM70" s="159">
        <v>6</v>
      </c>
      <c r="AN70" s="159"/>
      <c r="AO70" s="159">
        <v>1</v>
      </c>
      <c r="AP70" s="159"/>
      <c r="AQ70" s="159">
        <v>7</v>
      </c>
      <c r="AR70" s="159"/>
      <c r="AS70" s="160">
        <v>0</v>
      </c>
      <c r="AT70" s="160"/>
      <c r="AU70" s="161">
        <v>0</v>
      </c>
      <c r="AV70" s="161"/>
      <c r="AW70" s="160">
        <v>2</v>
      </c>
      <c r="AX70" s="160"/>
      <c r="AY70" s="161">
        <v>1</v>
      </c>
      <c r="AZ70" s="161"/>
      <c r="BA70" s="160">
        <v>0</v>
      </c>
      <c r="BB70" s="160"/>
      <c r="BC70" s="161">
        <v>0</v>
      </c>
      <c r="BD70" s="161"/>
      <c r="BE70" s="160">
        <v>1</v>
      </c>
      <c r="BF70" s="160"/>
      <c r="BG70" s="161">
        <v>0</v>
      </c>
      <c r="BH70" s="161"/>
      <c r="BI70" s="160">
        <v>1</v>
      </c>
      <c r="BJ70" s="160"/>
      <c r="BK70" s="161">
        <v>0</v>
      </c>
      <c r="BL70" s="161"/>
      <c r="BM70" s="160">
        <v>0</v>
      </c>
      <c r="BN70" s="160"/>
      <c r="BO70" s="161">
        <v>0</v>
      </c>
      <c r="BP70" s="161"/>
      <c r="BQ70" s="160">
        <v>2</v>
      </c>
      <c r="BR70" s="160"/>
      <c r="BS70" s="161">
        <v>0</v>
      </c>
      <c r="BT70" s="161"/>
      <c r="BU70" s="26">
        <f t="shared" si="44"/>
        <v>15</v>
      </c>
      <c r="BV70" s="66">
        <f t="shared" si="45"/>
        <v>18</v>
      </c>
      <c r="BX70" s="159">
        <v>10</v>
      </c>
      <c r="BY70" s="159"/>
      <c r="BZ70" s="159">
        <v>5</v>
      </c>
      <c r="CA70" s="159"/>
      <c r="CB70" s="159">
        <v>15</v>
      </c>
      <c r="CC70" s="159"/>
      <c r="CD70" s="160">
        <v>5</v>
      </c>
      <c r="CE70" s="160"/>
      <c r="CF70" s="161">
        <v>2</v>
      </c>
      <c r="CG70" s="161"/>
      <c r="CH70" s="160">
        <v>5</v>
      </c>
      <c r="CI70" s="160"/>
      <c r="CJ70" s="161">
        <v>2</v>
      </c>
      <c r="CK70" s="161"/>
      <c r="CL70" s="160">
        <v>0</v>
      </c>
      <c r="CM70" s="160"/>
      <c r="CN70" s="161">
        <v>1</v>
      </c>
      <c r="CO70" s="161"/>
      <c r="CP70" s="160">
        <v>0</v>
      </c>
      <c r="CQ70" s="160"/>
      <c r="CR70" s="161">
        <v>0</v>
      </c>
      <c r="CS70" s="161"/>
      <c r="CT70" s="160">
        <v>0</v>
      </c>
      <c r="CU70" s="160"/>
      <c r="CV70" s="161">
        <v>0</v>
      </c>
      <c r="CW70" s="161"/>
      <c r="CX70" s="160">
        <v>0</v>
      </c>
      <c r="CY70" s="160"/>
      <c r="CZ70" s="161">
        <v>0</v>
      </c>
      <c r="DA70" s="161"/>
      <c r="DB70" s="160">
        <v>0</v>
      </c>
      <c r="DC70" s="160"/>
      <c r="DD70" s="161">
        <v>0</v>
      </c>
      <c r="DE70" s="161"/>
      <c r="DF70" s="26">
        <f t="shared" si="72"/>
        <v>35</v>
      </c>
      <c r="DH70" s="159">
        <f t="shared" si="48"/>
        <v>19</v>
      </c>
      <c r="DI70" s="159"/>
      <c r="DJ70" s="159">
        <f t="shared" si="49"/>
        <v>6</v>
      </c>
      <c r="DK70" s="159"/>
      <c r="DL70" s="159">
        <f t="shared" si="50"/>
        <v>25</v>
      </c>
      <c r="DM70" s="159"/>
      <c r="DN70" s="160">
        <f t="shared" si="51"/>
        <v>5</v>
      </c>
      <c r="DO70" s="160"/>
      <c r="DP70" s="160">
        <f t="shared" si="52"/>
        <v>2</v>
      </c>
      <c r="DQ70" s="160"/>
      <c r="DR70" s="160">
        <f t="shared" si="53"/>
        <v>7</v>
      </c>
      <c r="DS70" s="160"/>
      <c r="DT70" s="160">
        <f t="shared" si="54"/>
        <v>3</v>
      </c>
      <c r="DU70" s="160"/>
      <c r="DV70" s="160">
        <f t="shared" si="55"/>
        <v>0</v>
      </c>
      <c r="DW70" s="160"/>
      <c r="DX70" s="160">
        <f t="shared" si="56"/>
        <v>1</v>
      </c>
      <c r="DY70" s="160"/>
      <c r="DZ70" s="160">
        <f t="shared" si="57"/>
        <v>1</v>
      </c>
      <c r="EA70" s="160"/>
      <c r="EB70" s="160">
        <f t="shared" si="58"/>
        <v>0</v>
      </c>
      <c r="EC70" s="160"/>
      <c r="ED70" s="160">
        <f t="shared" si="59"/>
        <v>1</v>
      </c>
      <c r="EE70" s="160"/>
      <c r="EF70" s="160">
        <f t="shared" si="60"/>
        <v>0</v>
      </c>
      <c r="EG70" s="160"/>
      <c r="EH70" s="160">
        <f t="shared" si="61"/>
        <v>1</v>
      </c>
      <c r="EI70" s="160"/>
      <c r="EJ70" s="160">
        <f t="shared" si="62"/>
        <v>0</v>
      </c>
      <c r="EK70" s="160"/>
      <c r="EL70" s="160">
        <f t="shared" si="63"/>
        <v>4</v>
      </c>
      <c r="EM70" s="160"/>
      <c r="EN70" s="160">
        <f t="shared" si="64"/>
        <v>0</v>
      </c>
      <c r="EO70" s="160"/>
      <c r="EP70" s="137">
        <f t="shared" si="65"/>
        <v>74</v>
      </c>
      <c r="ER70" s="20">
        <f t="shared" si="66"/>
        <v>40</v>
      </c>
      <c r="ES70" s="20">
        <f t="shared" si="67"/>
        <v>60</v>
      </c>
      <c r="ET70" s="20">
        <f t="shared" si="68"/>
        <v>68</v>
      </c>
      <c r="EU70" s="20">
        <f t="shared" si="69"/>
        <v>24</v>
      </c>
      <c r="EV70" s="21">
        <f t="shared" si="70"/>
        <v>240</v>
      </c>
      <c r="EX70" s="129">
        <v>1</v>
      </c>
      <c r="EY70" s="129">
        <v>0</v>
      </c>
      <c r="EZ70" s="129">
        <v>1</v>
      </c>
      <c r="FA70" s="130">
        <v>0</v>
      </c>
      <c r="FB70" s="131">
        <v>0</v>
      </c>
      <c r="FC70" s="130">
        <v>0</v>
      </c>
      <c r="FD70" s="131">
        <v>0</v>
      </c>
      <c r="FE70" s="130">
        <v>0</v>
      </c>
      <c r="FF70" s="131">
        <v>0</v>
      </c>
      <c r="FG70" s="130">
        <v>0</v>
      </c>
      <c r="FH70" s="131">
        <v>0</v>
      </c>
      <c r="FI70" s="130">
        <v>0</v>
      </c>
      <c r="FJ70" s="131">
        <v>0</v>
      </c>
      <c r="FK70" s="130">
        <v>1</v>
      </c>
      <c r="FL70" s="131">
        <v>0</v>
      </c>
      <c r="FM70" s="130">
        <v>0</v>
      </c>
      <c r="FN70" s="131">
        <v>0</v>
      </c>
      <c r="FO70" s="19">
        <f t="shared" si="71"/>
        <v>4</v>
      </c>
    </row>
    <row r="71" spans="1:171" ht="12.75" customHeight="1" thickBot="1">
      <c r="A71" s="124" t="s">
        <v>163</v>
      </c>
      <c r="B71" s="159">
        <v>3</v>
      </c>
      <c r="C71" s="159"/>
      <c r="D71" s="159">
        <v>0</v>
      </c>
      <c r="E71" s="159"/>
      <c r="F71" s="159">
        <v>3</v>
      </c>
      <c r="G71" s="159"/>
      <c r="H71" s="160">
        <v>0</v>
      </c>
      <c r="I71" s="160"/>
      <c r="J71" s="161">
        <v>0</v>
      </c>
      <c r="K71" s="161"/>
      <c r="L71" s="160">
        <v>0</v>
      </c>
      <c r="M71" s="160"/>
      <c r="N71" s="161">
        <v>0</v>
      </c>
      <c r="O71" s="161"/>
      <c r="P71" s="160">
        <v>0</v>
      </c>
      <c r="Q71" s="160"/>
      <c r="R71" s="161">
        <v>0</v>
      </c>
      <c r="S71" s="161"/>
      <c r="T71" s="160">
        <v>0</v>
      </c>
      <c r="U71" s="160"/>
      <c r="V71" s="161">
        <v>0</v>
      </c>
      <c r="W71" s="161"/>
      <c r="X71" s="160">
        <v>0</v>
      </c>
      <c r="Y71" s="160"/>
      <c r="Z71" s="161">
        <v>0</v>
      </c>
      <c r="AA71" s="161"/>
      <c r="AB71" s="160">
        <v>0</v>
      </c>
      <c r="AC71" s="160"/>
      <c r="AD71" s="161">
        <v>0</v>
      </c>
      <c r="AE71" s="161"/>
      <c r="AF71" s="160">
        <v>3</v>
      </c>
      <c r="AG71" s="160"/>
      <c r="AH71" s="161">
        <v>0</v>
      </c>
      <c r="AI71" s="161"/>
      <c r="AJ71" s="26">
        <f t="shared" si="46"/>
        <v>0</v>
      </c>
      <c r="AK71" s="66">
        <f t="shared" si="47"/>
        <v>6</v>
      </c>
      <c r="AL71" s="124"/>
      <c r="AM71" s="159">
        <v>18</v>
      </c>
      <c r="AN71" s="159"/>
      <c r="AO71" s="159">
        <v>3</v>
      </c>
      <c r="AP71" s="159"/>
      <c r="AQ71" s="159">
        <v>21</v>
      </c>
      <c r="AR71" s="159"/>
      <c r="AS71" s="160">
        <v>0</v>
      </c>
      <c r="AT71" s="160"/>
      <c r="AU71" s="161">
        <v>0</v>
      </c>
      <c r="AV71" s="161"/>
      <c r="AW71" s="160">
        <v>0</v>
      </c>
      <c r="AX71" s="160"/>
      <c r="AY71" s="161">
        <v>0</v>
      </c>
      <c r="AZ71" s="161"/>
      <c r="BA71" s="160">
        <v>2</v>
      </c>
      <c r="BB71" s="160"/>
      <c r="BC71" s="161">
        <v>0</v>
      </c>
      <c r="BD71" s="161"/>
      <c r="BE71" s="160">
        <v>2</v>
      </c>
      <c r="BF71" s="160"/>
      <c r="BG71" s="161">
        <v>0</v>
      </c>
      <c r="BH71" s="161"/>
      <c r="BI71" s="160">
        <v>3</v>
      </c>
      <c r="BJ71" s="160"/>
      <c r="BK71" s="161">
        <v>0</v>
      </c>
      <c r="BL71" s="161"/>
      <c r="BM71" s="160">
        <v>3</v>
      </c>
      <c r="BN71" s="160"/>
      <c r="BO71" s="161">
        <v>1</v>
      </c>
      <c r="BP71" s="161"/>
      <c r="BQ71" s="160">
        <v>8</v>
      </c>
      <c r="BR71" s="160"/>
      <c r="BS71" s="161">
        <v>2</v>
      </c>
      <c r="BT71" s="161"/>
      <c r="BU71" s="26">
        <f t="shared" si="44"/>
        <v>0</v>
      </c>
      <c r="BV71" s="66">
        <f t="shared" si="45"/>
        <v>54</v>
      </c>
      <c r="BX71" s="159">
        <v>7</v>
      </c>
      <c r="BY71" s="159"/>
      <c r="BZ71" s="159">
        <v>1</v>
      </c>
      <c r="CA71" s="159"/>
      <c r="CB71" s="159">
        <v>8</v>
      </c>
      <c r="CC71" s="159"/>
      <c r="CD71" s="160">
        <v>0</v>
      </c>
      <c r="CE71" s="160"/>
      <c r="CF71" s="161">
        <v>0</v>
      </c>
      <c r="CG71" s="161"/>
      <c r="CH71" s="160">
        <v>2</v>
      </c>
      <c r="CI71" s="160"/>
      <c r="CJ71" s="161">
        <v>0</v>
      </c>
      <c r="CK71" s="161"/>
      <c r="CL71" s="160">
        <v>1</v>
      </c>
      <c r="CM71" s="160"/>
      <c r="CN71" s="161">
        <v>0</v>
      </c>
      <c r="CO71" s="161"/>
      <c r="CP71" s="160">
        <v>0</v>
      </c>
      <c r="CQ71" s="160"/>
      <c r="CR71" s="161">
        <v>1</v>
      </c>
      <c r="CS71" s="161"/>
      <c r="CT71" s="160">
        <v>1</v>
      </c>
      <c r="CU71" s="160"/>
      <c r="CV71" s="161">
        <v>0</v>
      </c>
      <c r="CW71" s="161"/>
      <c r="CX71" s="160">
        <v>0</v>
      </c>
      <c r="CY71" s="160"/>
      <c r="CZ71" s="161">
        <v>0</v>
      </c>
      <c r="DA71" s="161"/>
      <c r="DB71" s="160">
        <v>3</v>
      </c>
      <c r="DC71" s="160"/>
      <c r="DD71" s="161">
        <v>0</v>
      </c>
      <c r="DE71" s="161"/>
      <c r="DF71" s="26">
        <f t="shared" si="72"/>
        <v>12</v>
      </c>
      <c r="DH71" s="159">
        <f t="shared" si="48"/>
        <v>28</v>
      </c>
      <c r="DI71" s="159"/>
      <c r="DJ71" s="159">
        <f t="shared" si="49"/>
        <v>4</v>
      </c>
      <c r="DK71" s="159"/>
      <c r="DL71" s="159">
        <f t="shared" si="50"/>
        <v>32</v>
      </c>
      <c r="DM71" s="159"/>
      <c r="DN71" s="160">
        <f t="shared" si="51"/>
        <v>0</v>
      </c>
      <c r="DO71" s="160"/>
      <c r="DP71" s="160">
        <f t="shared" si="52"/>
        <v>0</v>
      </c>
      <c r="DQ71" s="160"/>
      <c r="DR71" s="160">
        <f t="shared" si="53"/>
        <v>2</v>
      </c>
      <c r="DS71" s="160"/>
      <c r="DT71" s="160">
        <f t="shared" si="54"/>
        <v>0</v>
      </c>
      <c r="DU71" s="160"/>
      <c r="DV71" s="160">
        <f t="shared" si="55"/>
        <v>3</v>
      </c>
      <c r="DW71" s="160"/>
      <c r="DX71" s="160">
        <f t="shared" si="56"/>
        <v>0</v>
      </c>
      <c r="DY71" s="160"/>
      <c r="DZ71" s="160">
        <f t="shared" si="57"/>
        <v>2</v>
      </c>
      <c r="EA71" s="160"/>
      <c r="EB71" s="160">
        <f t="shared" si="58"/>
        <v>1</v>
      </c>
      <c r="EC71" s="160"/>
      <c r="ED71" s="160">
        <f t="shared" si="59"/>
        <v>4</v>
      </c>
      <c r="EE71" s="160"/>
      <c r="EF71" s="160">
        <f t="shared" si="60"/>
        <v>0</v>
      </c>
      <c r="EG71" s="160"/>
      <c r="EH71" s="160">
        <f t="shared" si="61"/>
        <v>3</v>
      </c>
      <c r="EI71" s="160"/>
      <c r="EJ71" s="160">
        <f t="shared" si="62"/>
        <v>1</v>
      </c>
      <c r="EK71" s="160"/>
      <c r="EL71" s="160">
        <f t="shared" si="63"/>
        <v>14</v>
      </c>
      <c r="EM71" s="160"/>
      <c r="EN71" s="160">
        <f t="shared" si="64"/>
        <v>2</v>
      </c>
      <c r="EO71" s="160"/>
      <c r="EP71" s="137">
        <f t="shared" si="65"/>
        <v>72</v>
      </c>
      <c r="ER71" s="20">
        <f t="shared" si="66"/>
        <v>75</v>
      </c>
      <c r="ES71" s="20">
        <f t="shared" si="67"/>
        <v>25</v>
      </c>
      <c r="ET71" s="20">
        <f t="shared" si="68"/>
        <v>6.25</v>
      </c>
      <c r="EU71" s="20">
        <f t="shared" si="69"/>
        <v>12.5</v>
      </c>
      <c r="EV71" s="21">
        <f t="shared" si="70"/>
        <v>125</v>
      </c>
      <c r="EX71" s="129">
        <v>7</v>
      </c>
      <c r="EY71" s="129">
        <v>0</v>
      </c>
      <c r="EZ71" s="129">
        <v>7</v>
      </c>
      <c r="FA71" s="130">
        <v>0</v>
      </c>
      <c r="FB71" s="131">
        <v>0</v>
      </c>
      <c r="FC71" s="130">
        <v>0</v>
      </c>
      <c r="FD71" s="131">
        <v>0</v>
      </c>
      <c r="FE71" s="130">
        <v>0</v>
      </c>
      <c r="FF71" s="131">
        <v>0</v>
      </c>
      <c r="FG71" s="130">
        <v>0</v>
      </c>
      <c r="FH71" s="131">
        <v>0</v>
      </c>
      <c r="FI71" s="130">
        <v>0</v>
      </c>
      <c r="FJ71" s="131">
        <v>0</v>
      </c>
      <c r="FK71" s="130">
        <v>1</v>
      </c>
      <c r="FL71" s="131">
        <v>0</v>
      </c>
      <c r="FM71" s="130">
        <v>6</v>
      </c>
      <c r="FN71" s="131">
        <v>0</v>
      </c>
      <c r="FO71" s="19">
        <f t="shared" si="71"/>
        <v>28</v>
      </c>
    </row>
    <row r="72" spans="1:171" ht="12.75" customHeight="1" thickBot="1">
      <c r="A72" s="124" t="s">
        <v>317</v>
      </c>
      <c r="B72" s="159">
        <v>1</v>
      </c>
      <c r="C72" s="159"/>
      <c r="D72" s="159">
        <v>2</v>
      </c>
      <c r="E72" s="159"/>
      <c r="F72" s="159">
        <v>3</v>
      </c>
      <c r="G72" s="159"/>
      <c r="H72" s="160">
        <v>0</v>
      </c>
      <c r="I72" s="160"/>
      <c r="J72" s="161">
        <v>0</v>
      </c>
      <c r="K72" s="161"/>
      <c r="L72" s="160">
        <v>0</v>
      </c>
      <c r="M72" s="160"/>
      <c r="N72" s="161">
        <v>0</v>
      </c>
      <c r="O72" s="161"/>
      <c r="P72" s="160">
        <v>0</v>
      </c>
      <c r="Q72" s="160"/>
      <c r="R72" s="161">
        <v>0</v>
      </c>
      <c r="S72" s="161"/>
      <c r="T72" s="160">
        <v>0</v>
      </c>
      <c r="U72" s="160"/>
      <c r="V72" s="161">
        <v>0</v>
      </c>
      <c r="W72" s="161"/>
      <c r="X72" s="160">
        <v>0</v>
      </c>
      <c r="Y72" s="160"/>
      <c r="Z72" s="161">
        <v>0</v>
      </c>
      <c r="AA72" s="161"/>
      <c r="AB72" s="160">
        <v>0</v>
      </c>
      <c r="AC72" s="160"/>
      <c r="AD72" s="161">
        <v>1</v>
      </c>
      <c r="AE72" s="161"/>
      <c r="AF72" s="160">
        <v>1</v>
      </c>
      <c r="AG72" s="160"/>
      <c r="AH72" s="161">
        <v>1</v>
      </c>
      <c r="AI72" s="161"/>
      <c r="AJ72" s="26">
        <f t="shared" si="46"/>
        <v>0</v>
      </c>
      <c r="AK72" s="66">
        <f t="shared" si="47"/>
        <v>14</v>
      </c>
      <c r="AL72" s="124"/>
      <c r="AM72" s="159">
        <v>21</v>
      </c>
      <c r="AN72" s="159"/>
      <c r="AO72" s="159">
        <v>3</v>
      </c>
      <c r="AP72" s="159"/>
      <c r="AQ72" s="159">
        <v>24</v>
      </c>
      <c r="AR72" s="159"/>
      <c r="AS72" s="160">
        <v>0</v>
      </c>
      <c r="AT72" s="160"/>
      <c r="AU72" s="161">
        <v>0</v>
      </c>
      <c r="AV72" s="161"/>
      <c r="AW72" s="160">
        <v>0</v>
      </c>
      <c r="AX72" s="160"/>
      <c r="AY72" s="161">
        <v>0</v>
      </c>
      <c r="AZ72" s="161"/>
      <c r="BA72" s="160">
        <v>3</v>
      </c>
      <c r="BB72" s="160"/>
      <c r="BC72" s="161">
        <v>0</v>
      </c>
      <c r="BD72" s="161"/>
      <c r="BE72" s="160">
        <v>1</v>
      </c>
      <c r="BF72" s="160"/>
      <c r="BG72" s="161">
        <v>0</v>
      </c>
      <c r="BH72" s="161"/>
      <c r="BI72" s="160">
        <v>1</v>
      </c>
      <c r="BJ72" s="160"/>
      <c r="BK72" s="161">
        <v>0</v>
      </c>
      <c r="BL72" s="161"/>
      <c r="BM72" s="160">
        <v>4</v>
      </c>
      <c r="BN72" s="160"/>
      <c r="BO72" s="161">
        <v>1</v>
      </c>
      <c r="BP72" s="161"/>
      <c r="BQ72" s="160">
        <v>12</v>
      </c>
      <c r="BR72" s="160"/>
      <c r="BS72" s="161">
        <v>2</v>
      </c>
      <c r="BT72" s="161"/>
      <c r="BU72" s="26">
        <f t="shared" si="44"/>
        <v>0</v>
      </c>
      <c r="BV72" s="66">
        <f t="shared" si="45"/>
        <v>60</v>
      </c>
      <c r="BX72" s="159">
        <v>2</v>
      </c>
      <c r="BY72" s="159"/>
      <c r="BZ72" s="159">
        <v>0</v>
      </c>
      <c r="CA72" s="159"/>
      <c r="CB72" s="159">
        <v>2</v>
      </c>
      <c r="CC72" s="159"/>
      <c r="CD72" s="160">
        <v>0</v>
      </c>
      <c r="CE72" s="160"/>
      <c r="CF72" s="161">
        <v>0</v>
      </c>
      <c r="CG72" s="161"/>
      <c r="CH72" s="160">
        <v>0</v>
      </c>
      <c r="CI72" s="160"/>
      <c r="CJ72" s="161">
        <v>0</v>
      </c>
      <c r="CK72" s="161"/>
      <c r="CL72" s="160">
        <v>0</v>
      </c>
      <c r="CM72" s="160"/>
      <c r="CN72" s="161">
        <v>0</v>
      </c>
      <c r="CO72" s="161"/>
      <c r="CP72" s="160">
        <v>1</v>
      </c>
      <c r="CQ72" s="160"/>
      <c r="CR72" s="161">
        <v>0</v>
      </c>
      <c r="CS72" s="161"/>
      <c r="CT72" s="160">
        <v>0</v>
      </c>
      <c r="CU72" s="160"/>
      <c r="CV72" s="161">
        <v>0</v>
      </c>
      <c r="CW72" s="161"/>
      <c r="CX72" s="160">
        <v>0</v>
      </c>
      <c r="CY72" s="160"/>
      <c r="CZ72" s="161">
        <v>0</v>
      </c>
      <c r="DA72" s="161"/>
      <c r="DB72" s="160">
        <v>1</v>
      </c>
      <c r="DC72" s="160"/>
      <c r="DD72" s="161">
        <v>0</v>
      </c>
      <c r="DE72" s="161"/>
      <c r="DF72" s="26">
        <f t="shared" si="72"/>
        <v>2</v>
      </c>
      <c r="DH72" s="159">
        <f t="shared" si="48"/>
        <v>24</v>
      </c>
      <c r="DI72" s="159"/>
      <c r="DJ72" s="159">
        <f t="shared" si="49"/>
        <v>5</v>
      </c>
      <c r="DK72" s="159"/>
      <c r="DL72" s="159">
        <f t="shared" si="50"/>
        <v>29</v>
      </c>
      <c r="DM72" s="159"/>
      <c r="DN72" s="160">
        <f t="shared" si="51"/>
        <v>0</v>
      </c>
      <c r="DO72" s="160"/>
      <c r="DP72" s="160">
        <f t="shared" si="52"/>
        <v>0</v>
      </c>
      <c r="DQ72" s="160"/>
      <c r="DR72" s="160">
        <f t="shared" si="53"/>
        <v>0</v>
      </c>
      <c r="DS72" s="160"/>
      <c r="DT72" s="160">
        <f t="shared" si="54"/>
        <v>0</v>
      </c>
      <c r="DU72" s="160"/>
      <c r="DV72" s="160">
        <f t="shared" si="55"/>
        <v>3</v>
      </c>
      <c r="DW72" s="160"/>
      <c r="DX72" s="160">
        <f t="shared" si="56"/>
        <v>0</v>
      </c>
      <c r="DY72" s="160"/>
      <c r="DZ72" s="160">
        <f t="shared" si="57"/>
        <v>2</v>
      </c>
      <c r="EA72" s="160"/>
      <c r="EB72" s="160">
        <f t="shared" si="58"/>
        <v>0</v>
      </c>
      <c r="EC72" s="160"/>
      <c r="ED72" s="160">
        <f t="shared" si="59"/>
        <v>1</v>
      </c>
      <c r="EE72" s="160"/>
      <c r="EF72" s="160">
        <f t="shared" si="60"/>
        <v>0</v>
      </c>
      <c r="EG72" s="160"/>
      <c r="EH72" s="160">
        <f t="shared" si="61"/>
        <v>4</v>
      </c>
      <c r="EI72" s="160"/>
      <c r="EJ72" s="160">
        <f t="shared" si="62"/>
        <v>2</v>
      </c>
      <c r="EK72" s="160"/>
      <c r="EL72" s="160">
        <f t="shared" si="63"/>
        <v>14</v>
      </c>
      <c r="EM72" s="160"/>
      <c r="EN72" s="160">
        <f t="shared" si="64"/>
        <v>3</v>
      </c>
      <c r="EO72" s="160"/>
      <c r="EP72" s="137">
        <f t="shared" si="65"/>
        <v>76</v>
      </c>
      <c r="ER72" s="20">
        <f t="shared" si="66"/>
        <v>93.103448275862064</v>
      </c>
      <c r="ES72" s="20">
        <f t="shared" si="67"/>
        <v>6.8965517241379306</v>
      </c>
      <c r="ET72" s="20">
        <f t="shared" si="68"/>
        <v>0</v>
      </c>
      <c r="EU72" s="20">
        <f t="shared" si="69"/>
        <v>17.241379310344829</v>
      </c>
      <c r="EV72" s="21">
        <f t="shared" si="70"/>
        <v>172.41379310344828</v>
      </c>
      <c r="EX72" s="129">
        <v>5</v>
      </c>
      <c r="EY72" s="129">
        <v>0</v>
      </c>
      <c r="EZ72" s="129">
        <v>5</v>
      </c>
      <c r="FA72" s="130">
        <v>0</v>
      </c>
      <c r="FB72" s="131">
        <v>0</v>
      </c>
      <c r="FC72" s="130">
        <v>0</v>
      </c>
      <c r="FD72" s="131">
        <v>0</v>
      </c>
      <c r="FE72" s="130">
        <v>0</v>
      </c>
      <c r="FF72" s="131">
        <v>0</v>
      </c>
      <c r="FG72" s="130">
        <v>0</v>
      </c>
      <c r="FH72" s="131">
        <v>0</v>
      </c>
      <c r="FI72" s="130">
        <v>0</v>
      </c>
      <c r="FJ72" s="131">
        <v>0</v>
      </c>
      <c r="FK72" s="130">
        <v>2</v>
      </c>
      <c r="FL72" s="131">
        <v>0</v>
      </c>
      <c r="FM72" s="130">
        <v>3</v>
      </c>
      <c r="FN72" s="131">
        <v>0</v>
      </c>
      <c r="FO72" s="19">
        <f t="shared" si="71"/>
        <v>20</v>
      </c>
    </row>
    <row r="73" spans="1:171" ht="12.75" customHeight="1" thickBot="1">
      <c r="A73" s="124" t="s">
        <v>164</v>
      </c>
      <c r="B73" s="159">
        <v>2</v>
      </c>
      <c r="C73" s="159"/>
      <c r="D73" s="159">
        <v>1</v>
      </c>
      <c r="E73" s="159"/>
      <c r="F73" s="159">
        <v>3</v>
      </c>
      <c r="G73" s="159"/>
      <c r="H73" s="160">
        <v>0</v>
      </c>
      <c r="I73" s="160"/>
      <c r="J73" s="161">
        <v>0</v>
      </c>
      <c r="K73" s="161"/>
      <c r="L73" s="160">
        <v>0</v>
      </c>
      <c r="M73" s="160"/>
      <c r="N73" s="161">
        <v>0</v>
      </c>
      <c r="O73" s="161"/>
      <c r="P73" s="160">
        <v>0</v>
      </c>
      <c r="Q73" s="160"/>
      <c r="R73" s="161">
        <v>0</v>
      </c>
      <c r="S73" s="161"/>
      <c r="T73" s="160">
        <v>0</v>
      </c>
      <c r="U73" s="160"/>
      <c r="V73" s="161">
        <v>0</v>
      </c>
      <c r="W73" s="161"/>
      <c r="X73" s="160">
        <v>0</v>
      </c>
      <c r="Y73" s="160"/>
      <c r="Z73" s="161">
        <v>0</v>
      </c>
      <c r="AA73" s="161"/>
      <c r="AB73" s="160">
        <v>1</v>
      </c>
      <c r="AC73" s="160"/>
      <c r="AD73" s="161">
        <v>1</v>
      </c>
      <c r="AE73" s="161"/>
      <c r="AF73" s="160">
        <v>1</v>
      </c>
      <c r="AG73" s="160"/>
      <c r="AH73" s="161">
        <v>0</v>
      </c>
      <c r="AI73" s="161"/>
      <c r="AJ73" s="26">
        <f t="shared" si="46"/>
        <v>0</v>
      </c>
      <c r="AK73" s="66">
        <f t="shared" si="47"/>
        <v>10</v>
      </c>
      <c r="AL73" s="124"/>
      <c r="AM73" s="159">
        <v>21</v>
      </c>
      <c r="AN73" s="159"/>
      <c r="AO73" s="159">
        <v>0</v>
      </c>
      <c r="AP73" s="159"/>
      <c r="AQ73" s="159">
        <v>21</v>
      </c>
      <c r="AR73" s="159"/>
      <c r="AS73" s="160">
        <v>3</v>
      </c>
      <c r="AT73" s="160"/>
      <c r="AU73" s="161">
        <v>0</v>
      </c>
      <c r="AV73" s="161"/>
      <c r="AW73" s="160">
        <v>1</v>
      </c>
      <c r="AX73" s="160"/>
      <c r="AY73" s="161">
        <v>0</v>
      </c>
      <c r="AZ73" s="161"/>
      <c r="BA73" s="160">
        <v>3</v>
      </c>
      <c r="BB73" s="160"/>
      <c r="BC73" s="161">
        <v>0</v>
      </c>
      <c r="BD73" s="161"/>
      <c r="BE73" s="160">
        <v>3</v>
      </c>
      <c r="BF73" s="160"/>
      <c r="BG73" s="161">
        <v>0</v>
      </c>
      <c r="BH73" s="161"/>
      <c r="BI73" s="160">
        <v>2</v>
      </c>
      <c r="BJ73" s="160"/>
      <c r="BK73" s="161">
        <v>0</v>
      </c>
      <c r="BL73" s="161"/>
      <c r="BM73" s="160">
        <v>3</v>
      </c>
      <c r="BN73" s="160"/>
      <c r="BO73" s="161">
        <v>0</v>
      </c>
      <c r="BP73" s="161"/>
      <c r="BQ73" s="160">
        <v>6</v>
      </c>
      <c r="BR73" s="160"/>
      <c r="BS73" s="161">
        <v>0</v>
      </c>
      <c r="BT73" s="161"/>
      <c r="BU73" s="26">
        <f t="shared" si="44"/>
        <v>20</v>
      </c>
      <c r="BV73" s="66">
        <f t="shared" si="45"/>
        <v>42</v>
      </c>
      <c r="BX73" s="159">
        <v>3</v>
      </c>
      <c r="BY73" s="159"/>
      <c r="BZ73" s="159">
        <v>2</v>
      </c>
      <c r="CA73" s="159"/>
      <c r="CB73" s="159">
        <v>5</v>
      </c>
      <c r="CC73" s="159"/>
      <c r="CD73" s="160">
        <v>1</v>
      </c>
      <c r="CE73" s="160"/>
      <c r="CF73" s="161">
        <v>2</v>
      </c>
      <c r="CG73" s="161"/>
      <c r="CH73" s="160">
        <v>0</v>
      </c>
      <c r="CI73" s="160"/>
      <c r="CJ73" s="161">
        <v>0</v>
      </c>
      <c r="CK73" s="161"/>
      <c r="CL73" s="160">
        <v>1</v>
      </c>
      <c r="CM73" s="160"/>
      <c r="CN73" s="161">
        <v>0</v>
      </c>
      <c r="CO73" s="161"/>
      <c r="CP73" s="160">
        <v>1</v>
      </c>
      <c r="CQ73" s="160"/>
      <c r="CR73" s="161">
        <v>0</v>
      </c>
      <c r="CS73" s="161"/>
      <c r="CT73" s="160">
        <v>0</v>
      </c>
      <c r="CU73" s="160"/>
      <c r="CV73" s="161">
        <v>0</v>
      </c>
      <c r="CW73" s="161"/>
      <c r="CX73" s="160">
        <v>0</v>
      </c>
      <c r="CY73" s="160"/>
      <c r="CZ73" s="161">
        <v>0</v>
      </c>
      <c r="DA73" s="161"/>
      <c r="DB73" s="160">
        <v>0</v>
      </c>
      <c r="DC73" s="160"/>
      <c r="DD73" s="161">
        <v>0</v>
      </c>
      <c r="DE73" s="161"/>
      <c r="DF73" s="26">
        <f t="shared" si="72"/>
        <v>13</v>
      </c>
      <c r="DH73" s="159">
        <f t="shared" si="48"/>
        <v>26</v>
      </c>
      <c r="DI73" s="159"/>
      <c r="DJ73" s="159">
        <f t="shared" si="49"/>
        <v>3</v>
      </c>
      <c r="DK73" s="159"/>
      <c r="DL73" s="159">
        <f t="shared" si="50"/>
        <v>29</v>
      </c>
      <c r="DM73" s="159"/>
      <c r="DN73" s="160">
        <f t="shared" si="51"/>
        <v>4</v>
      </c>
      <c r="DO73" s="160"/>
      <c r="DP73" s="160">
        <f t="shared" si="52"/>
        <v>2</v>
      </c>
      <c r="DQ73" s="160"/>
      <c r="DR73" s="160">
        <f t="shared" si="53"/>
        <v>1</v>
      </c>
      <c r="DS73" s="160"/>
      <c r="DT73" s="160">
        <f t="shared" si="54"/>
        <v>0</v>
      </c>
      <c r="DU73" s="160"/>
      <c r="DV73" s="160">
        <f t="shared" si="55"/>
        <v>4</v>
      </c>
      <c r="DW73" s="160"/>
      <c r="DX73" s="160">
        <f t="shared" si="56"/>
        <v>0</v>
      </c>
      <c r="DY73" s="160"/>
      <c r="DZ73" s="160">
        <f t="shared" si="57"/>
        <v>4</v>
      </c>
      <c r="EA73" s="160"/>
      <c r="EB73" s="160">
        <f t="shared" si="58"/>
        <v>0</v>
      </c>
      <c r="EC73" s="160"/>
      <c r="ED73" s="160">
        <f t="shared" si="59"/>
        <v>2</v>
      </c>
      <c r="EE73" s="160"/>
      <c r="EF73" s="160">
        <f t="shared" si="60"/>
        <v>0</v>
      </c>
      <c r="EG73" s="160"/>
      <c r="EH73" s="160">
        <f t="shared" si="61"/>
        <v>4</v>
      </c>
      <c r="EI73" s="160"/>
      <c r="EJ73" s="160">
        <f t="shared" si="62"/>
        <v>1</v>
      </c>
      <c r="EK73" s="160"/>
      <c r="EL73" s="160">
        <f t="shared" si="63"/>
        <v>7</v>
      </c>
      <c r="EM73" s="160"/>
      <c r="EN73" s="160">
        <f t="shared" si="64"/>
        <v>0</v>
      </c>
      <c r="EO73" s="160"/>
      <c r="EP73" s="137">
        <f t="shared" si="65"/>
        <v>85</v>
      </c>
      <c r="ER73" s="20">
        <f t="shared" si="66"/>
        <v>82.758620689655174</v>
      </c>
      <c r="ES73" s="20">
        <f t="shared" si="67"/>
        <v>17.241379310344829</v>
      </c>
      <c r="ET73" s="20">
        <f t="shared" si="68"/>
        <v>24.137931034482758</v>
      </c>
      <c r="EU73" s="20">
        <f t="shared" si="69"/>
        <v>10.344827586206897</v>
      </c>
      <c r="EV73" s="21">
        <f t="shared" si="70"/>
        <v>103.44827586206897</v>
      </c>
      <c r="EX73" s="129">
        <v>8</v>
      </c>
      <c r="EY73" s="129">
        <v>0</v>
      </c>
      <c r="EZ73" s="129">
        <v>8</v>
      </c>
      <c r="FA73" s="130">
        <v>0</v>
      </c>
      <c r="FB73" s="131">
        <v>0</v>
      </c>
      <c r="FC73" s="130">
        <v>0</v>
      </c>
      <c r="FD73" s="131">
        <v>0</v>
      </c>
      <c r="FE73" s="130">
        <v>1</v>
      </c>
      <c r="FF73" s="131">
        <v>0</v>
      </c>
      <c r="FG73" s="130">
        <v>2</v>
      </c>
      <c r="FH73" s="131">
        <v>0</v>
      </c>
      <c r="FI73" s="130">
        <v>1</v>
      </c>
      <c r="FJ73" s="131">
        <v>0</v>
      </c>
      <c r="FK73" s="130">
        <v>1</v>
      </c>
      <c r="FL73" s="131">
        <v>0</v>
      </c>
      <c r="FM73" s="130">
        <v>3</v>
      </c>
      <c r="FN73" s="131">
        <v>0</v>
      </c>
      <c r="FO73" s="19">
        <f t="shared" si="71"/>
        <v>32</v>
      </c>
    </row>
    <row r="74" spans="1:171" ht="12.75" customHeight="1" thickBot="1">
      <c r="A74" s="124" t="s">
        <v>165</v>
      </c>
      <c r="B74" s="159">
        <v>3</v>
      </c>
      <c r="C74" s="159"/>
      <c r="D74" s="159">
        <v>0</v>
      </c>
      <c r="E74" s="159"/>
      <c r="F74" s="159">
        <v>3</v>
      </c>
      <c r="G74" s="159"/>
      <c r="H74" s="160">
        <v>0</v>
      </c>
      <c r="I74" s="160"/>
      <c r="J74" s="161">
        <v>0</v>
      </c>
      <c r="K74" s="161"/>
      <c r="L74" s="160">
        <v>0</v>
      </c>
      <c r="M74" s="160"/>
      <c r="N74" s="161">
        <v>0</v>
      </c>
      <c r="O74" s="161"/>
      <c r="P74" s="160">
        <v>0</v>
      </c>
      <c r="Q74" s="160"/>
      <c r="R74" s="161">
        <v>0</v>
      </c>
      <c r="S74" s="161"/>
      <c r="T74" s="160">
        <v>0</v>
      </c>
      <c r="U74" s="160"/>
      <c r="V74" s="161">
        <v>0</v>
      </c>
      <c r="W74" s="161"/>
      <c r="X74" s="160">
        <v>0</v>
      </c>
      <c r="Y74" s="160"/>
      <c r="Z74" s="161">
        <v>0</v>
      </c>
      <c r="AA74" s="161"/>
      <c r="AB74" s="160">
        <v>1</v>
      </c>
      <c r="AC74" s="160"/>
      <c r="AD74" s="161">
        <v>0</v>
      </c>
      <c r="AE74" s="161"/>
      <c r="AF74" s="160">
        <v>2</v>
      </c>
      <c r="AG74" s="160"/>
      <c r="AH74" s="161">
        <v>0</v>
      </c>
      <c r="AI74" s="161"/>
      <c r="AJ74" s="26">
        <f t="shared" si="46"/>
        <v>0</v>
      </c>
      <c r="AK74" s="66">
        <f t="shared" si="47"/>
        <v>6</v>
      </c>
      <c r="AL74" s="124"/>
      <c r="AM74" s="159">
        <v>9</v>
      </c>
      <c r="AN74" s="159"/>
      <c r="AO74" s="159">
        <v>0</v>
      </c>
      <c r="AP74" s="159"/>
      <c r="AQ74" s="159">
        <v>9</v>
      </c>
      <c r="AR74" s="159"/>
      <c r="AS74" s="160">
        <v>0</v>
      </c>
      <c r="AT74" s="160"/>
      <c r="AU74" s="161">
        <v>0</v>
      </c>
      <c r="AV74" s="161"/>
      <c r="AW74" s="160">
        <v>0</v>
      </c>
      <c r="AX74" s="160"/>
      <c r="AY74" s="161">
        <v>0</v>
      </c>
      <c r="AZ74" s="161"/>
      <c r="BA74" s="160">
        <v>0</v>
      </c>
      <c r="BB74" s="160"/>
      <c r="BC74" s="161">
        <v>0</v>
      </c>
      <c r="BD74" s="161"/>
      <c r="BE74" s="160">
        <v>1</v>
      </c>
      <c r="BF74" s="160"/>
      <c r="BG74" s="161">
        <v>0</v>
      </c>
      <c r="BH74" s="161"/>
      <c r="BI74" s="160">
        <v>1</v>
      </c>
      <c r="BJ74" s="160"/>
      <c r="BK74" s="161">
        <v>0</v>
      </c>
      <c r="BL74" s="161"/>
      <c r="BM74" s="160">
        <v>3</v>
      </c>
      <c r="BN74" s="160"/>
      <c r="BO74" s="161">
        <v>0</v>
      </c>
      <c r="BP74" s="161"/>
      <c r="BQ74" s="160">
        <v>4</v>
      </c>
      <c r="BR74" s="160"/>
      <c r="BS74" s="161">
        <v>0</v>
      </c>
      <c r="BT74" s="161"/>
      <c r="BU74" s="26">
        <f t="shared" si="44"/>
        <v>0</v>
      </c>
      <c r="BV74" s="66">
        <f t="shared" si="45"/>
        <v>18</v>
      </c>
      <c r="BX74" s="159">
        <v>0</v>
      </c>
      <c r="BY74" s="159"/>
      <c r="BZ74" s="159">
        <v>1</v>
      </c>
      <c r="CA74" s="159"/>
      <c r="CB74" s="159">
        <v>1</v>
      </c>
      <c r="CC74" s="159"/>
      <c r="CD74" s="160">
        <v>0</v>
      </c>
      <c r="CE74" s="160"/>
      <c r="CF74" s="161">
        <v>0</v>
      </c>
      <c r="CG74" s="161"/>
      <c r="CH74" s="160">
        <v>0</v>
      </c>
      <c r="CI74" s="160"/>
      <c r="CJ74" s="161">
        <v>0</v>
      </c>
      <c r="CK74" s="161"/>
      <c r="CL74" s="160">
        <v>0</v>
      </c>
      <c r="CM74" s="160"/>
      <c r="CN74" s="161">
        <v>0</v>
      </c>
      <c r="CO74" s="161"/>
      <c r="CP74" s="160">
        <v>0</v>
      </c>
      <c r="CQ74" s="160"/>
      <c r="CR74" s="161">
        <v>1</v>
      </c>
      <c r="CS74" s="161"/>
      <c r="CT74" s="160">
        <v>0</v>
      </c>
      <c r="CU74" s="160"/>
      <c r="CV74" s="161">
        <v>0</v>
      </c>
      <c r="CW74" s="161"/>
      <c r="CX74" s="160">
        <v>0</v>
      </c>
      <c r="CY74" s="160"/>
      <c r="CZ74" s="161">
        <v>0</v>
      </c>
      <c r="DA74" s="161"/>
      <c r="DB74" s="160">
        <v>0</v>
      </c>
      <c r="DC74" s="160"/>
      <c r="DD74" s="161">
        <v>0</v>
      </c>
      <c r="DE74" s="161"/>
      <c r="DF74" s="26">
        <f t="shared" si="72"/>
        <v>5</v>
      </c>
      <c r="DH74" s="159">
        <f t="shared" si="48"/>
        <v>12</v>
      </c>
      <c r="DI74" s="159"/>
      <c r="DJ74" s="159">
        <f t="shared" si="49"/>
        <v>1</v>
      </c>
      <c r="DK74" s="159"/>
      <c r="DL74" s="159">
        <f t="shared" si="50"/>
        <v>13</v>
      </c>
      <c r="DM74" s="159"/>
      <c r="DN74" s="160">
        <f t="shared" si="51"/>
        <v>0</v>
      </c>
      <c r="DO74" s="160"/>
      <c r="DP74" s="160">
        <f t="shared" si="52"/>
        <v>0</v>
      </c>
      <c r="DQ74" s="160"/>
      <c r="DR74" s="160">
        <f t="shared" si="53"/>
        <v>0</v>
      </c>
      <c r="DS74" s="160"/>
      <c r="DT74" s="160">
        <f t="shared" si="54"/>
        <v>0</v>
      </c>
      <c r="DU74" s="160"/>
      <c r="DV74" s="160">
        <f t="shared" si="55"/>
        <v>0</v>
      </c>
      <c r="DW74" s="160"/>
      <c r="DX74" s="160">
        <f t="shared" si="56"/>
        <v>0</v>
      </c>
      <c r="DY74" s="160"/>
      <c r="DZ74" s="160">
        <f t="shared" si="57"/>
        <v>1</v>
      </c>
      <c r="EA74" s="160"/>
      <c r="EB74" s="160">
        <f t="shared" si="58"/>
        <v>1</v>
      </c>
      <c r="EC74" s="160"/>
      <c r="ED74" s="160">
        <f t="shared" si="59"/>
        <v>1</v>
      </c>
      <c r="EE74" s="160"/>
      <c r="EF74" s="160">
        <f t="shared" si="60"/>
        <v>0</v>
      </c>
      <c r="EG74" s="160"/>
      <c r="EH74" s="160">
        <f t="shared" si="61"/>
        <v>4</v>
      </c>
      <c r="EI74" s="160"/>
      <c r="EJ74" s="160">
        <f t="shared" si="62"/>
        <v>0</v>
      </c>
      <c r="EK74" s="160"/>
      <c r="EL74" s="160">
        <f t="shared" si="63"/>
        <v>6</v>
      </c>
      <c r="EM74" s="160"/>
      <c r="EN74" s="160">
        <f t="shared" si="64"/>
        <v>0</v>
      </c>
      <c r="EO74" s="160"/>
      <c r="EP74" s="137">
        <f t="shared" si="65"/>
        <v>29</v>
      </c>
      <c r="ER74" s="20">
        <f t="shared" si="66"/>
        <v>92.307692307692307</v>
      </c>
      <c r="ES74" s="20">
        <f t="shared" si="67"/>
        <v>7.6923076923076925</v>
      </c>
      <c r="ET74" s="20">
        <f t="shared" si="68"/>
        <v>0</v>
      </c>
      <c r="EU74" s="20">
        <f t="shared" si="69"/>
        <v>7.6923076923076925</v>
      </c>
      <c r="EV74" s="21">
        <f t="shared" si="70"/>
        <v>76.92307692307692</v>
      </c>
      <c r="EX74" s="129">
        <v>6</v>
      </c>
      <c r="EY74" s="129">
        <v>0</v>
      </c>
      <c r="EZ74" s="129">
        <v>6</v>
      </c>
      <c r="FA74" s="130">
        <v>0</v>
      </c>
      <c r="FB74" s="131">
        <v>0</v>
      </c>
      <c r="FC74" s="130">
        <v>0</v>
      </c>
      <c r="FD74" s="131">
        <v>0</v>
      </c>
      <c r="FE74" s="130">
        <v>0</v>
      </c>
      <c r="FF74" s="131">
        <v>0</v>
      </c>
      <c r="FG74" s="130">
        <v>0</v>
      </c>
      <c r="FH74" s="131">
        <v>0</v>
      </c>
      <c r="FI74" s="130">
        <v>0</v>
      </c>
      <c r="FJ74" s="131">
        <v>0</v>
      </c>
      <c r="FK74" s="130">
        <v>2</v>
      </c>
      <c r="FL74" s="131">
        <v>0</v>
      </c>
      <c r="FM74" s="130">
        <v>4</v>
      </c>
      <c r="FN74" s="131">
        <v>0</v>
      </c>
      <c r="FO74" s="19">
        <f t="shared" si="71"/>
        <v>24</v>
      </c>
    </row>
    <row r="75" spans="1:171" ht="12.75" customHeight="1" thickBot="1">
      <c r="A75" s="124" t="s">
        <v>306</v>
      </c>
      <c r="B75" s="159">
        <v>2</v>
      </c>
      <c r="C75" s="159"/>
      <c r="D75" s="159">
        <v>1</v>
      </c>
      <c r="E75" s="159"/>
      <c r="F75" s="159">
        <v>3</v>
      </c>
      <c r="G75" s="159"/>
      <c r="H75" s="160">
        <v>0</v>
      </c>
      <c r="I75" s="160"/>
      <c r="J75" s="161">
        <v>0</v>
      </c>
      <c r="K75" s="161"/>
      <c r="L75" s="160">
        <v>0</v>
      </c>
      <c r="M75" s="160"/>
      <c r="N75" s="161">
        <v>0</v>
      </c>
      <c r="O75" s="161"/>
      <c r="P75" s="160">
        <v>0</v>
      </c>
      <c r="Q75" s="160"/>
      <c r="R75" s="161">
        <v>0</v>
      </c>
      <c r="S75" s="161"/>
      <c r="T75" s="160">
        <v>0</v>
      </c>
      <c r="U75" s="160"/>
      <c r="V75" s="161">
        <v>0</v>
      </c>
      <c r="W75" s="161"/>
      <c r="X75" s="160">
        <v>0</v>
      </c>
      <c r="Y75" s="160"/>
      <c r="Z75" s="161">
        <v>0</v>
      </c>
      <c r="AA75" s="161"/>
      <c r="AB75" s="160">
        <v>2</v>
      </c>
      <c r="AC75" s="160"/>
      <c r="AD75" s="161">
        <v>0</v>
      </c>
      <c r="AE75" s="161"/>
      <c r="AF75" s="160">
        <v>0</v>
      </c>
      <c r="AG75" s="160"/>
      <c r="AH75" s="161">
        <v>1</v>
      </c>
      <c r="AI75" s="161"/>
      <c r="AJ75" s="26">
        <f t="shared" si="46"/>
        <v>0</v>
      </c>
      <c r="AK75" s="66">
        <f t="shared" si="47"/>
        <v>10</v>
      </c>
      <c r="AL75" s="124"/>
      <c r="AM75" s="159">
        <v>8</v>
      </c>
      <c r="AN75" s="159"/>
      <c r="AO75" s="159">
        <v>0</v>
      </c>
      <c r="AP75" s="159"/>
      <c r="AQ75" s="159">
        <v>8</v>
      </c>
      <c r="AR75" s="159"/>
      <c r="AS75" s="160">
        <v>0</v>
      </c>
      <c r="AT75" s="160"/>
      <c r="AU75" s="161">
        <v>0</v>
      </c>
      <c r="AV75" s="161"/>
      <c r="AW75" s="160">
        <v>0</v>
      </c>
      <c r="AX75" s="160"/>
      <c r="AY75" s="161">
        <v>0</v>
      </c>
      <c r="AZ75" s="161"/>
      <c r="BA75" s="160">
        <v>0</v>
      </c>
      <c r="BB75" s="160"/>
      <c r="BC75" s="161">
        <v>0</v>
      </c>
      <c r="BD75" s="161"/>
      <c r="BE75" s="160">
        <v>0</v>
      </c>
      <c r="BF75" s="160"/>
      <c r="BG75" s="161">
        <v>0</v>
      </c>
      <c r="BH75" s="161"/>
      <c r="BI75" s="160">
        <v>0</v>
      </c>
      <c r="BJ75" s="160"/>
      <c r="BK75" s="161">
        <v>0</v>
      </c>
      <c r="BL75" s="161"/>
      <c r="BM75" s="160">
        <v>5</v>
      </c>
      <c r="BN75" s="160"/>
      <c r="BO75" s="161">
        <v>0</v>
      </c>
      <c r="BP75" s="161"/>
      <c r="BQ75" s="160">
        <v>3</v>
      </c>
      <c r="BR75" s="160"/>
      <c r="BS75" s="161">
        <v>0</v>
      </c>
      <c r="BT75" s="161"/>
      <c r="BU75" s="26">
        <f t="shared" si="44"/>
        <v>0</v>
      </c>
      <c r="BV75" s="66">
        <f t="shared" si="45"/>
        <v>16</v>
      </c>
      <c r="BX75" s="159">
        <v>5</v>
      </c>
      <c r="BY75" s="159"/>
      <c r="BZ75" s="159">
        <v>0</v>
      </c>
      <c r="CA75" s="159"/>
      <c r="CB75" s="159">
        <v>5</v>
      </c>
      <c r="CC75" s="159"/>
      <c r="CD75" s="160">
        <v>1</v>
      </c>
      <c r="CE75" s="160"/>
      <c r="CF75" s="161">
        <v>0</v>
      </c>
      <c r="CG75" s="161"/>
      <c r="CH75" s="160">
        <v>0</v>
      </c>
      <c r="CI75" s="160"/>
      <c r="CJ75" s="161">
        <v>0</v>
      </c>
      <c r="CK75" s="161"/>
      <c r="CL75" s="160">
        <v>1</v>
      </c>
      <c r="CM75" s="160"/>
      <c r="CN75" s="161">
        <v>0</v>
      </c>
      <c r="CO75" s="161"/>
      <c r="CP75" s="160">
        <v>0</v>
      </c>
      <c r="CQ75" s="160"/>
      <c r="CR75" s="161">
        <v>0</v>
      </c>
      <c r="CS75" s="161"/>
      <c r="CT75" s="160">
        <v>0</v>
      </c>
      <c r="CU75" s="160"/>
      <c r="CV75" s="161">
        <v>0</v>
      </c>
      <c r="CW75" s="161"/>
      <c r="CX75" s="160">
        <v>1</v>
      </c>
      <c r="CY75" s="160"/>
      <c r="CZ75" s="161">
        <v>0</v>
      </c>
      <c r="DA75" s="161"/>
      <c r="DB75" s="160">
        <v>2</v>
      </c>
      <c r="DC75" s="160"/>
      <c r="DD75" s="161">
        <v>0</v>
      </c>
      <c r="DE75" s="161"/>
      <c r="DF75" s="26">
        <f t="shared" si="72"/>
        <v>5</v>
      </c>
      <c r="DH75" s="159">
        <f t="shared" si="48"/>
        <v>15</v>
      </c>
      <c r="DI75" s="159"/>
      <c r="DJ75" s="159">
        <f t="shared" si="49"/>
        <v>1</v>
      </c>
      <c r="DK75" s="159"/>
      <c r="DL75" s="159">
        <f t="shared" si="50"/>
        <v>16</v>
      </c>
      <c r="DM75" s="159"/>
      <c r="DN75" s="160">
        <f t="shared" si="51"/>
        <v>1</v>
      </c>
      <c r="DO75" s="160"/>
      <c r="DP75" s="160">
        <f t="shared" si="52"/>
        <v>0</v>
      </c>
      <c r="DQ75" s="160"/>
      <c r="DR75" s="160">
        <f t="shared" si="53"/>
        <v>0</v>
      </c>
      <c r="DS75" s="160"/>
      <c r="DT75" s="160">
        <f t="shared" si="54"/>
        <v>0</v>
      </c>
      <c r="DU75" s="160"/>
      <c r="DV75" s="160">
        <f t="shared" si="55"/>
        <v>1</v>
      </c>
      <c r="DW75" s="160"/>
      <c r="DX75" s="160">
        <f t="shared" si="56"/>
        <v>0</v>
      </c>
      <c r="DY75" s="160"/>
      <c r="DZ75" s="160">
        <f t="shared" si="57"/>
        <v>0</v>
      </c>
      <c r="EA75" s="160"/>
      <c r="EB75" s="160">
        <f t="shared" si="58"/>
        <v>0</v>
      </c>
      <c r="EC75" s="160"/>
      <c r="ED75" s="160">
        <f t="shared" si="59"/>
        <v>0</v>
      </c>
      <c r="EE75" s="160"/>
      <c r="EF75" s="160">
        <f t="shared" si="60"/>
        <v>0</v>
      </c>
      <c r="EG75" s="160"/>
      <c r="EH75" s="160">
        <f t="shared" si="61"/>
        <v>8</v>
      </c>
      <c r="EI75" s="160"/>
      <c r="EJ75" s="160">
        <f t="shared" si="62"/>
        <v>0</v>
      </c>
      <c r="EK75" s="160"/>
      <c r="EL75" s="160">
        <f t="shared" si="63"/>
        <v>5</v>
      </c>
      <c r="EM75" s="160"/>
      <c r="EN75" s="160">
        <f t="shared" si="64"/>
        <v>1</v>
      </c>
      <c r="EO75" s="160"/>
      <c r="EP75" s="137">
        <f t="shared" si="65"/>
        <v>31</v>
      </c>
      <c r="ER75" s="20">
        <f t="shared" si="66"/>
        <v>68.75</v>
      </c>
      <c r="ES75" s="20">
        <f t="shared" si="67"/>
        <v>31.25</v>
      </c>
      <c r="ET75" s="20">
        <f t="shared" si="68"/>
        <v>6.25</v>
      </c>
      <c r="EU75" s="20">
        <f t="shared" si="69"/>
        <v>6.25</v>
      </c>
      <c r="EV75" s="21">
        <f t="shared" si="70"/>
        <v>62.5</v>
      </c>
      <c r="EX75" s="129">
        <v>0</v>
      </c>
      <c r="EY75" s="129">
        <v>0</v>
      </c>
      <c r="EZ75" s="129">
        <v>0</v>
      </c>
      <c r="FA75" s="130">
        <v>0</v>
      </c>
      <c r="FB75" s="131">
        <v>0</v>
      </c>
      <c r="FC75" s="130">
        <v>0</v>
      </c>
      <c r="FD75" s="131">
        <v>0</v>
      </c>
      <c r="FE75" s="130">
        <v>0</v>
      </c>
      <c r="FF75" s="131">
        <v>0</v>
      </c>
      <c r="FG75" s="130">
        <v>0</v>
      </c>
      <c r="FH75" s="131">
        <v>0</v>
      </c>
      <c r="FI75" s="130">
        <v>0</v>
      </c>
      <c r="FJ75" s="131">
        <v>0</v>
      </c>
      <c r="FK75" s="130">
        <v>0</v>
      </c>
      <c r="FL75" s="131">
        <v>0</v>
      </c>
      <c r="FM75" s="130">
        <v>0</v>
      </c>
      <c r="FN75" s="131">
        <v>0</v>
      </c>
      <c r="FO75" s="19">
        <f t="shared" si="71"/>
        <v>0</v>
      </c>
    </row>
    <row r="76" spans="1:171" ht="12.75" customHeight="1" thickBot="1">
      <c r="A76" s="124" t="s">
        <v>166</v>
      </c>
      <c r="B76" s="159">
        <v>3</v>
      </c>
      <c r="C76" s="159"/>
      <c r="D76" s="159">
        <v>2</v>
      </c>
      <c r="E76" s="159"/>
      <c r="F76" s="159">
        <v>5</v>
      </c>
      <c r="G76" s="159"/>
      <c r="H76" s="160">
        <v>0</v>
      </c>
      <c r="I76" s="160"/>
      <c r="J76" s="161">
        <v>0</v>
      </c>
      <c r="K76" s="161"/>
      <c r="L76" s="160">
        <v>0</v>
      </c>
      <c r="M76" s="160"/>
      <c r="N76" s="161">
        <v>0</v>
      </c>
      <c r="O76" s="161"/>
      <c r="P76" s="160">
        <v>0</v>
      </c>
      <c r="Q76" s="160"/>
      <c r="R76" s="161">
        <v>0</v>
      </c>
      <c r="S76" s="161"/>
      <c r="T76" s="160">
        <v>0</v>
      </c>
      <c r="U76" s="160"/>
      <c r="V76" s="161">
        <v>0</v>
      </c>
      <c r="W76" s="161"/>
      <c r="X76" s="160">
        <v>0</v>
      </c>
      <c r="Y76" s="160"/>
      <c r="Z76" s="161">
        <v>0</v>
      </c>
      <c r="AA76" s="161"/>
      <c r="AB76" s="160">
        <v>1</v>
      </c>
      <c r="AC76" s="160"/>
      <c r="AD76" s="161">
        <v>0</v>
      </c>
      <c r="AE76" s="161"/>
      <c r="AF76" s="160">
        <v>2</v>
      </c>
      <c r="AG76" s="160"/>
      <c r="AH76" s="161">
        <v>2</v>
      </c>
      <c r="AI76" s="161"/>
      <c r="AJ76" s="26">
        <f t="shared" si="46"/>
        <v>0</v>
      </c>
      <c r="AK76" s="66">
        <f t="shared" si="47"/>
        <v>18</v>
      </c>
      <c r="AL76" s="124"/>
      <c r="AM76" s="159">
        <v>68</v>
      </c>
      <c r="AN76" s="159"/>
      <c r="AO76" s="159">
        <v>8</v>
      </c>
      <c r="AP76" s="159"/>
      <c r="AQ76" s="159">
        <v>76</v>
      </c>
      <c r="AR76" s="159"/>
      <c r="AS76" s="160">
        <v>1</v>
      </c>
      <c r="AT76" s="160"/>
      <c r="AU76" s="161">
        <v>0</v>
      </c>
      <c r="AV76" s="161"/>
      <c r="AW76" s="160">
        <v>9</v>
      </c>
      <c r="AX76" s="160"/>
      <c r="AY76" s="161">
        <v>3</v>
      </c>
      <c r="AZ76" s="161"/>
      <c r="BA76" s="160">
        <v>18</v>
      </c>
      <c r="BB76" s="160"/>
      <c r="BC76" s="161">
        <v>3</v>
      </c>
      <c r="BD76" s="161"/>
      <c r="BE76" s="160">
        <v>4</v>
      </c>
      <c r="BF76" s="160"/>
      <c r="BG76" s="161">
        <v>0</v>
      </c>
      <c r="BH76" s="161"/>
      <c r="BI76" s="160">
        <v>7</v>
      </c>
      <c r="BJ76" s="160"/>
      <c r="BK76" s="161">
        <v>1</v>
      </c>
      <c r="BL76" s="161"/>
      <c r="BM76" s="160">
        <v>13</v>
      </c>
      <c r="BN76" s="160"/>
      <c r="BO76" s="161">
        <v>1</v>
      </c>
      <c r="BP76" s="161"/>
      <c r="BQ76" s="160">
        <v>16</v>
      </c>
      <c r="BR76" s="160"/>
      <c r="BS76" s="161">
        <v>0</v>
      </c>
      <c r="BT76" s="161"/>
      <c r="BU76" s="26">
        <f t="shared" si="44"/>
        <v>65</v>
      </c>
      <c r="BV76" s="66">
        <f t="shared" si="45"/>
        <v>184</v>
      </c>
      <c r="BX76" s="159">
        <v>78</v>
      </c>
      <c r="BY76" s="159"/>
      <c r="BZ76" s="159">
        <v>19</v>
      </c>
      <c r="CA76" s="159"/>
      <c r="CB76" s="159">
        <v>97</v>
      </c>
      <c r="CC76" s="159"/>
      <c r="CD76" s="160">
        <v>7</v>
      </c>
      <c r="CE76" s="160"/>
      <c r="CF76" s="161">
        <v>0</v>
      </c>
      <c r="CG76" s="161"/>
      <c r="CH76" s="160">
        <v>14</v>
      </c>
      <c r="CI76" s="160"/>
      <c r="CJ76" s="161">
        <v>1</v>
      </c>
      <c r="CK76" s="161"/>
      <c r="CL76" s="160">
        <v>13</v>
      </c>
      <c r="CM76" s="160"/>
      <c r="CN76" s="161">
        <v>2</v>
      </c>
      <c r="CO76" s="161"/>
      <c r="CP76" s="160">
        <v>5</v>
      </c>
      <c r="CQ76" s="160"/>
      <c r="CR76" s="161">
        <v>0</v>
      </c>
      <c r="CS76" s="161"/>
      <c r="CT76" s="160">
        <v>5</v>
      </c>
      <c r="CU76" s="160"/>
      <c r="CV76" s="161">
        <v>3</v>
      </c>
      <c r="CW76" s="161"/>
      <c r="CX76" s="160">
        <v>14</v>
      </c>
      <c r="CY76" s="160"/>
      <c r="CZ76" s="161">
        <v>3</v>
      </c>
      <c r="DA76" s="161"/>
      <c r="DB76" s="160">
        <v>20</v>
      </c>
      <c r="DC76" s="160"/>
      <c r="DD76" s="161">
        <v>10</v>
      </c>
      <c r="DE76" s="161"/>
      <c r="DF76" s="26">
        <f t="shared" si="72"/>
        <v>173</v>
      </c>
      <c r="DH76" s="159">
        <f t="shared" si="48"/>
        <v>149</v>
      </c>
      <c r="DI76" s="159"/>
      <c r="DJ76" s="159">
        <f t="shared" si="49"/>
        <v>29</v>
      </c>
      <c r="DK76" s="159"/>
      <c r="DL76" s="159">
        <f t="shared" si="50"/>
        <v>178</v>
      </c>
      <c r="DM76" s="159"/>
      <c r="DN76" s="160">
        <f t="shared" si="51"/>
        <v>8</v>
      </c>
      <c r="DO76" s="160"/>
      <c r="DP76" s="160">
        <f t="shared" si="52"/>
        <v>0</v>
      </c>
      <c r="DQ76" s="160"/>
      <c r="DR76" s="160">
        <f t="shared" si="53"/>
        <v>23</v>
      </c>
      <c r="DS76" s="160"/>
      <c r="DT76" s="160">
        <f t="shared" si="54"/>
        <v>4</v>
      </c>
      <c r="DU76" s="160"/>
      <c r="DV76" s="160">
        <f t="shared" si="55"/>
        <v>31</v>
      </c>
      <c r="DW76" s="160"/>
      <c r="DX76" s="160">
        <f t="shared" si="56"/>
        <v>5</v>
      </c>
      <c r="DY76" s="160"/>
      <c r="DZ76" s="160">
        <f t="shared" si="57"/>
        <v>9</v>
      </c>
      <c r="EA76" s="160"/>
      <c r="EB76" s="160">
        <f t="shared" si="58"/>
        <v>0</v>
      </c>
      <c r="EC76" s="160"/>
      <c r="ED76" s="160">
        <f t="shared" si="59"/>
        <v>12</v>
      </c>
      <c r="EE76" s="160"/>
      <c r="EF76" s="160">
        <f t="shared" si="60"/>
        <v>4</v>
      </c>
      <c r="EG76" s="160"/>
      <c r="EH76" s="160">
        <f t="shared" si="61"/>
        <v>28</v>
      </c>
      <c r="EI76" s="160"/>
      <c r="EJ76" s="160">
        <f t="shared" si="62"/>
        <v>4</v>
      </c>
      <c r="EK76" s="160"/>
      <c r="EL76" s="160">
        <f t="shared" si="63"/>
        <v>38</v>
      </c>
      <c r="EM76" s="160"/>
      <c r="EN76" s="160">
        <f t="shared" si="64"/>
        <v>12</v>
      </c>
      <c r="EO76" s="160"/>
      <c r="EP76" s="137">
        <f t="shared" si="65"/>
        <v>440</v>
      </c>
      <c r="ER76" s="20">
        <f t="shared" si="66"/>
        <v>45.50561797752809</v>
      </c>
      <c r="ES76" s="20">
        <f t="shared" si="67"/>
        <v>54.49438202247191</v>
      </c>
      <c r="ET76" s="20">
        <f t="shared" si="68"/>
        <v>19.662921348314608</v>
      </c>
      <c r="EU76" s="20">
        <f t="shared" si="69"/>
        <v>16.292134831460675</v>
      </c>
      <c r="EV76" s="21">
        <f t="shared" si="70"/>
        <v>162.92134831460675</v>
      </c>
      <c r="EX76" s="129">
        <v>26</v>
      </c>
      <c r="EY76" s="129">
        <v>3</v>
      </c>
      <c r="EZ76" s="129">
        <v>29</v>
      </c>
      <c r="FA76" s="130">
        <v>0</v>
      </c>
      <c r="FB76" s="131">
        <v>0</v>
      </c>
      <c r="FC76" s="130">
        <v>4</v>
      </c>
      <c r="FD76" s="131">
        <v>1</v>
      </c>
      <c r="FE76" s="130">
        <v>8</v>
      </c>
      <c r="FF76" s="131">
        <v>2</v>
      </c>
      <c r="FG76" s="130">
        <v>4</v>
      </c>
      <c r="FH76" s="131">
        <v>0</v>
      </c>
      <c r="FI76" s="130">
        <v>2</v>
      </c>
      <c r="FJ76" s="131">
        <v>0</v>
      </c>
      <c r="FK76" s="130">
        <v>5</v>
      </c>
      <c r="FL76" s="131">
        <v>0</v>
      </c>
      <c r="FM76" s="130">
        <v>3</v>
      </c>
      <c r="FN76" s="131">
        <v>0</v>
      </c>
      <c r="FO76" s="19">
        <f t="shared" si="71"/>
        <v>116</v>
      </c>
    </row>
    <row r="77" spans="1:171" ht="12.75" customHeight="1" thickBot="1">
      <c r="A77" s="124" t="s">
        <v>167</v>
      </c>
      <c r="B77" s="159">
        <v>5</v>
      </c>
      <c r="C77" s="159"/>
      <c r="D77" s="159">
        <v>2</v>
      </c>
      <c r="E77" s="159"/>
      <c r="F77" s="159">
        <v>7</v>
      </c>
      <c r="G77" s="159"/>
      <c r="H77" s="160">
        <v>0</v>
      </c>
      <c r="I77" s="160"/>
      <c r="J77" s="161">
        <v>0</v>
      </c>
      <c r="K77" s="161"/>
      <c r="L77" s="160">
        <v>0</v>
      </c>
      <c r="M77" s="160"/>
      <c r="N77" s="161">
        <v>0</v>
      </c>
      <c r="O77" s="161"/>
      <c r="P77" s="160">
        <v>0</v>
      </c>
      <c r="Q77" s="160"/>
      <c r="R77" s="161">
        <v>0</v>
      </c>
      <c r="S77" s="161"/>
      <c r="T77" s="160">
        <v>0</v>
      </c>
      <c r="U77" s="160"/>
      <c r="V77" s="161">
        <v>0</v>
      </c>
      <c r="W77" s="161"/>
      <c r="X77" s="160">
        <v>0</v>
      </c>
      <c r="Y77" s="160"/>
      <c r="Z77" s="161">
        <v>0</v>
      </c>
      <c r="AA77" s="161"/>
      <c r="AB77" s="160">
        <v>2</v>
      </c>
      <c r="AC77" s="160"/>
      <c r="AD77" s="161">
        <v>0</v>
      </c>
      <c r="AE77" s="161"/>
      <c r="AF77" s="160">
        <v>3</v>
      </c>
      <c r="AG77" s="160"/>
      <c r="AH77" s="161">
        <v>2</v>
      </c>
      <c r="AI77" s="161"/>
      <c r="AJ77" s="26">
        <f t="shared" si="46"/>
        <v>0</v>
      </c>
      <c r="AK77" s="66">
        <f t="shared" si="47"/>
        <v>22</v>
      </c>
      <c r="AL77" s="124"/>
      <c r="AM77" s="159">
        <v>137</v>
      </c>
      <c r="AN77" s="159"/>
      <c r="AO77" s="159">
        <v>20</v>
      </c>
      <c r="AP77" s="159"/>
      <c r="AQ77" s="159">
        <v>157</v>
      </c>
      <c r="AR77" s="159"/>
      <c r="AS77" s="160">
        <v>6</v>
      </c>
      <c r="AT77" s="160"/>
      <c r="AU77" s="161">
        <v>1</v>
      </c>
      <c r="AV77" s="161"/>
      <c r="AW77" s="160">
        <v>10</v>
      </c>
      <c r="AX77" s="160"/>
      <c r="AY77" s="161">
        <v>1</v>
      </c>
      <c r="AZ77" s="161"/>
      <c r="BA77" s="160">
        <v>13</v>
      </c>
      <c r="BB77" s="160"/>
      <c r="BC77" s="161">
        <v>0</v>
      </c>
      <c r="BD77" s="161"/>
      <c r="BE77" s="160">
        <v>23</v>
      </c>
      <c r="BF77" s="160"/>
      <c r="BG77" s="161">
        <v>3</v>
      </c>
      <c r="BH77" s="161"/>
      <c r="BI77" s="160">
        <v>20</v>
      </c>
      <c r="BJ77" s="160"/>
      <c r="BK77" s="161">
        <v>4</v>
      </c>
      <c r="BL77" s="161"/>
      <c r="BM77" s="160">
        <v>36</v>
      </c>
      <c r="BN77" s="160"/>
      <c r="BO77" s="161">
        <v>5</v>
      </c>
      <c r="BP77" s="161"/>
      <c r="BQ77" s="160">
        <v>29</v>
      </c>
      <c r="BR77" s="160"/>
      <c r="BS77" s="161">
        <v>6</v>
      </c>
      <c r="BT77" s="161"/>
      <c r="BU77" s="26">
        <f t="shared" si="44"/>
        <v>90</v>
      </c>
      <c r="BV77" s="66">
        <f t="shared" si="45"/>
        <v>394</v>
      </c>
      <c r="BX77" s="159">
        <v>192</v>
      </c>
      <c r="BY77" s="159"/>
      <c r="BZ77" s="159">
        <v>42</v>
      </c>
      <c r="CA77" s="159"/>
      <c r="CB77" s="159">
        <v>234</v>
      </c>
      <c r="CC77" s="159"/>
      <c r="CD77" s="160">
        <v>31</v>
      </c>
      <c r="CE77" s="160"/>
      <c r="CF77" s="161">
        <v>11</v>
      </c>
      <c r="CG77" s="161"/>
      <c r="CH77" s="160">
        <v>39</v>
      </c>
      <c r="CI77" s="160"/>
      <c r="CJ77" s="161">
        <v>5</v>
      </c>
      <c r="CK77" s="161"/>
      <c r="CL77" s="160">
        <v>51</v>
      </c>
      <c r="CM77" s="160"/>
      <c r="CN77" s="161">
        <v>5</v>
      </c>
      <c r="CO77" s="161"/>
      <c r="CP77" s="160">
        <v>22</v>
      </c>
      <c r="CQ77" s="160"/>
      <c r="CR77" s="161">
        <v>7</v>
      </c>
      <c r="CS77" s="161"/>
      <c r="CT77" s="160">
        <v>10</v>
      </c>
      <c r="CU77" s="160"/>
      <c r="CV77" s="161">
        <v>0</v>
      </c>
      <c r="CW77" s="161"/>
      <c r="CX77" s="160">
        <v>14</v>
      </c>
      <c r="CY77" s="160"/>
      <c r="CZ77" s="161">
        <v>5</v>
      </c>
      <c r="DA77" s="161"/>
      <c r="DB77" s="160">
        <v>25</v>
      </c>
      <c r="DC77" s="160"/>
      <c r="DD77" s="161">
        <v>9</v>
      </c>
      <c r="DE77" s="161"/>
      <c r="DF77" s="26">
        <f t="shared" si="72"/>
        <v>402</v>
      </c>
      <c r="DH77" s="159">
        <f t="shared" si="48"/>
        <v>334</v>
      </c>
      <c r="DI77" s="159"/>
      <c r="DJ77" s="159">
        <f t="shared" si="49"/>
        <v>64</v>
      </c>
      <c r="DK77" s="159"/>
      <c r="DL77" s="159">
        <f t="shared" si="50"/>
        <v>398</v>
      </c>
      <c r="DM77" s="159"/>
      <c r="DN77" s="160">
        <f t="shared" si="51"/>
        <v>37</v>
      </c>
      <c r="DO77" s="160"/>
      <c r="DP77" s="160">
        <f t="shared" si="52"/>
        <v>12</v>
      </c>
      <c r="DQ77" s="160"/>
      <c r="DR77" s="160">
        <f t="shared" si="53"/>
        <v>49</v>
      </c>
      <c r="DS77" s="160"/>
      <c r="DT77" s="160">
        <f t="shared" si="54"/>
        <v>6</v>
      </c>
      <c r="DU77" s="160"/>
      <c r="DV77" s="160">
        <f t="shared" si="55"/>
        <v>64</v>
      </c>
      <c r="DW77" s="160"/>
      <c r="DX77" s="160">
        <f t="shared" si="56"/>
        <v>5</v>
      </c>
      <c r="DY77" s="160"/>
      <c r="DZ77" s="160">
        <f t="shared" si="57"/>
        <v>45</v>
      </c>
      <c r="EA77" s="160"/>
      <c r="EB77" s="160">
        <f t="shared" si="58"/>
        <v>10</v>
      </c>
      <c r="EC77" s="160"/>
      <c r="ED77" s="160">
        <f t="shared" si="59"/>
        <v>30</v>
      </c>
      <c r="EE77" s="160"/>
      <c r="EF77" s="160">
        <f t="shared" si="60"/>
        <v>4</v>
      </c>
      <c r="EG77" s="160"/>
      <c r="EH77" s="160">
        <f t="shared" si="61"/>
        <v>52</v>
      </c>
      <c r="EI77" s="160"/>
      <c r="EJ77" s="160">
        <f t="shared" si="62"/>
        <v>10</v>
      </c>
      <c r="EK77" s="160"/>
      <c r="EL77" s="160">
        <f t="shared" si="63"/>
        <v>57</v>
      </c>
      <c r="EM77" s="160"/>
      <c r="EN77" s="160">
        <f t="shared" si="64"/>
        <v>17</v>
      </c>
      <c r="EO77" s="160"/>
      <c r="EP77" s="137">
        <f t="shared" si="65"/>
        <v>908</v>
      </c>
      <c r="ER77" s="20">
        <f t="shared" si="66"/>
        <v>41.206030150753769</v>
      </c>
      <c r="ES77" s="20">
        <f t="shared" si="67"/>
        <v>58.793969849246231</v>
      </c>
      <c r="ET77" s="20">
        <f t="shared" si="68"/>
        <v>26.13065326633166</v>
      </c>
      <c r="EU77" s="20">
        <f t="shared" si="69"/>
        <v>16.08040201005025</v>
      </c>
      <c r="EV77" s="21">
        <f t="shared" si="70"/>
        <v>160.8040201005025</v>
      </c>
      <c r="EX77" s="129">
        <v>73</v>
      </c>
      <c r="EY77" s="129">
        <v>10</v>
      </c>
      <c r="EZ77" s="129">
        <v>83</v>
      </c>
      <c r="FA77" s="130">
        <v>3</v>
      </c>
      <c r="FB77" s="131">
        <v>0</v>
      </c>
      <c r="FC77" s="130">
        <v>10</v>
      </c>
      <c r="FD77" s="131">
        <v>1</v>
      </c>
      <c r="FE77" s="130">
        <v>9</v>
      </c>
      <c r="FF77" s="131">
        <v>0</v>
      </c>
      <c r="FG77" s="130">
        <v>19</v>
      </c>
      <c r="FH77" s="131">
        <v>3</v>
      </c>
      <c r="FI77" s="130">
        <v>15</v>
      </c>
      <c r="FJ77" s="131">
        <v>3</v>
      </c>
      <c r="FK77" s="130">
        <v>15</v>
      </c>
      <c r="FL77" s="131">
        <v>2</v>
      </c>
      <c r="FM77" s="130">
        <v>2</v>
      </c>
      <c r="FN77" s="131">
        <v>1</v>
      </c>
      <c r="FO77" s="19">
        <f t="shared" si="71"/>
        <v>332</v>
      </c>
    </row>
    <row r="78" spans="1:171" ht="12.75" customHeight="1" thickBot="1">
      <c r="A78" s="124" t="s">
        <v>168</v>
      </c>
      <c r="B78" s="159">
        <v>2</v>
      </c>
      <c r="C78" s="159"/>
      <c r="D78" s="159">
        <v>1</v>
      </c>
      <c r="E78" s="159"/>
      <c r="F78" s="159">
        <v>3</v>
      </c>
      <c r="G78" s="159"/>
      <c r="H78" s="160">
        <v>0</v>
      </c>
      <c r="I78" s="160"/>
      <c r="J78" s="161">
        <v>0</v>
      </c>
      <c r="K78" s="161"/>
      <c r="L78" s="160">
        <v>0</v>
      </c>
      <c r="M78" s="160"/>
      <c r="N78" s="161">
        <v>0</v>
      </c>
      <c r="O78" s="161"/>
      <c r="P78" s="160">
        <v>0</v>
      </c>
      <c r="Q78" s="160"/>
      <c r="R78" s="161">
        <v>0</v>
      </c>
      <c r="S78" s="161"/>
      <c r="T78" s="160">
        <v>0</v>
      </c>
      <c r="U78" s="160"/>
      <c r="V78" s="161">
        <v>0</v>
      </c>
      <c r="W78" s="161"/>
      <c r="X78" s="160">
        <v>0</v>
      </c>
      <c r="Y78" s="160"/>
      <c r="Z78" s="161">
        <v>0</v>
      </c>
      <c r="AA78" s="161"/>
      <c r="AB78" s="160">
        <v>0</v>
      </c>
      <c r="AC78" s="160"/>
      <c r="AD78" s="161">
        <v>1</v>
      </c>
      <c r="AE78" s="161"/>
      <c r="AF78" s="160">
        <v>2</v>
      </c>
      <c r="AG78" s="160"/>
      <c r="AH78" s="161">
        <v>0</v>
      </c>
      <c r="AI78" s="161"/>
      <c r="AJ78" s="26">
        <f t="shared" si="46"/>
        <v>0</v>
      </c>
      <c r="AK78" s="66">
        <f t="shared" si="47"/>
        <v>10</v>
      </c>
      <c r="AL78" s="124"/>
      <c r="AM78" s="159">
        <v>8</v>
      </c>
      <c r="AN78" s="159"/>
      <c r="AO78" s="159">
        <v>0</v>
      </c>
      <c r="AP78" s="159"/>
      <c r="AQ78" s="159">
        <v>8</v>
      </c>
      <c r="AR78" s="159"/>
      <c r="AS78" s="160">
        <v>0</v>
      </c>
      <c r="AT78" s="160"/>
      <c r="AU78" s="161">
        <v>0</v>
      </c>
      <c r="AV78" s="161"/>
      <c r="AW78" s="160">
        <v>2</v>
      </c>
      <c r="AX78" s="160"/>
      <c r="AY78" s="161">
        <v>0</v>
      </c>
      <c r="AZ78" s="161"/>
      <c r="BA78" s="160">
        <v>3</v>
      </c>
      <c r="BB78" s="160"/>
      <c r="BC78" s="161">
        <v>0</v>
      </c>
      <c r="BD78" s="161"/>
      <c r="BE78" s="160">
        <v>3</v>
      </c>
      <c r="BF78" s="160"/>
      <c r="BG78" s="161">
        <v>0</v>
      </c>
      <c r="BH78" s="161"/>
      <c r="BI78" s="160">
        <v>0</v>
      </c>
      <c r="BJ78" s="160"/>
      <c r="BK78" s="161">
        <v>0</v>
      </c>
      <c r="BL78" s="161"/>
      <c r="BM78" s="160">
        <v>0</v>
      </c>
      <c r="BN78" s="160"/>
      <c r="BO78" s="161">
        <v>0</v>
      </c>
      <c r="BP78" s="161"/>
      <c r="BQ78" s="160">
        <v>0</v>
      </c>
      <c r="BR78" s="160"/>
      <c r="BS78" s="161">
        <v>0</v>
      </c>
      <c r="BT78" s="161"/>
      <c r="BU78" s="26">
        <f t="shared" si="44"/>
        <v>10</v>
      </c>
      <c r="BV78" s="66">
        <f t="shared" si="45"/>
        <v>16</v>
      </c>
      <c r="BX78" s="159">
        <v>18</v>
      </c>
      <c r="BY78" s="159"/>
      <c r="BZ78" s="159">
        <v>7</v>
      </c>
      <c r="CA78" s="159"/>
      <c r="CB78" s="159">
        <v>25</v>
      </c>
      <c r="CC78" s="159"/>
      <c r="CD78" s="160">
        <v>6</v>
      </c>
      <c r="CE78" s="160"/>
      <c r="CF78" s="161">
        <v>0</v>
      </c>
      <c r="CG78" s="161"/>
      <c r="CH78" s="160">
        <v>5</v>
      </c>
      <c r="CI78" s="160"/>
      <c r="CJ78" s="161">
        <v>2</v>
      </c>
      <c r="CK78" s="161"/>
      <c r="CL78" s="160">
        <v>5</v>
      </c>
      <c r="CM78" s="160"/>
      <c r="CN78" s="161">
        <v>4</v>
      </c>
      <c r="CO78" s="161"/>
      <c r="CP78" s="160">
        <v>1</v>
      </c>
      <c r="CQ78" s="160"/>
      <c r="CR78" s="161">
        <v>1</v>
      </c>
      <c r="CS78" s="161"/>
      <c r="CT78" s="160">
        <v>0</v>
      </c>
      <c r="CU78" s="160"/>
      <c r="CV78" s="161">
        <v>0</v>
      </c>
      <c r="CW78" s="161"/>
      <c r="CX78" s="160">
        <v>0</v>
      </c>
      <c r="CY78" s="160"/>
      <c r="CZ78" s="161">
        <v>0</v>
      </c>
      <c r="DA78" s="161"/>
      <c r="DB78" s="160">
        <v>1</v>
      </c>
      <c r="DC78" s="160"/>
      <c r="DD78" s="161">
        <v>0</v>
      </c>
      <c r="DE78" s="161"/>
      <c r="DF78" s="26">
        <f t="shared" si="72"/>
        <v>53</v>
      </c>
      <c r="DH78" s="159">
        <f t="shared" si="48"/>
        <v>28</v>
      </c>
      <c r="DI78" s="159"/>
      <c r="DJ78" s="159">
        <f t="shared" si="49"/>
        <v>8</v>
      </c>
      <c r="DK78" s="159"/>
      <c r="DL78" s="159">
        <f t="shared" si="50"/>
        <v>36</v>
      </c>
      <c r="DM78" s="159"/>
      <c r="DN78" s="160">
        <f t="shared" si="51"/>
        <v>6</v>
      </c>
      <c r="DO78" s="160"/>
      <c r="DP78" s="160">
        <f t="shared" si="52"/>
        <v>0</v>
      </c>
      <c r="DQ78" s="160"/>
      <c r="DR78" s="160">
        <f t="shared" si="53"/>
        <v>7</v>
      </c>
      <c r="DS78" s="160"/>
      <c r="DT78" s="160">
        <f t="shared" si="54"/>
        <v>2</v>
      </c>
      <c r="DU78" s="160"/>
      <c r="DV78" s="160">
        <f t="shared" si="55"/>
        <v>8</v>
      </c>
      <c r="DW78" s="160"/>
      <c r="DX78" s="160">
        <f t="shared" si="56"/>
        <v>4</v>
      </c>
      <c r="DY78" s="160"/>
      <c r="DZ78" s="160">
        <f t="shared" si="57"/>
        <v>4</v>
      </c>
      <c r="EA78" s="160"/>
      <c r="EB78" s="160">
        <f t="shared" si="58"/>
        <v>1</v>
      </c>
      <c r="EC78" s="160"/>
      <c r="ED78" s="160">
        <f t="shared" si="59"/>
        <v>0</v>
      </c>
      <c r="EE78" s="160"/>
      <c r="EF78" s="160">
        <f t="shared" si="60"/>
        <v>0</v>
      </c>
      <c r="EG78" s="160"/>
      <c r="EH78" s="160">
        <f t="shared" si="61"/>
        <v>0</v>
      </c>
      <c r="EI78" s="160"/>
      <c r="EJ78" s="160">
        <f t="shared" si="62"/>
        <v>1</v>
      </c>
      <c r="EK78" s="160"/>
      <c r="EL78" s="160">
        <f t="shared" si="63"/>
        <v>3</v>
      </c>
      <c r="EM78" s="160"/>
      <c r="EN78" s="160">
        <f t="shared" si="64"/>
        <v>0</v>
      </c>
      <c r="EO78" s="160"/>
      <c r="EP78" s="137">
        <f t="shared" si="65"/>
        <v>89</v>
      </c>
      <c r="ER78" s="20">
        <f t="shared" si="66"/>
        <v>30.555555555555557</v>
      </c>
      <c r="ES78" s="20">
        <f t="shared" si="67"/>
        <v>69.444444444444443</v>
      </c>
      <c r="ET78" s="20">
        <f t="shared" si="68"/>
        <v>41.666666666666671</v>
      </c>
      <c r="EU78" s="20">
        <f t="shared" si="69"/>
        <v>22.222222222222221</v>
      </c>
      <c r="EV78" s="21">
        <f t="shared" si="70"/>
        <v>222.22222222222223</v>
      </c>
      <c r="EX78" s="129">
        <v>8</v>
      </c>
      <c r="EY78" s="129">
        <v>0</v>
      </c>
      <c r="EZ78" s="129">
        <v>8</v>
      </c>
      <c r="FA78" s="130">
        <v>0</v>
      </c>
      <c r="FB78" s="131">
        <v>0</v>
      </c>
      <c r="FC78" s="130">
        <v>2</v>
      </c>
      <c r="FD78" s="131">
        <v>0</v>
      </c>
      <c r="FE78" s="130">
        <v>3</v>
      </c>
      <c r="FF78" s="131">
        <v>0</v>
      </c>
      <c r="FG78" s="130">
        <v>3</v>
      </c>
      <c r="FH78" s="131">
        <v>0</v>
      </c>
      <c r="FI78" s="130">
        <v>0</v>
      </c>
      <c r="FJ78" s="131">
        <v>0</v>
      </c>
      <c r="FK78" s="130">
        <v>0</v>
      </c>
      <c r="FL78" s="131">
        <v>0</v>
      </c>
      <c r="FM78" s="130">
        <v>0</v>
      </c>
      <c r="FN78" s="131">
        <v>0</v>
      </c>
      <c r="FO78" s="19">
        <f t="shared" si="71"/>
        <v>32</v>
      </c>
    </row>
    <row r="79" spans="1:171" ht="12.75" customHeight="1" thickBot="1">
      <c r="A79" s="124" t="s">
        <v>169</v>
      </c>
      <c r="B79" s="159">
        <v>3</v>
      </c>
      <c r="C79" s="159"/>
      <c r="D79" s="159">
        <v>0</v>
      </c>
      <c r="E79" s="159"/>
      <c r="F79" s="159">
        <v>3</v>
      </c>
      <c r="G79" s="159"/>
      <c r="H79" s="160">
        <v>0</v>
      </c>
      <c r="I79" s="160"/>
      <c r="J79" s="161">
        <v>0</v>
      </c>
      <c r="K79" s="161"/>
      <c r="L79" s="160">
        <v>0</v>
      </c>
      <c r="M79" s="160"/>
      <c r="N79" s="161">
        <v>0</v>
      </c>
      <c r="O79" s="161"/>
      <c r="P79" s="160">
        <v>0</v>
      </c>
      <c r="Q79" s="160"/>
      <c r="R79" s="161">
        <v>0</v>
      </c>
      <c r="S79" s="161"/>
      <c r="T79" s="160">
        <v>0</v>
      </c>
      <c r="U79" s="160"/>
      <c r="V79" s="161">
        <v>0</v>
      </c>
      <c r="W79" s="161"/>
      <c r="X79" s="160">
        <v>0</v>
      </c>
      <c r="Y79" s="160"/>
      <c r="Z79" s="161">
        <v>0</v>
      </c>
      <c r="AA79" s="161"/>
      <c r="AB79" s="160">
        <v>0</v>
      </c>
      <c r="AC79" s="160"/>
      <c r="AD79" s="161">
        <v>0</v>
      </c>
      <c r="AE79" s="161"/>
      <c r="AF79" s="160">
        <v>3</v>
      </c>
      <c r="AG79" s="160"/>
      <c r="AH79" s="161">
        <v>0</v>
      </c>
      <c r="AI79" s="161"/>
      <c r="AJ79" s="26">
        <f t="shared" si="46"/>
        <v>0</v>
      </c>
      <c r="AK79" s="66">
        <f t="shared" si="47"/>
        <v>6</v>
      </c>
      <c r="AL79" s="124"/>
      <c r="AM79" s="159">
        <v>30</v>
      </c>
      <c r="AN79" s="159"/>
      <c r="AO79" s="159">
        <v>0</v>
      </c>
      <c r="AP79" s="159"/>
      <c r="AQ79" s="159">
        <v>30</v>
      </c>
      <c r="AR79" s="159"/>
      <c r="AS79" s="160">
        <v>0</v>
      </c>
      <c r="AT79" s="160"/>
      <c r="AU79" s="161">
        <v>0</v>
      </c>
      <c r="AV79" s="161"/>
      <c r="AW79" s="160">
        <v>0</v>
      </c>
      <c r="AX79" s="160"/>
      <c r="AY79" s="161">
        <v>0</v>
      </c>
      <c r="AZ79" s="161"/>
      <c r="BA79" s="160">
        <v>3</v>
      </c>
      <c r="BB79" s="160"/>
      <c r="BC79" s="161">
        <v>0</v>
      </c>
      <c r="BD79" s="161"/>
      <c r="BE79" s="160">
        <v>1</v>
      </c>
      <c r="BF79" s="160"/>
      <c r="BG79" s="161">
        <v>0</v>
      </c>
      <c r="BH79" s="161"/>
      <c r="BI79" s="160">
        <v>1</v>
      </c>
      <c r="BJ79" s="160"/>
      <c r="BK79" s="161">
        <v>0</v>
      </c>
      <c r="BL79" s="161"/>
      <c r="BM79" s="160">
        <v>4</v>
      </c>
      <c r="BN79" s="160"/>
      <c r="BO79" s="161">
        <v>0</v>
      </c>
      <c r="BP79" s="161"/>
      <c r="BQ79" s="160">
        <v>21</v>
      </c>
      <c r="BR79" s="160"/>
      <c r="BS79" s="161">
        <v>0</v>
      </c>
      <c r="BT79" s="161"/>
      <c r="BU79" s="26">
        <f t="shared" si="44"/>
        <v>0</v>
      </c>
      <c r="BV79" s="66">
        <f t="shared" si="45"/>
        <v>60</v>
      </c>
      <c r="BX79" s="159">
        <v>26</v>
      </c>
      <c r="BY79" s="159"/>
      <c r="BZ79" s="159">
        <v>3</v>
      </c>
      <c r="CA79" s="159"/>
      <c r="CB79" s="159">
        <v>29</v>
      </c>
      <c r="CC79" s="159"/>
      <c r="CD79" s="160">
        <v>1</v>
      </c>
      <c r="CE79" s="160"/>
      <c r="CF79" s="161">
        <v>1</v>
      </c>
      <c r="CG79" s="161"/>
      <c r="CH79" s="160">
        <v>6</v>
      </c>
      <c r="CI79" s="160"/>
      <c r="CJ79" s="161">
        <v>1</v>
      </c>
      <c r="CK79" s="161"/>
      <c r="CL79" s="160">
        <v>5</v>
      </c>
      <c r="CM79" s="160"/>
      <c r="CN79" s="161">
        <v>0</v>
      </c>
      <c r="CO79" s="161"/>
      <c r="CP79" s="160">
        <v>3</v>
      </c>
      <c r="CQ79" s="160"/>
      <c r="CR79" s="161">
        <v>1</v>
      </c>
      <c r="CS79" s="161"/>
      <c r="CT79" s="160">
        <v>2</v>
      </c>
      <c r="CU79" s="160"/>
      <c r="CV79" s="161">
        <v>0</v>
      </c>
      <c r="CW79" s="161"/>
      <c r="CX79" s="160">
        <v>1</v>
      </c>
      <c r="CY79" s="160"/>
      <c r="CZ79" s="161">
        <v>0</v>
      </c>
      <c r="DA79" s="161"/>
      <c r="DB79" s="160">
        <v>8</v>
      </c>
      <c r="DC79" s="160"/>
      <c r="DD79" s="161">
        <v>0</v>
      </c>
      <c r="DE79" s="161"/>
      <c r="DF79" s="26">
        <f t="shared" si="72"/>
        <v>41</v>
      </c>
      <c r="DH79" s="159">
        <f t="shared" si="48"/>
        <v>59</v>
      </c>
      <c r="DI79" s="159"/>
      <c r="DJ79" s="159">
        <f t="shared" si="49"/>
        <v>3</v>
      </c>
      <c r="DK79" s="159"/>
      <c r="DL79" s="159">
        <f t="shared" si="50"/>
        <v>62</v>
      </c>
      <c r="DM79" s="159"/>
      <c r="DN79" s="160">
        <f t="shared" si="51"/>
        <v>1</v>
      </c>
      <c r="DO79" s="160"/>
      <c r="DP79" s="160">
        <f t="shared" si="52"/>
        <v>1</v>
      </c>
      <c r="DQ79" s="160"/>
      <c r="DR79" s="160">
        <f t="shared" si="53"/>
        <v>6</v>
      </c>
      <c r="DS79" s="160"/>
      <c r="DT79" s="160">
        <f t="shared" si="54"/>
        <v>1</v>
      </c>
      <c r="DU79" s="160"/>
      <c r="DV79" s="160">
        <f t="shared" si="55"/>
        <v>8</v>
      </c>
      <c r="DW79" s="160"/>
      <c r="DX79" s="160">
        <f t="shared" si="56"/>
        <v>0</v>
      </c>
      <c r="DY79" s="160"/>
      <c r="DZ79" s="160">
        <f t="shared" si="57"/>
        <v>4</v>
      </c>
      <c r="EA79" s="160"/>
      <c r="EB79" s="160">
        <f t="shared" si="58"/>
        <v>1</v>
      </c>
      <c r="EC79" s="160"/>
      <c r="ED79" s="160">
        <f t="shared" si="59"/>
        <v>3</v>
      </c>
      <c r="EE79" s="160"/>
      <c r="EF79" s="160">
        <f t="shared" si="60"/>
        <v>0</v>
      </c>
      <c r="EG79" s="160"/>
      <c r="EH79" s="160">
        <f t="shared" si="61"/>
        <v>5</v>
      </c>
      <c r="EI79" s="160"/>
      <c r="EJ79" s="160">
        <f t="shared" si="62"/>
        <v>0</v>
      </c>
      <c r="EK79" s="160"/>
      <c r="EL79" s="160">
        <f t="shared" si="63"/>
        <v>32</v>
      </c>
      <c r="EM79" s="160"/>
      <c r="EN79" s="160">
        <f t="shared" si="64"/>
        <v>0</v>
      </c>
      <c r="EO79" s="160"/>
      <c r="EP79" s="137">
        <f t="shared" si="65"/>
        <v>107</v>
      </c>
      <c r="ER79" s="20">
        <f t="shared" si="66"/>
        <v>53.225806451612897</v>
      </c>
      <c r="ES79" s="20">
        <f t="shared" si="67"/>
        <v>46.774193548387096</v>
      </c>
      <c r="ET79" s="20">
        <f t="shared" si="68"/>
        <v>14.516129032258066</v>
      </c>
      <c r="EU79" s="20">
        <f t="shared" si="69"/>
        <v>4.838709677419355</v>
      </c>
      <c r="EV79" s="21">
        <f t="shared" si="70"/>
        <v>48.387096774193552</v>
      </c>
      <c r="EX79" s="129">
        <v>7</v>
      </c>
      <c r="EY79" s="129">
        <v>0</v>
      </c>
      <c r="EZ79" s="129">
        <v>7</v>
      </c>
      <c r="FA79" s="130">
        <v>0</v>
      </c>
      <c r="FB79" s="131">
        <v>0</v>
      </c>
      <c r="FC79" s="130">
        <v>0</v>
      </c>
      <c r="FD79" s="131">
        <v>0</v>
      </c>
      <c r="FE79" s="130">
        <v>3</v>
      </c>
      <c r="FF79" s="131">
        <v>0</v>
      </c>
      <c r="FG79" s="130">
        <v>1</v>
      </c>
      <c r="FH79" s="131">
        <v>0</v>
      </c>
      <c r="FI79" s="130">
        <v>1</v>
      </c>
      <c r="FJ79" s="131">
        <v>0</v>
      </c>
      <c r="FK79" s="130">
        <v>0</v>
      </c>
      <c r="FL79" s="131">
        <v>0</v>
      </c>
      <c r="FM79" s="130">
        <v>2</v>
      </c>
      <c r="FN79" s="131">
        <v>0</v>
      </c>
      <c r="FO79" s="19">
        <f t="shared" si="71"/>
        <v>28</v>
      </c>
    </row>
    <row r="80" spans="1:171" ht="12.75" customHeight="1" thickBot="1">
      <c r="A80" s="124" t="s">
        <v>170</v>
      </c>
      <c r="B80" s="159">
        <v>3</v>
      </c>
      <c r="C80" s="159"/>
      <c r="D80" s="159">
        <v>1</v>
      </c>
      <c r="E80" s="159"/>
      <c r="F80" s="159">
        <v>4</v>
      </c>
      <c r="G80" s="159"/>
      <c r="H80" s="160">
        <v>0</v>
      </c>
      <c r="I80" s="160"/>
      <c r="J80" s="161">
        <v>0</v>
      </c>
      <c r="K80" s="161"/>
      <c r="L80" s="160">
        <v>0</v>
      </c>
      <c r="M80" s="160"/>
      <c r="N80" s="161">
        <v>0</v>
      </c>
      <c r="O80" s="161"/>
      <c r="P80" s="160">
        <v>0</v>
      </c>
      <c r="Q80" s="160"/>
      <c r="R80" s="161">
        <v>0</v>
      </c>
      <c r="S80" s="161"/>
      <c r="T80" s="160">
        <v>0</v>
      </c>
      <c r="U80" s="160"/>
      <c r="V80" s="161">
        <v>0</v>
      </c>
      <c r="W80" s="161"/>
      <c r="X80" s="160">
        <v>0</v>
      </c>
      <c r="Y80" s="160"/>
      <c r="Z80" s="161">
        <v>0</v>
      </c>
      <c r="AA80" s="161"/>
      <c r="AB80" s="160">
        <v>1</v>
      </c>
      <c r="AC80" s="160"/>
      <c r="AD80" s="161">
        <v>0</v>
      </c>
      <c r="AE80" s="161"/>
      <c r="AF80" s="160">
        <v>2</v>
      </c>
      <c r="AG80" s="160"/>
      <c r="AH80" s="161">
        <v>1</v>
      </c>
      <c r="AI80" s="161"/>
      <c r="AJ80" s="26">
        <f t="shared" si="46"/>
        <v>0</v>
      </c>
      <c r="AK80" s="66">
        <f t="shared" si="47"/>
        <v>12</v>
      </c>
      <c r="AL80" s="124"/>
      <c r="AM80" s="159">
        <v>22</v>
      </c>
      <c r="AN80" s="159"/>
      <c r="AO80" s="159">
        <v>2</v>
      </c>
      <c r="AP80" s="159"/>
      <c r="AQ80" s="159">
        <v>24</v>
      </c>
      <c r="AR80" s="159"/>
      <c r="AS80" s="160">
        <v>0</v>
      </c>
      <c r="AT80" s="160"/>
      <c r="AU80" s="161">
        <v>0</v>
      </c>
      <c r="AV80" s="161"/>
      <c r="AW80" s="160">
        <v>0</v>
      </c>
      <c r="AX80" s="160"/>
      <c r="AY80" s="161">
        <v>0</v>
      </c>
      <c r="AZ80" s="161"/>
      <c r="BA80" s="160">
        <v>3</v>
      </c>
      <c r="BB80" s="160"/>
      <c r="BC80" s="161">
        <v>0</v>
      </c>
      <c r="BD80" s="161"/>
      <c r="BE80" s="160">
        <v>8</v>
      </c>
      <c r="BF80" s="160"/>
      <c r="BG80" s="161">
        <v>0</v>
      </c>
      <c r="BH80" s="161"/>
      <c r="BI80" s="160">
        <v>0</v>
      </c>
      <c r="BJ80" s="160"/>
      <c r="BK80" s="161">
        <v>0</v>
      </c>
      <c r="BL80" s="161"/>
      <c r="BM80" s="160">
        <v>0</v>
      </c>
      <c r="BN80" s="160"/>
      <c r="BO80" s="161">
        <v>0</v>
      </c>
      <c r="BP80" s="161"/>
      <c r="BQ80" s="160">
        <v>11</v>
      </c>
      <c r="BR80" s="160"/>
      <c r="BS80" s="161">
        <v>2</v>
      </c>
      <c r="BT80" s="161"/>
      <c r="BU80" s="26">
        <f t="shared" si="44"/>
        <v>0</v>
      </c>
      <c r="BV80" s="66">
        <f t="shared" si="45"/>
        <v>56</v>
      </c>
      <c r="BX80" s="159">
        <v>19</v>
      </c>
      <c r="BY80" s="159"/>
      <c r="BZ80" s="159">
        <v>4</v>
      </c>
      <c r="CA80" s="159"/>
      <c r="CB80" s="159">
        <v>23</v>
      </c>
      <c r="CC80" s="159"/>
      <c r="CD80" s="160">
        <v>0</v>
      </c>
      <c r="CE80" s="160"/>
      <c r="CF80" s="161">
        <v>0</v>
      </c>
      <c r="CG80" s="161"/>
      <c r="CH80" s="160">
        <v>9</v>
      </c>
      <c r="CI80" s="160"/>
      <c r="CJ80" s="161">
        <v>0</v>
      </c>
      <c r="CK80" s="161"/>
      <c r="CL80" s="160">
        <v>3</v>
      </c>
      <c r="CM80" s="160"/>
      <c r="CN80" s="161">
        <v>1</v>
      </c>
      <c r="CO80" s="161"/>
      <c r="CP80" s="160">
        <v>2</v>
      </c>
      <c r="CQ80" s="160"/>
      <c r="CR80" s="161">
        <v>0</v>
      </c>
      <c r="CS80" s="161"/>
      <c r="CT80" s="160">
        <v>0</v>
      </c>
      <c r="CU80" s="160"/>
      <c r="CV80" s="161">
        <v>0</v>
      </c>
      <c r="CW80" s="161"/>
      <c r="CX80" s="160">
        <v>1</v>
      </c>
      <c r="CY80" s="160"/>
      <c r="CZ80" s="161">
        <v>0</v>
      </c>
      <c r="DA80" s="161"/>
      <c r="DB80" s="160">
        <v>4</v>
      </c>
      <c r="DC80" s="160"/>
      <c r="DD80" s="161">
        <v>3</v>
      </c>
      <c r="DE80" s="161"/>
      <c r="DF80" s="26">
        <f t="shared" si="72"/>
        <v>39</v>
      </c>
      <c r="DH80" s="159">
        <f t="shared" si="48"/>
        <v>44</v>
      </c>
      <c r="DI80" s="159"/>
      <c r="DJ80" s="159">
        <f t="shared" si="49"/>
        <v>7</v>
      </c>
      <c r="DK80" s="159"/>
      <c r="DL80" s="159">
        <f t="shared" si="50"/>
        <v>51</v>
      </c>
      <c r="DM80" s="159"/>
      <c r="DN80" s="160">
        <f t="shared" si="51"/>
        <v>0</v>
      </c>
      <c r="DO80" s="160"/>
      <c r="DP80" s="160">
        <f t="shared" si="52"/>
        <v>0</v>
      </c>
      <c r="DQ80" s="160"/>
      <c r="DR80" s="160">
        <f t="shared" si="53"/>
        <v>9</v>
      </c>
      <c r="DS80" s="160"/>
      <c r="DT80" s="160">
        <f t="shared" si="54"/>
        <v>0</v>
      </c>
      <c r="DU80" s="160"/>
      <c r="DV80" s="160">
        <f t="shared" si="55"/>
        <v>6</v>
      </c>
      <c r="DW80" s="160"/>
      <c r="DX80" s="160">
        <f t="shared" si="56"/>
        <v>1</v>
      </c>
      <c r="DY80" s="160"/>
      <c r="DZ80" s="160">
        <f t="shared" si="57"/>
        <v>10</v>
      </c>
      <c r="EA80" s="160"/>
      <c r="EB80" s="160">
        <f t="shared" si="58"/>
        <v>0</v>
      </c>
      <c r="EC80" s="160"/>
      <c r="ED80" s="160">
        <f t="shared" si="59"/>
        <v>0</v>
      </c>
      <c r="EE80" s="160"/>
      <c r="EF80" s="160">
        <f t="shared" si="60"/>
        <v>0</v>
      </c>
      <c r="EG80" s="160"/>
      <c r="EH80" s="160">
        <f t="shared" si="61"/>
        <v>2</v>
      </c>
      <c r="EI80" s="160"/>
      <c r="EJ80" s="160">
        <f t="shared" si="62"/>
        <v>0</v>
      </c>
      <c r="EK80" s="160"/>
      <c r="EL80" s="160">
        <f t="shared" si="63"/>
        <v>17</v>
      </c>
      <c r="EM80" s="160"/>
      <c r="EN80" s="160">
        <f t="shared" si="64"/>
        <v>6</v>
      </c>
      <c r="EO80" s="160"/>
      <c r="EP80" s="137">
        <f t="shared" si="65"/>
        <v>107</v>
      </c>
      <c r="ER80" s="20">
        <f t="shared" si="66"/>
        <v>54.901960784313729</v>
      </c>
      <c r="ES80" s="20">
        <f t="shared" si="67"/>
        <v>45.098039215686278</v>
      </c>
      <c r="ET80" s="20">
        <f t="shared" si="68"/>
        <v>17.647058823529413</v>
      </c>
      <c r="EU80" s="20">
        <f t="shared" si="69"/>
        <v>13.725490196078432</v>
      </c>
      <c r="EV80" s="21">
        <f t="shared" si="70"/>
        <v>137.25490196078431</v>
      </c>
      <c r="EX80" s="129">
        <v>11</v>
      </c>
      <c r="EY80" s="129">
        <v>0</v>
      </c>
      <c r="EZ80" s="129">
        <v>11</v>
      </c>
      <c r="FA80" s="130">
        <v>0</v>
      </c>
      <c r="FB80" s="131">
        <v>0</v>
      </c>
      <c r="FC80" s="130">
        <v>0</v>
      </c>
      <c r="FD80" s="131">
        <v>0</v>
      </c>
      <c r="FE80" s="130">
        <v>1</v>
      </c>
      <c r="FF80" s="131">
        <v>0</v>
      </c>
      <c r="FG80" s="130">
        <v>7</v>
      </c>
      <c r="FH80" s="131">
        <v>0</v>
      </c>
      <c r="FI80" s="130">
        <v>0</v>
      </c>
      <c r="FJ80" s="131">
        <v>0</v>
      </c>
      <c r="FK80" s="130">
        <v>1</v>
      </c>
      <c r="FL80" s="131">
        <v>0</v>
      </c>
      <c r="FM80" s="130">
        <v>2</v>
      </c>
      <c r="FN80" s="131">
        <v>0</v>
      </c>
      <c r="FO80" s="19">
        <f t="shared" si="71"/>
        <v>44</v>
      </c>
    </row>
    <row r="81" spans="1:171" ht="12.75" customHeight="1" thickBot="1">
      <c r="A81" s="124" t="s">
        <v>171</v>
      </c>
      <c r="B81" s="159">
        <v>2</v>
      </c>
      <c r="C81" s="159"/>
      <c r="D81" s="159">
        <v>1</v>
      </c>
      <c r="E81" s="159"/>
      <c r="F81" s="159">
        <v>3</v>
      </c>
      <c r="G81" s="159"/>
      <c r="H81" s="160">
        <v>0</v>
      </c>
      <c r="I81" s="160"/>
      <c r="J81" s="161">
        <v>0</v>
      </c>
      <c r="K81" s="161"/>
      <c r="L81" s="160">
        <v>0</v>
      </c>
      <c r="M81" s="160"/>
      <c r="N81" s="161">
        <v>0</v>
      </c>
      <c r="O81" s="161"/>
      <c r="P81" s="160">
        <v>0</v>
      </c>
      <c r="Q81" s="160"/>
      <c r="R81" s="161">
        <v>0</v>
      </c>
      <c r="S81" s="161"/>
      <c r="T81" s="160">
        <v>0</v>
      </c>
      <c r="U81" s="160"/>
      <c r="V81" s="161">
        <v>0</v>
      </c>
      <c r="W81" s="161"/>
      <c r="X81" s="160">
        <v>0</v>
      </c>
      <c r="Y81" s="160"/>
      <c r="Z81" s="161">
        <v>0</v>
      </c>
      <c r="AA81" s="161"/>
      <c r="AB81" s="160">
        <v>0</v>
      </c>
      <c r="AC81" s="160"/>
      <c r="AD81" s="161">
        <v>1</v>
      </c>
      <c r="AE81" s="161"/>
      <c r="AF81" s="160">
        <v>2</v>
      </c>
      <c r="AG81" s="160"/>
      <c r="AH81" s="161">
        <v>0</v>
      </c>
      <c r="AI81" s="161"/>
      <c r="AJ81" s="26">
        <f t="shared" si="46"/>
        <v>0</v>
      </c>
      <c r="AK81" s="66">
        <f t="shared" si="47"/>
        <v>10</v>
      </c>
      <c r="AL81" s="124"/>
      <c r="AM81" s="159">
        <v>10</v>
      </c>
      <c r="AN81" s="159"/>
      <c r="AO81" s="159">
        <v>2</v>
      </c>
      <c r="AP81" s="159"/>
      <c r="AQ81" s="159">
        <v>12</v>
      </c>
      <c r="AR81" s="159"/>
      <c r="AS81" s="160">
        <v>0</v>
      </c>
      <c r="AT81" s="160"/>
      <c r="AU81" s="161">
        <v>0</v>
      </c>
      <c r="AV81" s="161"/>
      <c r="AW81" s="160">
        <v>0</v>
      </c>
      <c r="AX81" s="160"/>
      <c r="AY81" s="161">
        <v>0</v>
      </c>
      <c r="AZ81" s="161"/>
      <c r="BA81" s="160">
        <v>0</v>
      </c>
      <c r="BB81" s="160"/>
      <c r="BC81" s="161">
        <v>0</v>
      </c>
      <c r="BD81" s="161"/>
      <c r="BE81" s="160">
        <v>0</v>
      </c>
      <c r="BF81" s="160"/>
      <c r="BG81" s="161">
        <v>0</v>
      </c>
      <c r="BH81" s="161"/>
      <c r="BI81" s="160">
        <v>3</v>
      </c>
      <c r="BJ81" s="160"/>
      <c r="BK81" s="161">
        <v>0</v>
      </c>
      <c r="BL81" s="161"/>
      <c r="BM81" s="160">
        <v>2</v>
      </c>
      <c r="BN81" s="160"/>
      <c r="BO81" s="161">
        <v>1</v>
      </c>
      <c r="BP81" s="161"/>
      <c r="BQ81" s="160">
        <v>5</v>
      </c>
      <c r="BR81" s="160"/>
      <c r="BS81" s="161">
        <v>1</v>
      </c>
      <c r="BT81" s="161"/>
      <c r="BU81" s="26">
        <f t="shared" si="44"/>
        <v>0</v>
      </c>
      <c r="BV81" s="66">
        <f t="shared" si="45"/>
        <v>32</v>
      </c>
      <c r="BX81" s="159">
        <v>16</v>
      </c>
      <c r="BY81" s="159"/>
      <c r="BZ81" s="159">
        <v>2</v>
      </c>
      <c r="CA81" s="159"/>
      <c r="CB81" s="159">
        <v>18</v>
      </c>
      <c r="CC81" s="159"/>
      <c r="CD81" s="160">
        <v>2</v>
      </c>
      <c r="CE81" s="160"/>
      <c r="CF81" s="161">
        <v>0</v>
      </c>
      <c r="CG81" s="161"/>
      <c r="CH81" s="160">
        <v>3</v>
      </c>
      <c r="CI81" s="160"/>
      <c r="CJ81" s="161">
        <v>0</v>
      </c>
      <c r="CK81" s="161"/>
      <c r="CL81" s="160">
        <v>1</v>
      </c>
      <c r="CM81" s="160"/>
      <c r="CN81" s="161">
        <v>1</v>
      </c>
      <c r="CO81" s="161"/>
      <c r="CP81" s="160">
        <v>2</v>
      </c>
      <c r="CQ81" s="160"/>
      <c r="CR81" s="161">
        <v>0</v>
      </c>
      <c r="CS81" s="161"/>
      <c r="CT81" s="160">
        <v>3</v>
      </c>
      <c r="CU81" s="160"/>
      <c r="CV81" s="161">
        <v>0</v>
      </c>
      <c r="CW81" s="161"/>
      <c r="CX81" s="160">
        <v>0</v>
      </c>
      <c r="CY81" s="160"/>
      <c r="CZ81" s="161">
        <v>0</v>
      </c>
      <c r="DA81" s="161"/>
      <c r="DB81" s="160">
        <v>5</v>
      </c>
      <c r="DC81" s="160"/>
      <c r="DD81" s="161">
        <v>1</v>
      </c>
      <c r="DE81" s="161"/>
      <c r="DF81" s="26">
        <f t="shared" si="72"/>
        <v>26</v>
      </c>
      <c r="DH81" s="159">
        <f t="shared" si="48"/>
        <v>28</v>
      </c>
      <c r="DI81" s="159"/>
      <c r="DJ81" s="159">
        <f t="shared" si="49"/>
        <v>5</v>
      </c>
      <c r="DK81" s="159"/>
      <c r="DL81" s="159">
        <f t="shared" si="50"/>
        <v>33</v>
      </c>
      <c r="DM81" s="159"/>
      <c r="DN81" s="160">
        <f t="shared" si="51"/>
        <v>2</v>
      </c>
      <c r="DO81" s="160"/>
      <c r="DP81" s="160">
        <f t="shared" si="52"/>
        <v>0</v>
      </c>
      <c r="DQ81" s="160"/>
      <c r="DR81" s="160">
        <f t="shared" si="53"/>
        <v>3</v>
      </c>
      <c r="DS81" s="160"/>
      <c r="DT81" s="160">
        <f t="shared" si="54"/>
        <v>0</v>
      </c>
      <c r="DU81" s="160"/>
      <c r="DV81" s="160">
        <f t="shared" si="55"/>
        <v>1</v>
      </c>
      <c r="DW81" s="160"/>
      <c r="DX81" s="160">
        <f t="shared" si="56"/>
        <v>1</v>
      </c>
      <c r="DY81" s="160"/>
      <c r="DZ81" s="160">
        <f t="shared" si="57"/>
        <v>2</v>
      </c>
      <c r="EA81" s="160"/>
      <c r="EB81" s="160">
        <f t="shared" si="58"/>
        <v>0</v>
      </c>
      <c r="EC81" s="160"/>
      <c r="ED81" s="160">
        <f t="shared" si="59"/>
        <v>6</v>
      </c>
      <c r="EE81" s="160"/>
      <c r="EF81" s="160">
        <f t="shared" si="60"/>
        <v>0</v>
      </c>
      <c r="EG81" s="160"/>
      <c r="EH81" s="160">
        <f t="shared" si="61"/>
        <v>2</v>
      </c>
      <c r="EI81" s="160"/>
      <c r="EJ81" s="160">
        <f t="shared" si="62"/>
        <v>2</v>
      </c>
      <c r="EK81" s="160"/>
      <c r="EL81" s="160">
        <f t="shared" si="63"/>
        <v>12</v>
      </c>
      <c r="EM81" s="160"/>
      <c r="EN81" s="160">
        <f t="shared" si="64"/>
        <v>2</v>
      </c>
      <c r="EO81" s="160"/>
      <c r="EP81" s="137">
        <f t="shared" si="65"/>
        <v>68</v>
      </c>
      <c r="ER81" s="20">
        <f t="shared" si="66"/>
        <v>45.454545454545453</v>
      </c>
      <c r="ES81" s="20">
        <f t="shared" si="67"/>
        <v>54.54545454545454</v>
      </c>
      <c r="ET81" s="20">
        <f t="shared" si="68"/>
        <v>15.151515151515152</v>
      </c>
      <c r="EU81" s="20">
        <f t="shared" si="69"/>
        <v>15.151515151515152</v>
      </c>
      <c r="EV81" s="21">
        <f t="shared" si="70"/>
        <v>151.51515151515153</v>
      </c>
      <c r="EX81" s="129">
        <v>2</v>
      </c>
      <c r="EY81" s="129">
        <v>0</v>
      </c>
      <c r="EZ81" s="129">
        <v>2</v>
      </c>
      <c r="FA81" s="130">
        <v>0</v>
      </c>
      <c r="FB81" s="131">
        <v>0</v>
      </c>
      <c r="FC81" s="130">
        <v>0</v>
      </c>
      <c r="FD81" s="131">
        <v>0</v>
      </c>
      <c r="FE81" s="130">
        <v>0</v>
      </c>
      <c r="FF81" s="131">
        <v>0</v>
      </c>
      <c r="FG81" s="130">
        <v>0</v>
      </c>
      <c r="FH81" s="131">
        <v>0</v>
      </c>
      <c r="FI81" s="130">
        <v>1</v>
      </c>
      <c r="FJ81" s="131">
        <v>0</v>
      </c>
      <c r="FK81" s="130">
        <v>1</v>
      </c>
      <c r="FL81" s="131">
        <v>0</v>
      </c>
      <c r="FM81" s="130">
        <v>0</v>
      </c>
      <c r="FN81" s="131">
        <v>0</v>
      </c>
      <c r="FO81" s="19">
        <f t="shared" si="71"/>
        <v>8</v>
      </c>
    </row>
    <row r="82" spans="1:171" ht="12.75" customHeight="1" thickBot="1">
      <c r="A82" s="124" t="s">
        <v>172</v>
      </c>
      <c r="B82" s="159">
        <v>1</v>
      </c>
      <c r="C82" s="159"/>
      <c r="D82" s="159">
        <v>2</v>
      </c>
      <c r="E82" s="159"/>
      <c r="F82" s="159">
        <v>3</v>
      </c>
      <c r="G82" s="159"/>
      <c r="H82" s="160">
        <v>0</v>
      </c>
      <c r="I82" s="160"/>
      <c r="J82" s="161">
        <v>0</v>
      </c>
      <c r="K82" s="161"/>
      <c r="L82" s="160">
        <v>0</v>
      </c>
      <c r="M82" s="160"/>
      <c r="N82" s="161">
        <v>0</v>
      </c>
      <c r="O82" s="161"/>
      <c r="P82" s="160">
        <v>0</v>
      </c>
      <c r="Q82" s="160"/>
      <c r="R82" s="161">
        <v>0</v>
      </c>
      <c r="S82" s="161"/>
      <c r="T82" s="160">
        <v>0</v>
      </c>
      <c r="U82" s="160"/>
      <c r="V82" s="161">
        <v>0</v>
      </c>
      <c r="W82" s="161"/>
      <c r="X82" s="160">
        <v>0</v>
      </c>
      <c r="Y82" s="160"/>
      <c r="Z82" s="161">
        <v>0</v>
      </c>
      <c r="AA82" s="161"/>
      <c r="AB82" s="160">
        <v>0</v>
      </c>
      <c r="AC82" s="160"/>
      <c r="AD82" s="161">
        <v>0</v>
      </c>
      <c r="AE82" s="161"/>
      <c r="AF82" s="160">
        <v>1</v>
      </c>
      <c r="AG82" s="160"/>
      <c r="AH82" s="161">
        <v>2</v>
      </c>
      <c r="AI82" s="161"/>
      <c r="AJ82" s="26">
        <f t="shared" si="46"/>
        <v>0</v>
      </c>
      <c r="AK82" s="66">
        <f t="shared" si="47"/>
        <v>14</v>
      </c>
      <c r="AL82" s="124"/>
      <c r="AM82" s="159">
        <v>53</v>
      </c>
      <c r="AN82" s="159"/>
      <c r="AO82" s="159">
        <v>6</v>
      </c>
      <c r="AP82" s="159"/>
      <c r="AQ82" s="159">
        <v>59</v>
      </c>
      <c r="AR82" s="159"/>
      <c r="AS82" s="160">
        <v>0</v>
      </c>
      <c r="AT82" s="160"/>
      <c r="AU82" s="161">
        <v>0</v>
      </c>
      <c r="AV82" s="161"/>
      <c r="AW82" s="160">
        <v>1</v>
      </c>
      <c r="AX82" s="160"/>
      <c r="AY82" s="161">
        <v>0</v>
      </c>
      <c r="AZ82" s="161"/>
      <c r="BA82" s="160">
        <v>4</v>
      </c>
      <c r="BB82" s="160"/>
      <c r="BC82" s="161">
        <v>0</v>
      </c>
      <c r="BD82" s="161"/>
      <c r="BE82" s="160">
        <v>3</v>
      </c>
      <c r="BF82" s="160"/>
      <c r="BG82" s="161">
        <v>1</v>
      </c>
      <c r="BH82" s="161"/>
      <c r="BI82" s="160">
        <v>2</v>
      </c>
      <c r="BJ82" s="160"/>
      <c r="BK82" s="161">
        <v>0</v>
      </c>
      <c r="BL82" s="161"/>
      <c r="BM82" s="160">
        <v>20</v>
      </c>
      <c r="BN82" s="160"/>
      <c r="BO82" s="161">
        <v>3</v>
      </c>
      <c r="BP82" s="161"/>
      <c r="BQ82" s="160">
        <v>23</v>
      </c>
      <c r="BR82" s="160"/>
      <c r="BS82" s="161">
        <v>2</v>
      </c>
      <c r="BT82" s="161"/>
      <c r="BU82" s="26">
        <f t="shared" si="44"/>
        <v>5</v>
      </c>
      <c r="BV82" s="66">
        <f t="shared" si="45"/>
        <v>142</v>
      </c>
      <c r="BX82" s="159">
        <v>30</v>
      </c>
      <c r="BY82" s="159"/>
      <c r="BZ82" s="159">
        <v>9</v>
      </c>
      <c r="CA82" s="159"/>
      <c r="CB82" s="159">
        <v>39</v>
      </c>
      <c r="CC82" s="159"/>
      <c r="CD82" s="160">
        <v>4</v>
      </c>
      <c r="CE82" s="160"/>
      <c r="CF82" s="161">
        <v>0</v>
      </c>
      <c r="CG82" s="161"/>
      <c r="CH82" s="160">
        <v>2</v>
      </c>
      <c r="CI82" s="160"/>
      <c r="CJ82" s="161">
        <v>2</v>
      </c>
      <c r="CK82" s="161"/>
      <c r="CL82" s="160">
        <v>6</v>
      </c>
      <c r="CM82" s="160"/>
      <c r="CN82" s="161">
        <v>0</v>
      </c>
      <c r="CO82" s="161"/>
      <c r="CP82" s="160">
        <v>9</v>
      </c>
      <c r="CQ82" s="160"/>
      <c r="CR82" s="161">
        <v>1</v>
      </c>
      <c r="CS82" s="161"/>
      <c r="CT82" s="160">
        <v>0</v>
      </c>
      <c r="CU82" s="160"/>
      <c r="CV82" s="161">
        <v>0</v>
      </c>
      <c r="CW82" s="161"/>
      <c r="CX82" s="160">
        <v>3</v>
      </c>
      <c r="CY82" s="160"/>
      <c r="CZ82" s="161">
        <v>1</v>
      </c>
      <c r="DA82" s="161"/>
      <c r="DB82" s="160">
        <v>6</v>
      </c>
      <c r="DC82" s="160"/>
      <c r="DD82" s="161">
        <v>5</v>
      </c>
      <c r="DE82" s="161"/>
      <c r="DF82" s="26">
        <f t="shared" si="72"/>
        <v>75</v>
      </c>
      <c r="DH82" s="159">
        <f t="shared" si="48"/>
        <v>84</v>
      </c>
      <c r="DI82" s="159"/>
      <c r="DJ82" s="159">
        <f t="shared" si="49"/>
        <v>17</v>
      </c>
      <c r="DK82" s="159"/>
      <c r="DL82" s="159">
        <f t="shared" si="50"/>
        <v>101</v>
      </c>
      <c r="DM82" s="159"/>
      <c r="DN82" s="160">
        <f t="shared" si="51"/>
        <v>4</v>
      </c>
      <c r="DO82" s="160"/>
      <c r="DP82" s="160">
        <f t="shared" si="52"/>
        <v>0</v>
      </c>
      <c r="DQ82" s="160"/>
      <c r="DR82" s="160">
        <f t="shared" si="53"/>
        <v>3</v>
      </c>
      <c r="DS82" s="160"/>
      <c r="DT82" s="160">
        <f t="shared" si="54"/>
        <v>2</v>
      </c>
      <c r="DU82" s="160"/>
      <c r="DV82" s="160">
        <f t="shared" si="55"/>
        <v>10</v>
      </c>
      <c r="DW82" s="160"/>
      <c r="DX82" s="160">
        <f t="shared" si="56"/>
        <v>0</v>
      </c>
      <c r="DY82" s="160"/>
      <c r="DZ82" s="160">
        <f t="shared" si="57"/>
        <v>12</v>
      </c>
      <c r="EA82" s="160"/>
      <c r="EB82" s="160">
        <f t="shared" si="58"/>
        <v>2</v>
      </c>
      <c r="EC82" s="160"/>
      <c r="ED82" s="160">
        <f t="shared" si="59"/>
        <v>2</v>
      </c>
      <c r="EE82" s="160"/>
      <c r="EF82" s="160">
        <f t="shared" si="60"/>
        <v>0</v>
      </c>
      <c r="EG82" s="160"/>
      <c r="EH82" s="160">
        <f t="shared" si="61"/>
        <v>23</v>
      </c>
      <c r="EI82" s="160"/>
      <c r="EJ82" s="160">
        <f t="shared" si="62"/>
        <v>4</v>
      </c>
      <c r="EK82" s="160"/>
      <c r="EL82" s="160">
        <f t="shared" si="63"/>
        <v>30</v>
      </c>
      <c r="EM82" s="160"/>
      <c r="EN82" s="160">
        <f t="shared" si="64"/>
        <v>9</v>
      </c>
      <c r="EO82" s="160"/>
      <c r="EP82" s="137">
        <f t="shared" si="65"/>
        <v>236</v>
      </c>
      <c r="ER82" s="20">
        <f t="shared" si="66"/>
        <v>61.386138613861384</v>
      </c>
      <c r="ES82" s="20">
        <f t="shared" si="67"/>
        <v>38.613861386138616</v>
      </c>
      <c r="ET82" s="20">
        <f t="shared" si="68"/>
        <v>8.9108910891089099</v>
      </c>
      <c r="EU82" s="20">
        <f t="shared" si="69"/>
        <v>16.831683168316832</v>
      </c>
      <c r="EV82" s="21">
        <f t="shared" si="70"/>
        <v>168.31683168316832</v>
      </c>
      <c r="EX82" s="129">
        <v>16</v>
      </c>
      <c r="EY82" s="129">
        <v>2</v>
      </c>
      <c r="EZ82" s="129">
        <v>18</v>
      </c>
      <c r="FA82" s="130">
        <v>0</v>
      </c>
      <c r="FB82" s="131">
        <v>0</v>
      </c>
      <c r="FC82" s="130">
        <v>1</v>
      </c>
      <c r="FD82" s="131">
        <v>0</v>
      </c>
      <c r="FE82" s="130">
        <v>4</v>
      </c>
      <c r="FF82" s="131">
        <v>0</v>
      </c>
      <c r="FG82" s="130">
        <v>3</v>
      </c>
      <c r="FH82" s="131">
        <v>0</v>
      </c>
      <c r="FI82" s="130">
        <v>0</v>
      </c>
      <c r="FJ82" s="131">
        <v>0</v>
      </c>
      <c r="FK82" s="130">
        <v>6</v>
      </c>
      <c r="FL82" s="131">
        <v>0</v>
      </c>
      <c r="FM82" s="130">
        <v>2</v>
      </c>
      <c r="FN82" s="131">
        <v>2</v>
      </c>
      <c r="FO82" s="19">
        <f t="shared" si="71"/>
        <v>72</v>
      </c>
    </row>
    <row r="83" spans="1:171" ht="12.75" customHeight="1" thickBot="1">
      <c r="A83" s="124" t="s">
        <v>173</v>
      </c>
      <c r="B83" s="159">
        <v>3</v>
      </c>
      <c r="C83" s="159"/>
      <c r="D83" s="159">
        <v>0</v>
      </c>
      <c r="E83" s="159"/>
      <c r="F83" s="159">
        <v>3</v>
      </c>
      <c r="G83" s="159"/>
      <c r="H83" s="160">
        <v>0</v>
      </c>
      <c r="I83" s="160"/>
      <c r="J83" s="161">
        <v>0</v>
      </c>
      <c r="K83" s="161"/>
      <c r="L83" s="160">
        <v>0</v>
      </c>
      <c r="M83" s="160"/>
      <c r="N83" s="161">
        <v>0</v>
      </c>
      <c r="O83" s="161"/>
      <c r="P83" s="160">
        <v>0</v>
      </c>
      <c r="Q83" s="160"/>
      <c r="R83" s="161">
        <v>0</v>
      </c>
      <c r="S83" s="161"/>
      <c r="T83" s="160">
        <v>0</v>
      </c>
      <c r="U83" s="160"/>
      <c r="V83" s="161">
        <v>0</v>
      </c>
      <c r="W83" s="161"/>
      <c r="X83" s="160">
        <v>0</v>
      </c>
      <c r="Y83" s="160"/>
      <c r="Z83" s="161">
        <v>0</v>
      </c>
      <c r="AA83" s="161"/>
      <c r="AB83" s="160">
        <v>1</v>
      </c>
      <c r="AC83" s="160"/>
      <c r="AD83" s="161">
        <v>0</v>
      </c>
      <c r="AE83" s="161"/>
      <c r="AF83" s="160">
        <v>2</v>
      </c>
      <c r="AG83" s="160"/>
      <c r="AH83" s="161">
        <v>0</v>
      </c>
      <c r="AI83" s="161"/>
      <c r="AJ83" s="26">
        <f t="shared" si="46"/>
        <v>0</v>
      </c>
      <c r="AK83" s="66">
        <f t="shared" si="47"/>
        <v>6</v>
      </c>
      <c r="AL83" s="124"/>
      <c r="AM83" s="159">
        <v>28</v>
      </c>
      <c r="AN83" s="159"/>
      <c r="AO83" s="159">
        <v>1</v>
      </c>
      <c r="AP83" s="159"/>
      <c r="AQ83" s="159">
        <v>29</v>
      </c>
      <c r="AR83" s="159"/>
      <c r="AS83" s="160">
        <v>0</v>
      </c>
      <c r="AT83" s="160"/>
      <c r="AU83" s="161">
        <v>0</v>
      </c>
      <c r="AV83" s="161"/>
      <c r="AW83" s="160">
        <v>0</v>
      </c>
      <c r="AX83" s="160"/>
      <c r="AY83" s="161">
        <v>0</v>
      </c>
      <c r="AZ83" s="161"/>
      <c r="BA83" s="160">
        <v>0</v>
      </c>
      <c r="BB83" s="160"/>
      <c r="BC83" s="161">
        <v>0</v>
      </c>
      <c r="BD83" s="161"/>
      <c r="BE83" s="160">
        <v>2</v>
      </c>
      <c r="BF83" s="160"/>
      <c r="BG83" s="161">
        <v>0</v>
      </c>
      <c r="BH83" s="161"/>
      <c r="BI83" s="160">
        <v>3</v>
      </c>
      <c r="BJ83" s="160"/>
      <c r="BK83" s="161">
        <v>0</v>
      </c>
      <c r="BL83" s="161"/>
      <c r="BM83" s="160">
        <v>7</v>
      </c>
      <c r="BN83" s="160"/>
      <c r="BO83" s="161">
        <v>0</v>
      </c>
      <c r="BP83" s="161"/>
      <c r="BQ83" s="160">
        <v>16</v>
      </c>
      <c r="BR83" s="160"/>
      <c r="BS83" s="161">
        <v>1</v>
      </c>
      <c r="BT83" s="161"/>
      <c r="BU83" s="26">
        <f t="shared" si="44"/>
        <v>0</v>
      </c>
      <c r="BV83" s="66">
        <f t="shared" si="45"/>
        <v>62</v>
      </c>
      <c r="BX83" s="159">
        <v>51</v>
      </c>
      <c r="BY83" s="159"/>
      <c r="BZ83" s="159">
        <v>20</v>
      </c>
      <c r="CA83" s="159"/>
      <c r="CB83" s="159">
        <v>71</v>
      </c>
      <c r="CC83" s="159"/>
      <c r="CD83" s="160">
        <v>8</v>
      </c>
      <c r="CE83" s="160"/>
      <c r="CF83" s="161">
        <v>2</v>
      </c>
      <c r="CG83" s="161"/>
      <c r="CH83" s="160">
        <v>6</v>
      </c>
      <c r="CI83" s="160"/>
      <c r="CJ83" s="161">
        <v>4</v>
      </c>
      <c r="CK83" s="161"/>
      <c r="CL83" s="160">
        <v>5</v>
      </c>
      <c r="CM83" s="160"/>
      <c r="CN83" s="161">
        <v>0</v>
      </c>
      <c r="CO83" s="161"/>
      <c r="CP83" s="160">
        <v>3</v>
      </c>
      <c r="CQ83" s="160"/>
      <c r="CR83" s="161">
        <v>0</v>
      </c>
      <c r="CS83" s="161"/>
      <c r="CT83" s="160">
        <v>0</v>
      </c>
      <c r="CU83" s="160"/>
      <c r="CV83" s="161">
        <v>0</v>
      </c>
      <c r="CW83" s="161"/>
      <c r="CX83" s="160">
        <v>1</v>
      </c>
      <c r="CY83" s="160"/>
      <c r="CZ83" s="161">
        <v>0</v>
      </c>
      <c r="DA83" s="161"/>
      <c r="DB83" s="160">
        <v>28</v>
      </c>
      <c r="DC83" s="160"/>
      <c r="DD83" s="161">
        <v>14</v>
      </c>
      <c r="DE83" s="161"/>
      <c r="DF83" s="26">
        <f t="shared" si="72"/>
        <v>151</v>
      </c>
      <c r="DH83" s="159">
        <f t="shared" si="48"/>
        <v>82</v>
      </c>
      <c r="DI83" s="159"/>
      <c r="DJ83" s="159">
        <f t="shared" si="49"/>
        <v>21</v>
      </c>
      <c r="DK83" s="159"/>
      <c r="DL83" s="159">
        <f t="shared" si="50"/>
        <v>103</v>
      </c>
      <c r="DM83" s="159"/>
      <c r="DN83" s="160">
        <f t="shared" si="51"/>
        <v>8</v>
      </c>
      <c r="DO83" s="160"/>
      <c r="DP83" s="160">
        <f t="shared" si="52"/>
        <v>2</v>
      </c>
      <c r="DQ83" s="160"/>
      <c r="DR83" s="160">
        <f t="shared" si="53"/>
        <v>6</v>
      </c>
      <c r="DS83" s="160"/>
      <c r="DT83" s="160">
        <f t="shared" si="54"/>
        <v>4</v>
      </c>
      <c r="DU83" s="160"/>
      <c r="DV83" s="160">
        <f t="shared" si="55"/>
        <v>5</v>
      </c>
      <c r="DW83" s="160"/>
      <c r="DX83" s="160">
        <f t="shared" si="56"/>
        <v>0</v>
      </c>
      <c r="DY83" s="160"/>
      <c r="DZ83" s="160">
        <f t="shared" si="57"/>
        <v>5</v>
      </c>
      <c r="EA83" s="160"/>
      <c r="EB83" s="160">
        <f t="shared" si="58"/>
        <v>0</v>
      </c>
      <c r="EC83" s="160"/>
      <c r="ED83" s="160">
        <f t="shared" si="59"/>
        <v>3</v>
      </c>
      <c r="EE83" s="160"/>
      <c r="EF83" s="160">
        <f t="shared" si="60"/>
        <v>0</v>
      </c>
      <c r="EG83" s="160"/>
      <c r="EH83" s="160">
        <f t="shared" si="61"/>
        <v>9</v>
      </c>
      <c r="EI83" s="160"/>
      <c r="EJ83" s="160">
        <f t="shared" si="62"/>
        <v>0</v>
      </c>
      <c r="EK83" s="160"/>
      <c r="EL83" s="160">
        <f t="shared" si="63"/>
        <v>46</v>
      </c>
      <c r="EM83" s="160"/>
      <c r="EN83" s="160">
        <f t="shared" si="64"/>
        <v>15</v>
      </c>
      <c r="EO83" s="160"/>
      <c r="EP83" s="137">
        <f t="shared" si="65"/>
        <v>219</v>
      </c>
      <c r="ER83" s="20">
        <f t="shared" si="66"/>
        <v>31.067961165048541</v>
      </c>
      <c r="ES83" s="20">
        <f t="shared" si="67"/>
        <v>68.932038834951456</v>
      </c>
      <c r="ET83" s="20">
        <f t="shared" si="68"/>
        <v>19.417475728155338</v>
      </c>
      <c r="EU83" s="20">
        <f t="shared" si="69"/>
        <v>20.388349514563107</v>
      </c>
      <c r="EV83" s="21">
        <f t="shared" si="70"/>
        <v>203.88349514563106</v>
      </c>
      <c r="EX83" s="129">
        <v>5</v>
      </c>
      <c r="EY83" s="129">
        <v>0</v>
      </c>
      <c r="EZ83" s="129">
        <v>5</v>
      </c>
      <c r="FA83" s="130">
        <v>0</v>
      </c>
      <c r="FB83" s="131">
        <v>0</v>
      </c>
      <c r="FC83" s="130">
        <v>0</v>
      </c>
      <c r="FD83" s="131">
        <v>0</v>
      </c>
      <c r="FE83" s="130">
        <v>0</v>
      </c>
      <c r="FF83" s="131">
        <v>0</v>
      </c>
      <c r="FG83" s="130">
        <v>1</v>
      </c>
      <c r="FH83" s="131">
        <v>0</v>
      </c>
      <c r="FI83" s="130">
        <v>1</v>
      </c>
      <c r="FJ83" s="131">
        <v>0</v>
      </c>
      <c r="FK83" s="130">
        <v>2</v>
      </c>
      <c r="FL83" s="131">
        <v>0</v>
      </c>
      <c r="FM83" s="130">
        <v>1</v>
      </c>
      <c r="FN83" s="131">
        <v>0</v>
      </c>
      <c r="FO83" s="19">
        <f t="shared" si="71"/>
        <v>20</v>
      </c>
    </row>
    <row r="84" spans="1:171" ht="12.75" customHeight="1" thickBot="1">
      <c r="A84" s="124" t="s">
        <v>174</v>
      </c>
      <c r="B84" s="159">
        <v>3</v>
      </c>
      <c r="C84" s="159"/>
      <c r="D84" s="159">
        <v>0</v>
      </c>
      <c r="E84" s="159"/>
      <c r="F84" s="159">
        <v>3</v>
      </c>
      <c r="G84" s="159"/>
      <c r="H84" s="160">
        <v>0</v>
      </c>
      <c r="I84" s="160"/>
      <c r="J84" s="161">
        <v>0</v>
      </c>
      <c r="K84" s="161"/>
      <c r="L84" s="160">
        <v>0</v>
      </c>
      <c r="M84" s="160"/>
      <c r="N84" s="161">
        <v>0</v>
      </c>
      <c r="O84" s="161"/>
      <c r="P84" s="160">
        <v>0</v>
      </c>
      <c r="Q84" s="160"/>
      <c r="R84" s="161">
        <v>0</v>
      </c>
      <c r="S84" s="161"/>
      <c r="T84" s="160">
        <v>0</v>
      </c>
      <c r="U84" s="160"/>
      <c r="V84" s="161">
        <v>0</v>
      </c>
      <c r="W84" s="161"/>
      <c r="X84" s="160">
        <v>0</v>
      </c>
      <c r="Y84" s="160"/>
      <c r="Z84" s="161">
        <v>0</v>
      </c>
      <c r="AA84" s="161"/>
      <c r="AB84" s="160">
        <v>2</v>
      </c>
      <c r="AC84" s="160"/>
      <c r="AD84" s="161">
        <v>0</v>
      </c>
      <c r="AE84" s="161"/>
      <c r="AF84" s="160">
        <v>1</v>
      </c>
      <c r="AG84" s="160"/>
      <c r="AH84" s="161">
        <v>0</v>
      </c>
      <c r="AI84" s="161"/>
      <c r="AJ84" s="26">
        <f t="shared" si="46"/>
        <v>0</v>
      </c>
      <c r="AK84" s="66">
        <f t="shared" si="47"/>
        <v>6</v>
      </c>
      <c r="AL84" s="124"/>
      <c r="AM84" s="159">
        <v>32</v>
      </c>
      <c r="AN84" s="159"/>
      <c r="AO84" s="159">
        <v>2</v>
      </c>
      <c r="AP84" s="159"/>
      <c r="AQ84" s="159">
        <v>34</v>
      </c>
      <c r="AR84" s="159"/>
      <c r="AS84" s="160">
        <v>5</v>
      </c>
      <c r="AT84" s="160"/>
      <c r="AU84" s="161">
        <v>0</v>
      </c>
      <c r="AV84" s="161"/>
      <c r="AW84" s="160">
        <v>1</v>
      </c>
      <c r="AX84" s="160"/>
      <c r="AY84" s="161">
        <v>0</v>
      </c>
      <c r="AZ84" s="161"/>
      <c r="BA84" s="160">
        <v>10</v>
      </c>
      <c r="BB84" s="160"/>
      <c r="BC84" s="161">
        <v>1</v>
      </c>
      <c r="BD84" s="161"/>
      <c r="BE84" s="160">
        <v>4</v>
      </c>
      <c r="BF84" s="160"/>
      <c r="BG84" s="161">
        <v>1</v>
      </c>
      <c r="BH84" s="161"/>
      <c r="BI84" s="160">
        <v>1</v>
      </c>
      <c r="BJ84" s="160"/>
      <c r="BK84" s="161">
        <v>0</v>
      </c>
      <c r="BL84" s="161"/>
      <c r="BM84" s="160">
        <v>2</v>
      </c>
      <c r="BN84" s="160"/>
      <c r="BO84" s="161">
        <v>0</v>
      </c>
      <c r="BP84" s="161"/>
      <c r="BQ84" s="160">
        <v>9</v>
      </c>
      <c r="BR84" s="160"/>
      <c r="BS84" s="161">
        <v>0</v>
      </c>
      <c r="BT84" s="161"/>
      <c r="BU84" s="26">
        <f t="shared" ref="BU84:BU147" si="73">(AS84+AU84+AW84+AY84)*5</f>
        <v>30</v>
      </c>
      <c r="BV84" s="66">
        <f t="shared" ref="BV84:BV147" si="74">(AM84*2)+(AO84*6)</f>
        <v>76</v>
      </c>
      <c r="BX84" s="159">
        <v>33</v>
      </c>
      <c r="BY84" s="159"/>
      <c r="BZ84" s="159">
        <v>4</v>
      </c>
      <c r="CA84" s="159"/>
      <c r="CB84" s="159">
        <v>37</v>
      </c>
      <c r="CC84" s="159"/>
      <c r="CD84" s="160">
        <v>10</v>
      </c>
      <c r="CE84" s="160"/>
      <c r="CF84" s="161">
        <v>0</v>
      </c>
      <c r="CG84" s="161"/>
      <c r="CH84" s="160">
        <v>11</v>
      </c>
      <c r="CI84" s="160"/>
      <c r="CJ84" s="161">
        <v>4</v>
      </c>
      <c r="CK84" s="161"/>
      <c r="CL84" s="160">
        <v>8</v>
      </c>
      <c r="CM84" s="160"/>
      <c r="CN84" s="161">
        <v>0</v>
      </c>
      <c r="CO84" s="161"/>
      <c r="CP84" s="160">
        <v>2</v>
      </c>
      <c r="CQ84" s="160"/>
      <c r="CR84" s="161">
        <v>0</v>
      </c>
      <c r="CS84" s="161"/>
      <c r="CT84" s="160">
        <v>0</v>
      </c>
      <c r="CU84" s="160"/>
      <c r="CV84" s="161">
        <v>0</v>
      </c>
      <c r="CW84" s="161"/>
      <c r="CX84" s="160">
        <v>0</v>
      </c>
      <c r="CY84" s="160"/>
      <c r="CZ84" s="161">
        <v>0</v>
      </c>
      <c r="DA84" s="161"/>
      <c r="DB84" s="160">
        <v>2</v>
      </c>
      <c r="DC84" s="160"/>
      <c r="DD84" s="161">
        <v>0</v>
      </c>
      <c r="DE84" s="161"/>
      <c r="DF84" s="26">
        <f t="shared" si="72"/>
        <v>53</v>
      </c>
      <c r="DH84" s="159">
        <f t="shared" si="48"/>
        <v>68</v>
      </c>
      <c r="DI84" s="159"/>
      <c r="DJ84" s="159">
        <f t="shared" si="49"/>
        <v>6</v>
      </c>
      <c r="DK84" s="159"/>
      <c r="DL84" s="159">
        <f t="shared" si="50"/>
        <v>74</v>
      </c>
      <c r="DM84" s="159"/>
      <c r="DN84" s="160">
        <f t="shared" si="51"/>
        <v>15</v>
      </c>
      <c r="DO84" s="160"/>
      <c r="DP84" s="160">
        <f t="shared" si="52"/>
        <v>0</v>
      </c>
      <c r="DQ84" s="160"/>
      <c r="DR84" s="160">
        <f t="shared" si="53"/>
        <v>12</v>
      </c>
      <c r="DS84" s="160"/>
      <c r="DT84" s="160">
        <f t="shared" si="54"/>
        <v>4</v>
      </c>
      <c r="DU84" s="160"/>
      <c r="DV84" s="160">
        <f t="shared" si="55"/>
        <v>18</v>
      </c>
      <c r="DW84" s="160"/>
      <c r="DX84" s="160">
        <f t="shared" si="56"/>
        <v>1</v>
      </c>
      <c r="DY84" s="160"/>
      <c r="DZ84" s="160">
        <f t="shared" si="57"/>
        <v>6</v>
      </c>
      <c r="EA84" s="160"/>
      <c r="EB84" s="160">
        <f t="shared" si="58"/>
        <v>1</v>
      </c>
      <c r="EC84" s="160"/>
      <c r="ED84" s="160">
        <f t="shared" si="59"/>
        <v>1</v>
      </c>
      <c r="EE84" s="160"/>
      <c r="EF84" s="160">
        <f t="shared" si="60"/>
        <v>0</v>
      </c>
      <c r="EG84" s="160"/>
      <c r="EH84" s="160">
        <f t="shared" si="61"/>
        <v>4</v>
      </c>
      <c r="EI84" s="160"/>
      <c r="EJ84" s="160">
        <f t="shared" si="62"/>
        <v>0</v>
      </c>
      <c r="EK84" s="160"/>
      <c r="EL84" s="160">
        <f t="shared" si="63"/>
        <v>12</v>
      </c>
      <c r="EM84" s="160"/>
      <c r="EN84" s="160">
        <f t="shared" si="64"/>
        <v>0</v>
      </c>
      <c r="EO84" s="160"/>
      <c r="EP84" s="137">
        <f t="shared" si="65"/>
        <v>165</v>
      </c>
      <c r="ER84" s="20">
        <f t="shared" si="66"/>
        <v>50</v>
      </c>
      <c r="ES84" s="20">
        <f t="shared" si="67"/>
        <v>50</v>
      </c>
      <c r="ET84" s="20">
        <f t="shared" si="68"/>
        <v>41.891891891891895</v>
      </c>
      <c r="EU84" s="20">
        <f t="shared" si="69"/>
        <v>8.1081081081081088</v>
      </c>
      <c r="EV84" s="21">
        <f t="shared" si="70"/>
        <v>81.081081081081095</v>
      </c>
      <c r="EX84" s="129">
        <v>18</v>
      </c>
      <c r="EY84" s="129">
        <v>2</v>
      </c>
      <c r="EZ84" s="129">
        <v>20</v>
      </c>
      <c r="FA84" s="130">
        <v>3</v>
      </c>
      <c r="FB84" s="131">
        <v>0</v>
      </c>
      <c r="FC84" s="130">
        <v>0</v>
      </c>
      <c r="FD84" s="131">
        <v>0</v>
      </c>
      <c r="FE84" s="130">
        <v>9</v>
      </c>
      <c r="FF84" s="131">
        <v>1</v>
      </c>
      <c r="FG84" s="130">
        <v>4</v>
      </c>
      <c r="FH84" s="131">
        <v>1</v>
      </c>
      <c r="FI84" s="130">
        <v>0</v>
      </c>
      <c r="FJ84" s="131">
        <v>0</v>
      </c>
      <c r="FK84" s="130">
        <v>2</v>
      </c>
      <c r="FL84" s="131">
        <v>0</v>
      </c>
      <c r="FM84" s="130">
        <v>0</v>
      </c>
      <c r="FN84" s="131">
        <v>0</v>
      </c>
      <c r="FO84" s="19">
        <f t="shared" si="71"/>
        <v>80</v>
      </c>
    </row>
    <row r="85" spans="1:171" ht="12.75" customHeight="1" thickBot="1">
      <c r="A85" s="124" t="s">
        <v>175</v>
      </c>
      <c r="B85" s="159">
        <v>3</v>
      </c>
      <c r="C85" s="159"/>
      <c r="D85" s="159">
        <v>0</v>
      </c>
      <c r="E85" s="159"/>
      <c r="F85" s="159">
        <v>3</v>
      </c>
      <c r="G85" s="159"/>
      <c r="H85" s="160">
        <v>0</v>
      </c>
      <c r="I85" s="160"/>
      <c r="J85" s="161">
        <v>0</v>
      </c>
      <c r="K85" s="161"/>
      <c r="L85" s="160">
        <v>0</v>
      </c>
      <c r="M85" s="160"/>
      <c r="N85" s="161">
        <v>0</v>
      </c>
      <c r="O85" s="161"/>
      <c r="P85" s="160">
        <v>0</v>
      </c>
      <c r="Q85" s="160"/>
      <c r="R85" s="161">
        <v>0</v>
      </c>
      <c r="S85" s="161"/>
      <c r="T85" s="160">
        <v>0</v>
      </c>
      <c r="U85" s="160"/>
      <c r="V85" s="161">
        <v>0</v>
      </c>
      <c r="W85" s="161"/>
      <c r="X85" s="160">
        <v>0</v>
      </c>
      <c r="Y85" s="160"/>
      <c r="Z85" s="161">
        <v>0</v>
      </c>
      <c r="AA85" s="161"/>
      <c r="AB85" s="160">
        <v>2</v>
      </c>
      <c r="AC85" s="160"/>
      <c r="AD85" s="161">
        <v>0</v>
      </c>
      <c r="AE85" s="161"/>
      <c r="AF85" s="160">
        <v>1</v>
      </c>
      <c r="AG85" s="160"/>
      <c r="AH85" s="161">
        <v>0</v>
      </c>
      <c r="AI85" s="161"/>
      <c r="AJ85" s="26">
        <f t="shared" si="46"/>
        <v>0</v>
      </c>
      <c r="AK85" s="66">
        <f t="shared" si="47"/>
        <v>6</v>
      </c>
      <c r="AL85" s="124"/>
      <c r="AM85" s="159">
        <v>45</v>
      </c>
      <c r="AN85" s="159"/>
      <c r="AO85" s="159">
        <v>3</v>
      </c>
      <c r="AP85" s="159"/>
      <c r="AQ85" s="159">
        <v>48</v>
      </c>
      <c r="AR85" s="159"/>
      <c r="AS85" s="160">
        <v>0</v>
      </c>
      <c r="AT85" s="160"/>
      <c r="AU85" s="161">
        <v>0</v>
      </c>
      <c r="AV85" s="161"/>
      <c r="AW85" s="160">
        <v>3</v>
      </c>
      <c r="AX85" s="160"/>
      <c r="AY85" s="161">
        <v>0</v>
      </c>
      <c r="AZ85" s="161"/>
      <c r="BA85" s="160">
        <v>4</v>
      </c>
      <c r="BB85" s="160"/>
      <c r="BC85" s="161">
        <v>0</v>
      </c>
      <c r="BD85" s="161"/>
      <c r="BE85" s="160">
        <v>6</v>
      </c>
      <c r="BF85" s="160"/>
      <c r="BG85" s="161">
        <v>1</v>
      </c>
      <c r="BH85" s="161"/>
      <c r="BI85" s="160">
        <v>2</v>
      </c>
      <c r="BJ85" s="160"/>
      <c r="BK85" s="161">
        <v>1</v>
      </c>
      <c r="BL85" s="161"/>
      <c r="BM85" s="160">
        <v>9</v>
      </c>
      <c r="BN85" s="160"/>
      <c r="BO85" s="161">
        <v>0</v>
      </c>
      <c r="BP85" s="161"/>
      <c r="BQ85" s="160">
        <v>21</v>
      </c>
      <c r="BR85" s="160"/>
      <c r="BS85" s="161">
        <v>1</v>
      </c>
      <c r="BT85" s="161"/>
      <c r="BU85" s="26">
        <f t="shared" si="73"/>
        <v>15</v>
      </c>
      <c r="BV85" s="66">
        <f t="shared" si="74"/>
        <v>108</v>
      </c>
      <c r="BX85" s="159">
        <v>33</v>
      </c>
      <c r="BY85" s="159"/>
      <c r="BZ85" s="159">
        <v>3</v>
      </c>
      <c r="CA85" s="159"/>
      <c r="CB85" s="159">
        <v>36</v>
      </c>
      <c r="CC85" s="159"/>
      <c r="CD85" s="160">
        <v>4</v>
      </c>
      <c r="CE85" s="160"/>
      <c r="CF85" s="161">
        <v>0</v>
      </c>
      <c r="CG85" s="161"/>
      <c r="CH85" s="160">
        <v>7</v>
      </c>
      <c r="CI85" s="160"/>
      <c r="CJ85" s="161">
        <v>1</v>
      </c>
      <c r="CK85" s="161"/>
      <c r="CL85" s="160">
        <v>5</v>
      </c>
      <c r="CM85" s="160"/>
      <c r="CN85" s="161">
        <v>0</v>
      </c>
      <c r="CO85" s="161"/>
      <c r="CP85" s="160">
        <v>3</v>
      </c>
      <c r="CQ85" s="160"/>
      <c r="CR85" s="161">
        <v>0</v>
      </c>
      <c r="CS85" s="161"/>
      <c r="CT85" s="160">
        <v>4</v>
      </c>
      <c r="CU85" s="160"/>
      <c r="CV85" s="161">
        <v>0</v>
      </c>
      <c r="CW85" s="161"/>
      <c r="CX85" s="160">
        <v>2</v>
      </c>
      <c r="CY85" s="160"/>
      <c r="CZ85" s="161">
        <v>1</v>
      </c>
      <c r="DA85" s="161"/>
      <c r="DB85" s="160">
        <v>8</v>
      </c>
      <c r="DC85" s="160"/>
      <c r="DD85" s="161">
        <v>1</v>
      </c>
      <c r="DE85" s="161"/>
      <c r="DF85" s="26">
        <f t="shared" si="72"/>
        <v>48</v>
      </c>
      <c r="DH85" s="159">
        <f t="shared" si="48"/>
        <v>81</v>
      </c>
      <c r="DI85" s="159"/>
      <c r="DJ85" s="159">
        <f t="shared" si="49"/>
        <v>6</v>
      </c>
      <c r="DK85" s="159"/>
      <c r="DL85" s="159">
        <f t="shared" si="50"/>
        <v>87</v>
      </c>
      <c r="DM85" s="159"/>
      <c r="DN85" s="160">
        <f t="shared" si="51"/>
        <v>4</v>
      </c>
      <c r="DO85" s="160"/>
      <c r="DP85" s="160">
        <f t="shared" si="52"/>
        <v>0</v>
      </c>
      <c r="DQ85" s="160"/>
      <c r="DR85" s="160">
        <f t="shared" si="53"/>
        <v>10</v>
      </c>
      <c r="DS85" s="160"/>
      <c r="DT85" s="160">
        <f t="shared" si="54"/>
        <v>1</v>
      </c>
      <c r="DU85" s="160"/>
      <c r="DV85" s="160">
        <f t="shared" si="55"/>
        <v>9</v>
      </c>
      <c r="DW85" s="160"/>
      <c r="DX85" s="160">
        <f t="shared" si="56"/>
        <v>0</v>
      </c>
      <c r="DY85" s="160"/>
      <c r="DZ85" s="160">
        <f t="shared" si="57"/>
        <v>9</v>
      </c>
      <c r="EA85" s="160"/>
      <c r="EB85" s="160">
        <f t="shared" si="58"/>
        <v>1</v>
      </c>
      <c r="EC85" s="160"/>
      <c r="ED85" s="160">
        <f t="shared" si="59"/>
        <v>6</v>
      </c>
      <c r="EE85" s="160"/>
      <c r="EF85" s="160">
        <f t="shared" si="60"/>
        <v>1</v>
      </c>
      <c r="EG85" s="160"/>
      <c r="EH85" s="160">
        <f t="shared" si="61"/>
        <v>13</v>
      </c>
      <c r="EI85" s="160"/>
      <c r="EJ85" s="160">
        <f t="shared" si="62"/>
        <v>1</v>
      </c>
      <c r="EK85" s="160"/>
      <c r="EL85" s="160">
        <f t="shared" si="63"/>
        <v>30</v>
      </c>
      <c r="EM85" s="160"/>
      <c r="EN85" s="160">
        <f t="shared" si="64"/>
        <v>2</v>
      </c>
      <c r="EO85" s="160"/>
      <c r="EP85" s="137">
        <f t="shared" si="65"/>
        <v>177</v>
      </c>
      <c r="ER85" s="20">
        <f t="shared" si="66"/>
        <v>58.620689655172406</v>
      </c>
      <c r="ES85" s="20">
        <f t="shared" si="67"/>
        <v>41.379310344827587</v>
      </c>
      <c r="ET85" s="20">
        <f t="shared" si="68"/>
        <v>17.241379310344829</v>
      </c>
      <c r="EU85" s="20">
        <f t="shared" si="69"/>
        <v>6.8965517241379306</v>
      </c>
      <c r="EV85" s="21">
        <f t="shared" si="70"/>
        <v>68.965517241379303</v>
      </c>
      <c r="EX85" s="129">
        <v>10</v>
      </c>
      <c r="EY85" s="129">
        <v>0</v>
      </c>
      <c r="EZ85" s="129">
        <v>10</v>
      </c>
      <c r="FA85" s="130">
        <v>0</v>
      </c>
      <c r="FB85" s="131">
        <v>0</v>
      </c>
      <c r="FC85" s="130">
        <v>1</v>
      </c>
      <c r="FD85" s="131">
        <v>0</v>
      </c>
      <c r="FE85" s="130">
        <v>1</v>
      </c>
      <c r="FF85" s="131">
        <v>0</v>
      </c>
      <c r="FG85" s="130">
        <v>3</v>
      </c>
      <c r="FH85" s="131">
        <v>0</v>
      </c>
      <c r="FI85" s="130">
        <v>0</v>
      </c>
      <c r="FJ85" s="131">
        <v>0</v>
      </c>
      <c r="FK85" s="130">
        <v>3</v>
      </c>
      <c r="FL85" s="131">
        <v>0</v>
      </c>
      <c r="FM85" s="130">
        <v>2</v>
      </c>
      <c r="FN85" s="131">
        <v>0</v>
      </c>
      <c r="FO85" s="19">
        <f t="shared" si="71"/>
        <v>40</v>
      </c>
    </row>
    <row r="86" spans="1:171" ht="12.75" customHeight="1" thickBot="1">
      <c r="A86" s="124" t="s">
        <v>176</v>
      </c>
      <c r="B86" s="159">
        <v>4</v>
      </c>
      <c r="C86" s="159"/>
      <c r="D86" s="159">
        <v>0</v>
      </c>
      <c r="E86" s="159"/>
      <c r="F86" s="159">
        <v>4</v>
      </c>
      <c r="G86" s="159"/>
      <c r="H86" s="160">
        <v>0</v>
      </c>
      <c r="I86" s="160"/>
      <c r="J86" s="161">
        <v>0</v>
      </c>
      <c r="K86" s="161"/>
      <c r="L86" s="160">
        <v>0</v>
      </c>
      <c r="M86" s="160"/>
      <c r="N86" s="161">
        <v>0</v>
      </c>
      <c r="O86" s="161"/>
      <c r="P86" s="160">
        <v>0</v>
      </c>
      <c r="Q86" s="160"/>
      <c r="R86" s="161">
        <v>0</v>
      </c>
      <c r="S86" s="161"/>
      <c r="T86" s="160">
        <v>0</v>
      </c>
      <c r="U86" s="160"/>
      <c r="V86" s="161">
        <v>0</v>
      </c>
      <c r="W86" s="161"/>
      <c r="X86" s="160">
        <v>0</v>
      </c>
      <c r="Y86" s="160"/>
      <c r="Z86" s="161">
        <v>0</v>
      </c>
      <c r="AA86" s="161"/>
      <c r="AB86" s="160">
        <v>0</v>
      </c>
      <c r="AC86" s="160"/>
      <c r="AD86" s="161">
        <v>0</v>
      </c>
      <c r="AE86" s="161"/>
      <c r="AF86" s="160">
        <v>4</v>
      </c>
      <c r="AG86" s="160"/>
      <c r="AH86" s="161">
        <v>0</v>
      </c>
      <c r="AI86" s="161"/>
      <c r="AJ86" s="26">
        <f t="shared" si="46"/>
        <v>0</v>
      </c>
      <c r="AK86" s="66">
        <f t="shared" si="47"/>
        <v>8</v>
      </c>
      <c r="AL86" s="124"/>
      <c r="AM86" s="159">
        <v>29</v>
      </c>
      <c r="AN86" s="159"/>
      <c r="AO86" s="159">
        <v>1</v>
      </c>
      <c r="AP86" s="159"/>
      <c r="AQ86" s="159">
        <v>30</v>
      </c>
      <c r="AR86" s="159"/>
      <c r="AS86" s="160">
        <v>0</v>
      </c>
      <c r="AT86" s="160"/>
      <c r="AU86" s="161">
        <v>0</v>
      </c>
      <c r="AV86" s="161"/>
      <c r="AW86" s="160">
        <v>0</v>
      </c>
      <c r="AX86" s="160"/>
      <c r="AY86" s="161">
        <v>0</v>
      </c>
      <c r="AZ86" s="161"/>
      <c r="BA86" s="160">
        <v>3</v>
      </c>
      <c r="BB86" s="160"/>
      <c r="BC86" s="161">
        <v>0</v>
      </c>
      <c r="BD86" s="161"/>
      <c r="BE86" s="160">
        <v>3</v>
      </c>
      <c r="BF86" s="160"/>
      <c r="BG86" s="161">
        <v>0</v>
      </c>
      <c r="BH86" s="161"/>
      <c r="BI86" s="160">
        <v>0</v>
      </c>
      <c r="BJ86" s="160"/>
      <c r="BK86" s="161">
        <v>0</v>
      </c>
      <c r="BL86" s="161"/>
      <c r="BM86" s="160">
        <v>10</v>
      </c>
      <c r="BN86" s="160"/>
      <c r="BO86" s="161">
        <v>1</v>
      </c>
      <c r="BP86" s="161"/>
      <c r="BQ86" s="160">
        <v>13</v>
      </c>
      <c r="BR86" s="160"/>
      <c r="BS86" s="161">
        <v>0</v>
      </c>
      <c r="BT86" s="161"/>
      <c r="BU86" s="26">
        <f t="shared" si="73"/>
        <v>0</v>
      </c>
      <c r="BV86" s="66">
        <f t="shared" si="74"/>
        <v>64</v>
      </c>
      <c r="BX86" s="159">
        <v>33</v>
      </c>
      <c r="BY86" s="159"/>
      <c r="BZ86" s="159">
        <v>5</v>
      </c>
      <c r="CA86" s="159"/>
      <c r="CB86" s="159">
        <v>38</v>
      </c>
      <c r="CC86" s="159"/>
      <c r="CD86" s="160">
        <v>5</v>
      </c>
      <c r="CE86" s="160"/>
      <c r="CF86" s="161">
        <v>1</v>
      </c>
      <c r="CG86" s="161"/>
      <c r="CH86" s="160">
        <v>11</v>
      </c>
      <c r="CI86" s="160"/>
      <c r="CJ86" s="161">
        <v>0</v>
      </c>
      <c r="CK86" s="161"/>
      <c r="CL86" s="160">
        <v>5</v>
      </c>
      <c r="CM86" s="160"/>
      <c r="CN86" s="161">
        <v>1</v>
      </c>
      <c r="CO86" s="161"/>
      <c r="CP86" s="160">
        <v>1</v>
      </c>
      <c r="CQ86" s="160"/>
      <c r="CR86" s="161">
        <v>0</v>
      </c>
      <c r="CS86" s="161"/>
      <c r="CT86" s="160">
        <v>1</v>
      </c>
      <c r="CU86" s="160"/>
      <c r="CV86" s="161">
        <v>0</v>
      </c>
      <c r="CW86" s="161"/>
      <c r="CX86" s="160">
        <v>1</v>
      </c>
      <c r="CY86" s="160"/>
      <c r="CZ86" s="161">
        <v>1</v>
      </c>
      <c r="DA86" s="161"/>
      <c r="DB86" s="160">
        <v>9</v>
      </c>
      <c r="DC86" s="160"/>
      <c r="DD86" s="161">
        <v>2</v>
      </c>
      <c r="DE86" s="161"/>
      <c r="DF86" s="26">
        <f t="shared" si="72"/>
        <v>58</v>
      </c>
      <c r="DH86" s="159">
        <f t="shared" si="48"/>
        <v>66</v>
      </c>
      <c r="DI86" s="159"/>
      <c r="DJ86" s="159">
        <f t="shared" si="49"/>
        <v>6</v>
      </c>
      <c r="DK86" s="159"/>
      <c r="DL86" s="159">
        <f t="shared" si="50"/>
        <v>72</v>
      </c>
      <c r="DM86" s="159"/>
      <c r="DN86" s="160">
        <f t="shared" si="51"/>
        <v>5</v>
      </c>
      <c r="DO86" s="160"/>
      <c r="DP86" s="160">
        <f t="shared" si="52"/>
        <v>1</v>
      </c>
      <c r="DQ86" s="160"/>
      <c r="DR86" s="160">
        <f t="shared" si="53"/>
        <v>11</v>
      </c>
      <c r="DS86" s="160"/>
      <c r="DT86" s="160">
        <f t="shared" si="54"/>
        <v>0</v>
      </c>
      <c r="DU86" s="160"/>
      <c r="DV86" s="160">
        <f t="shared" si="55"/>
        <v>8</v>
      </c>
      <c r="DW86" s="160"/>
      <c r="DX86" s="160">
        <f t="shared" si="56"/>
        <v>1</v>
      </c>
      <c r="DY86" s="160"/>
      <c r="DZ86" s="160">
        <f t="shared" si="57"/>
        <v>4</v>
      </c>
      <c r="EA86" s="160"/>
      <c r="EB86" s="160">
        <f t="shared" si="58"/>
        <v>0</v>
      </c>
      <c r="EC86" s="160"/>
      <c r="ED86" s="160">
        <f t="shared" si="59"/>
        <v>1</v>
      </c>
      <c r="EE86" s="160"/>
      <c r="EF86" s="160">
        <f t="shared" si="60"/>
        <v>0</v>
      </c>
      <c r="EG86" s="160"/>
      <c r="EH86" s="160">
        <f t="shared" si="61"/>
        <v>11</v>
      </c>
      <c r="EI86" s="160"/>
      <c r="EJ86" s="160">
        <f t="shared" si="62"/>
        <v>2</v>
      </c>
      <c r="EK86" s="160"/>
      <c r="EL86" s="160">
        <f t="shared" si="63"/>
        <v>26</v>
      </c>
      <c r="EM86" s="160"/>
      <c r="EN86" s="160">
        <f t="shared" si="64"/>
        <v>2</v>
      </c>
      <c r="EO86" s="160"/>
      <c r="EP86" s="137">
        <f t="shared" si="65"/>
        <v>130</v>
      </c>
      <c r="ER86" s="20">
        <f t="shared" si="66"/>
        <v>47.222222222222221</v>
      </c>
      <c r="ES86" s="20">
        <f t="shared" si="67"/>
        <v>52.777777777777779</v>
      </c>
      <c r="ET86" s="20">
        <f t="shared" si="68"/>
        <v>23.611111111111111</v>
      </c>
      <c r="EU86" s="20">
        <f t="shared" si="69"/>
        <v>8.3333333333333321</v>
      </c>
      <c r="EV86" s="21">
        <f t="shared" si="70"/>
        <v>83.333333333333314</v>
      </c>
      <c r="EX86" s="129">
        <v>4</v>
      </c>
      <c r="EY86" s="129">
        <v>0</v>
      </c>
      <c r="EZ86" s="129">
        <v>4</v>
      </c>
      <c r="FA86" s="130">
        <v>0</v>
      </c>
      <c r="FB86" s="131">
        <v>0</v>
      </c>
      <c r="FC86" s="130">
        <v>0</v>
      </c>
      <c r="FD86" s="131">
        <v>0</v>
      </c>
      <c r="FE86" s="130">
        <v>0</v>
      </c>
      <c r="FF86" s="131">
        <v>0</v>
      </c>
      <c r="FG86" s="130">
        <v>0</v>
      </c>
      <c r="FH86" s="131">
        <v>0</v>
      </c>
      <c r="FI86" s="130">
        <v>0</v>
      </c>
      <c r="FJ86" s="131">
        <v>0</v>
      </c>
      <c r="FK86" s="130">
        <v>2</v>
      </c>
      <c r="FL86" s="131">
        <v>0</v>
      </c>
      <c r="FM86" s="130">
        <v>2</v>
      </c>
      <c r="FN86" s="131">
        <v>0</v>
      </c>
      <c r="FO86" s="19">
        <f t="shared" si="71"/>
        <v>16</v>
      </c>
    </row>
    <row r="87" spans="1:171" ht="12.75" customHeight="1" thickBot="1">
      <c r="A87" s="124" t="s">
        <v>177</v>
      </c>
      <c r="B87" s="159">
        <v>4</v>
      </c>
      <c r="C87" s="159"/>
      <c r="D87" s="159">
        <v>0</v>
      </c>
      <c r="E87" s="159"/>
      <c r="F87" s="159">
        <v>4</v>
      </c>
      <c r="G87" s="159"/>
      <c r="H87" s="160">
        <v>0</v>
      </c>
      <c r="I87" s="160"/>
      <c r="J87" s="161">
        <v>0</v>
      </c>
      <c r="K87" s="161"/>
      <c r="L87" s="160">
        <v>0</v>
      </c>
      <c r="M87" s="160"/>
      <c r="N87" s="161">
        <v>0</v>
      </c>
      <c r="O87" s="161"/>
      <c r="P87" s="160">
        <v>0</v>
      </c>
      <c r="Q87" s="160"/>
      <c r="R87" s="161">
        <v>0</v>
      </c>
      <c r="S87" s="161"/>
      <c r="T87" s="160">
        <v>0</v>
      </c>
      <c r="U87" s="160"/>
      <c r="V87" s="161">
        <v>0</v>
      </c>
      <c r="W87" s="161"/>
      <c r="X87" s="160">
        <v>0</v>
      </c>
      <c r="Y87" s="160"/>
      <c r="Z87" s="161">
        <v>0</v>
      </c>
      <c r="AA87" s="161"/>
      <c r="AB87" s="160">
        <v>2</v>
      </c>
      <c r="AC87" s="160"/>
      <c r="AD87" s="161">
        <v>0</v>
      </c>
      <c r="AE87" s="161"/>
      <c r="AF87" s="160">
        <v>2</v>
      </c>
      <c r="AG87" s="160"/>
      <c r="AH87" s="161">
        <v>0</v>
      </c>
      <c r="AI87" s="161"/>
      <c r="AJ87" s="26">
        <f t="shared" si="46"/>
        <v>0</v>
      </c>
      <c r="AK87" s="66">
        <f t="shared" si="47"/>
        <v>8</v>
      </c>
      <c r="AL87" s="124"/>
      <c r="AM87" s="159">
        <v>25</v>
      </c>
      <c r="AN87" s="159"/>
      <c r="AO87" s="159">
        <v>0</v>
      </c>
      <c r="AP87" s="159"/>
      <c r="AQ87" s="159">
        <v>25</v>
      </c>
      <c r="AR87" s="159"/>
      <c r="AS87" s="160">
        <v>0</v>
      </c>
      <c r="AT87" s="160"/>
      <c r="AU87" s="161">
        <v>0</v>
      </c>
      <c r="AV87" s="161"/>
      <c r="AW87" s="160">
        <v>3</v>
      </c>
      <c r="AX87" s="160"/>
      <c r="AY87" s="161">
        <v>0</v>
      </c>
      <c r="AZ87" s="161"/>
      <c r="BA87" s="160">
        <v>3</v>
      </c>
      <c r="BB87" s="160"/>
      <c r="BC87" s="161">
        <v>0</v>
      </c>
      <c r="BD87" s="161"/>
      <c r="BE87" s="160">
        <v>6</v>
      </c>
      <c r="BF87" s="160"/>
      <c r="BG87" s="161">
        <v>0</v>
      </c>
      <c r="BH87" s="161"/>
      <c r="BI87" s="160">
        <v>2</v>
      </c>
      <c r="BJ87" s="160"/>
      <c r="BK87" s="161">
        <v>0</v>
      </c>
      <c r="BL87" s="161"/>
      <c r="BM87" s="160">
        <v>2</v>
      </c>
      <c r="BN87" s="160"/>
      <c r="BO87" s="161">
        <v>0</v>
      </c>
      <c r="BP87" s="161"/>
      <c r="BQ87" s="160">
        <v>9</v>
      </c>
      <c r="BR87" s="160"/>
      <c r="BS87" s="161">
        <v>0</v>
      </c>
      <c r="BT87" s="161"/>
      <c r="BU87" s="26">
        <f t="shared" si="73"/>
        <v>15</v>
      </c>
      <c r="BV87" s="66">
        <f t="shared" si="74"/>
        <v>50</v>
      </c>
      <c r="BX87" s="159">
        <v>57</v>
      </c>
      <c r="BY87" s="159"/>
      <c r="BZ87" s="159">
        <v>10</v>
      </c>
      <c r="CA87" s="159"/>
      <c r="CB87" s="159">
        <v>67</v>
      </c>
      <c r="CC87" s="159"/>
      <c r="CD87" s="160">
        <v>6</v>
      </c>
      <c r="CE87" s="160"/>
      <c r="CF87" s="161">
        <v>1</v>
      </c>
      <c r="CG87" s="161"/>
      <c r="CH87" s="160">
        <v>13</v>
      </c>
      <c r="CI87" s="160"/>
      <c r="CJ87" s="161">
        <v>0</v>
      </c>
      <c r="CK87" s="161"/>
      <c r="CL87" s="160">
        <v>19</v>
      </c>
      <c r="CM87" s="160"/>
      <c r="CN87" s="161">
        <v>1</v>
      </c>
      <c r="CO87" s="161"/>
      <c r="CP87" s="160">
        <v>10</v>
      </c>
      <c r="CQ87" s="160"/>
      <c r="CR87" s="161">
        <v>0</v>
      </c>
      <c r="CS87" s="161"/>
      <c r="CT87" s="160">
        <v>0</v>
      </c>
      <c r="CU87" s="160"/>
      <c r="CV87" s="161">
        <v>1</v>
      </c>
      <c r="CW87" s="161"/>
      <c r="CX87" s="160">
        <v>2</v>
      </c>
      <c r="CY87" s="160"/>
      <c r="CZ87" s="161">
        <v>2</v>
      </c>
      <c r="DA87" s="161"/>
      <c r="DB87" s="160">
        <v>7</v>
      </c>
      <c r="DC87" s="160"/>
      <c r="DD87" s="161">
        <v>5</v>
      </c>
      <c r="DE87" s="161"/>
      <c r="DF87" s="26">
        <f t="shared" si="72"/>
        <v>107</v>
      </c>
      <c r="DH87" s="159">
        <f t="shared" si="48"/>
        <v>86</v>
      </c>
      <c r="DI87" s="159"/>
      <c r="DJ87" s="159">
        <f t="shared" si="49"/>
        <v>10</v>
      </c>
      <c r="DK87" s="159"/>
      <c r="DL87" s="159">
        <f t="shared" si="50"/>
        <v>96</v>
      </c>
      <c r="DM87" s="159"/>
      <c r="DN87" s="160">
        <f t="shared" si="51"/>
        <v>6</v>
      </c>
      <c r="DO87" s="160"/>
      <c r="DP87" s="160">
        <f t="shared" si="52"/>
        <v>1</v>
      </c>
      <c r="DQ87" s="160"/>
      <c r="DR87" s="160">
        <f t="shared" si="53"/>
        <v>16</v>
      </c>
      <c r="DS87" s="160"/>
      <c r="DT87" s="160">
        <f t="shared" si="54"/>
        <v>0</v>
      </c>
      <c r="DU87" s="160"/>
      <c r="DV87" s="160">
        <f t="shared" si="55"/>
        <v>22</v>
      </c>
      <c r="DW87" s="160"/>
      <c r="DX87" s="160">
        <f t="shared" si="56"/>
        <v>1</v>
      </c>
      <c r="DY87" s="160"/>
      <c r="DZ87" s="160">
        <f t="shared" si="57"/>
        <v>16</v>
      </c>
      <c r="EA87" s="160"/>
      <c r="EB87" s="160">
        <f t="shared" si="58"/>
        <v>0</v>
      </c>
      <c r="EC87" s="160"/>
      <c r="ED87" s="160">
        <f t="shared" si="59"/>
        <v>2</v>
      </c>
      <c r="EE87" s="160"/>
      <c r="EF87" s="160">
        <f t="shared" si="60"/>
        <v>1</v>
      </c>
      <c r="EG87" s="160"/>
      <c r="EH87" s="160">
        <f t="shared" si="61"/>
        <v>6</v>
      </c>
      <c r="EI87" s="160"/>
      <c r="EJ87" s="160">
        <f t="shared" si="62"/>
        <v>2</v>
      </c>
      <c r="EK87" s="160"/>
      <c r="EL87" s="160">
        <f t="shared" si="63"/>
        <v>18</v>
      </c>
      <c r="EM87" s="160"/>
      <c r="EN87" s="160">
        <f t="shared" si="64"/>
        <v>5</v>
      </c>
      <c r="EO87" s="160"/>
      <c r="EP87" s="137">
        <f t="shared" si="65"/>
        <v>180</v>
      </c>
      <c r="ER87" s="20">
        <f t="shared" si="66"/>
        <v>30.208333333333332</v>
      </c>
      <c r="ES87" s="20">
        <f t="shared" si="67"/>
        <v>69.791666666666657</v>
      </c>
      <c r="ET87" s="20">
        <f t="shared" si="68"/>
        <v>23.958333333333336</v>
      </c>
      <c r="EU87" s="20">
        <f t="shared" si="69"/>
        <v>10.416666666666668</v>
      </c>
      <c r="EV87" s="21">
        <f t="shared" si="70"/>
        <v>104.16666666666669</v>
      </c>
      <c r="EX87" s="129">
        <v>13</v>
      </c>
      <c r="EY87" s="129">
        <v>0</v>
      </c>
      <c r="EZ87" s="129">
        <v>13</v>
      </c>
      <c r="FA87" s="130">
        <v>0</v>
      </c>
      <c r="FB87" s="131">
        <v>0</v>
      </c>
      <c r="FC87" s="130">
        <v>2</v>
      </c>
      <c r="FD87" s="131">
        <v>0</v>
      </c>
      <c r="FE87" s="130">
        <v>1</v>
      </c>
      <c r="FF87" s="131">
        <v>0</v>
      </c>
      <c r="FG87" s="130">
        <v>4</v>
      </c>
      <c r="FH87" s="131">
        <v>0</v>
      </c>
      <c r="FI87" s="130">
        <v>0</v>
      </c>
      <c r="FJ87" s="131">
        <v>0</v>
      </c>
      <c r="FK87" s="130">
        <v>2</v>
      </c>
      <c r="FL87" s="131">
        <v>0</v>
      </c>
      <c r="FM87" s="130">
        <v>4</v>
      </c>
      <c r="FN87" s="131">
        <v>0</v>
      </c>
      <c r="FO87" s="19">
        <f t="shared" si="71"/>
        <v>52</v>
      </c>
    </row>
    <row r="88" spans="1:171" ht="12.75" customHeight="1" thickBot="1">
      <c r="A88" s="124" t="s">
        <v>178</v>
      </c>
      <c r="B88" s="159">
        <v>4</v>
      </c>
      <c r="C88" s="159"/>
      <c r="D88" s="159">
        <v>1</v>
      </c>
      <c r="E88" s="159"/>
      <c r="F88" s="159">
        <v>5</v>
      </c>
      <c r="G88" s="159"/>
      <c r="H88" s="160">
        <v>0</v>
      </c>
      <c r="I88" s="160"/>
      <c r="J88" s="161">
        <v>0</v>
      </c>
      <c r="K88" s="161"/>
      <c r="L88" s="160">
        <v>0</v>
      </c>
      <c r="M88" s="160"/>
      <c r="N88" s="161">
        <v>0</v>
      </c>
      <c r="O88" s="161"/>
      <c r="P88" s="160">
        <v>0</v>
      </c>
      <c r="Q88" s="160"/>
      <c r="R88" s="161">
        <v>0</v>
      </c>
      <c r="S88" s="161"/>
      <c r="T88" s="160">
        <v>0</v>
      </c>
      <c r="U88" s="160"/>
      <c r="V88" s="161">
        <v>0</v>
      </c>
      <c r="W88" s="161"/>
      <c r="X88" s="160">
        <v>0</v>
      </c>
      <c r="Y88" s="160"/>
      <c r="Z88" s="161">
        <v>0</v>
      </c>
      <c r="AA88" s="161"/>
      <c r="AB88" s="160">
        <v>0</v>
      </c>
      <c r="AC88" s="160"/>
      <c r="AD88" s="161">
        <v>0</v>
      </c>
      <c r="AE88" s="161"/>
      <c r="AF88" s="160">
        <v>4</v>
      </c>
      <c r="AG88" s="160"/>
      <c r="AH88" s="161">
        <v>1</v>
      </c>
      <c r="AI88" s="161"/>
      <c r="AJ88" s="26">
        <f t="shared" si="46"/>
        <v>0</v>
      </c>
      <c r="AK88" s="66">
        <f t="shared" si="47"/>
        <v>14</v>
      </c>
      <c r="AL88" s="124"/>
      <c r="AM88" s="159">
        <v>26</v>
      </c>
      <c r="AN88" s="159"/>
      <c r="AO88" s="159">
        <v>6</v>
      </c>
      <c r="AP88" s="159"/>
      <c r="AQ88" s="159">
        <v>32</v>
      </c>
      <c r="AR88" s="159"/>
      <c r="AS88" s="160">
        <v>0</v>
      </c>
      <c r="AT88" s="160"/>
      <c r="AU88" s="161">
        <v>0</v>
      </c>
      <c r="AV88" s="161"/>
      <c r="AW88" s="160">
        <v>2</v>
      </c>
      <c r="AX88" s="160"/>
      <c r="AY88" s="161">
        <v>0</v>
      </c>
      <c r="AZ88" s="161"/>
      <c r="BA88" s="160">
        <v>3</v>
      </c>
      <c r="BB88" s="160"/>
      <c r="BC88" s="161">
        <v>1</v>
      </c>
      <c r="BD88" s="161"/>
      <c r="BE88" s="160">
        <v>0</v>
      </c>
      <c r="BF88" s="160"/>
      <c r="BG88" s="161">
        <v>0</v>
      </c>
      <c r="BH88" s="161"/>
      <c r="BI88" s="160">
        <v>0</v>
      </c>
      <c r="BJ88" s="160"/>
      <c r="BK88" s="161">
        <v>0</v>
      </c>
      <c r="BL88" s="161"/>
      <c r="BM88" s="160">
        <v>1</v>
      </c>
      <c r="BN88" s="160"/>
      <c r="BO88" s="161">
        <v>0</v>
      </c>
      <c r="BP88" s="161"/>
      <c r="BQ88" s="160">
        <v>20</v>
      </c>
      <c r="BR88" s="160"/>
      <c r="BS88" s="161">
        <v>5</v>
      </c>
      <c r="BT88" s="161"/>
      <c r="BU88" s="26">
        <f t="shared" si="73"/>
        <v>10</v>
      </c>
      <c r="BV88" s="66">
        <f t="shared" si="74"/>
        <v>88</v>
      </c>
      <c r="BX88" s="159">
        <v>24</v>
      </c>
      <c r="BY88" s="159"/>
      <c r="BZ88" s="159">
        <v>3</v>
      </c>
      <c r="CA88" s="159"/>
      <c r="CB88" s="159">
        <v>27</v>
      </c>
      <c r="CC88" s="159"/>
      <c r="CD88" s="160">
        <v>3</v>
      </c>
      <c r="CE88" s="160"/>
      <c r="CF88" s="161">
        <v>1</v>
      </c>
      <c r="CG88" s="161"/>
      <c r="CH88" s="160">
        <v>7</v>
      </c>
      <c r="CI88" s="160"/>
      <c r="CJ88" s="161">
        <v>0</v>
      </c>
      <c r="CK88" s="161"/>
      <c r="CL88" s="160">
        <v>4</v>
      </c>
      <c r="CM88" s="160"/>
      <c r="CN88" s="161">
        <v>0</v>
      </c>
      <c r="CO88" s="161"/>
      <c r="CP88" s="160">
        <v>0</v>
      </c>
      <c r="CQ88" s="160"/>
      <c r="CR88" s="161">
        <v>0</v>
      </c>
      <c r="CS88" s="161"/>
      <c r="CT88" s="160">
        <v>1</v>
      </c>
      <c r="CU88" s="160"/>
      <c r="CV88" s="161">
        <v>0</v>
      </c>
      <c r="CW88" s="161"/>
      <c r="CX88" s="160">
        <v>4</v>
      </c>
      <c r="CY88" s="160"/>
      <c r="CZ88" s="161">
        <v>0</v>
      </c>
      <c r="DA88" s="161"/>
      <c r="DB88" s="160">
        <v>5</v>
      </c>
      <c r="DC88" s="160"/>
      <c r="DD88" s="161">
        <v>2</v>
      </c>
      <c r="DE88" s="161"/>
      <c r="DF88" s="26">
        <f t="shared" si="72"/>
        <v>39</v>
      </c>
      <c r="DH88" s="159">
        <f t="shared" si="48"/>
        <v>54</v>
      </c>
      <c r="DI88" s="159"/>
      <c r="DJ88" s="159">
        <f t="shared" si="49"/>
        <v>10</v>
      </c>
      <c r="DK88" s="159"/>
      <c r="DL88" s="159">
        <f t="shared" si="50"/>
        <v>64</v>
      </c>
      <c r="DM88" s="159"/>
      <c r="DN88" s="160">
        <f t="shared" si="51"/>
        <v>3</v>
      </c>
      <c r="DO88" s="160"/>
      <c r="DP88" s="160">
        <f t="shared" si="52"/>
        <v>1</v>
      </c>
      <c r="DQ88" s="160"/>
      <c r="DR88" s="160">
        <f t="shared" si="53"/>
        <v>9</v>
      </c>
      <c r="DS88" s="160"/>
      <c r="DT88" s="160">
        <f t="shared" si="54"/>
        <v>0</v>
      </c>
      <c r="DU88" s="160"/>
      <c r="DV88" s="160">
        <f t="shared" si="55"/>
        <v>7</v>
      </c>
      <c r="DW88" s="160"/>
      <c r="DX88" s="160">
        <f t="shared" si="56"/>
        <v>1</v>
      </c>
      <c r="DY88" s="160"/>
      <c r="DZ88" s="160">
        <f t="shared" si="57"/>
        <v>0</v>
      </c>
      <c r="EA88" s="160"/>
      <c r="EB88" s="160">
        <f t="shared" si="58"/>
        <v>0</v>
      </c>
      <c r="EC88" s="160"/>
      <c r="ED88" s="160">
        <f t="shared" si="59"/>
        <v>1</v>
      </c>
      <c r="EE88" s="160"/>
      <c r="EF88" s="160">
        <f t="shared" si="60"/>
        <v>0</v>
      </c>
      <c r="EG88" s="160"/>
      <c r="EH88" s="160">
        <f t="shared" si="61"/>
        <v>5</v>
      </c>
      <c r="EI88" s="160"/>
      <c r="EJ88" s="160">
        <f t="shared" si="62"/>
        <v>0</v>
      </c>
      <c r="EK88" s="160"/>
      <c r="EL88" s="160">
        <f t="shared" si="63"/>
        <v>29</v>
      </c>
      <c r="EM88" s="160"/>
      <c r="EN88" s="160">
        <f t="shared" si="64"/>
        <v>8</v>
      </c>
      <c r="EO88" s="160"/>
      <c r="EP88" s="137">
        <f t="shared" si="65"/>
        <v>151</v>
      </c>
      <c r="ER88" s="20">
        <f t="shared" si="66"/>
        <v>57.8125</v>
      </c>
      <c r="ES88" s="20">
        <f t="shared" si="67"/>
        <v>42.1875</v>
      </c>
      <c r="ET88" s="20">
        <f t="shared" si="68"/>
        <v>20.3125</v>
      </c>
      <c r="EU88" s="20">
        <f t="shared" si="69"/>
        <v>15.625</v>
      </c>
      <c r="EV88" s="21">
        <f t="shared" si="70"/>
        <v>156.25</v>
      </c>
      <c r="EX88" s="129">
        <v>3</v>
      </c>
      <c r="EY88" s="129">
        <v>1</v>
      </c>
      <c r="EZ88" s="129">
        <v>4</v>
      </c>
      <c r="FA88" s="130">
        <v>0</v>
      </c>
      <c r="FB88" s="131">
        <v>0</v>
      </c>
      <c r="FC88" s="130">
        <v>1</v>
      </c>
      <c r="FD88" s="131">
        <v>0</v>
      </c>
      <c r="FE88" s="130">
        <v>0</v>
      </c>
      <c r="FF88" s="131">
        <v>0</v>
      </c>
      <c r="FG88" s="130">
        <v>0</v>
      </c>
      <c r="FH88" s="131">
        <v>0</v>
      </c>
      <c r="FI88" s="130">
        <v>0</v>
      </c>
      <c r="FJ88" s="131">
        <v>0</v>
      </c>
      <c r="FK88" s="130">
        <v>1</v>
      </c>
      <c r="FL88" s="131">
        <v>0</v>
      </c>
      <c r="FM88" s="130">
        <v>1</v>
      </c>
      <c r="FN88" s="131">
        <v>1</v>
      </c>
      <c r="FO88" s="19">
        <f t="shared" si="71"/>
        <v>16</v>
      </c>
    </row>
    <row r="89" spans="1:171" ht="12.75" customHeight="1" thickBot="1">
      <c r="A89" s="124" t="s">
        <v>179</v>
      </c>
      <c r="B89" s="159">
        <v>2</v>
      </c>
      <c r="C89" s="159"/>
      <c r="D89" s="159">
        <v>2</v>
      </c>
      <c r="E89" s="159"/>
      <c r="F89" s="159">
        <v>4</v>
      </c>
      <c r="G89" s="159"/>
      <c r="H89" s="160">
        <v>0</v>
      </c>
      <c r="I89" s="160"/>
      <c r="J89" s="161">
        <v>0</v>
      </c>
      <c r="K89" s="161"/>
      <c r="L89" s="160">
        <v>0</v>
      </c>
      <c r="M89" s="160"/>
      <c r="N89" s="161">
        <v>0</v>
      </c>
      <c r="O89" s="161"/>
      <c r="P89" s="160">
        <v>0</v>
      </c>
      <c r="Q89" s="160"/>
      <c r="R89" s="161">
        <v>0</v>
      </c>
      <c r="S89" s="161"/>
      <c r="T89" s="160">
        <v>0</v>
      </c>
      <c r="U89" s="160"/>
      <c r="V89" s="161">
        <v>0</v>
      </c>
      <c r="W89" s="161"/>
      <c r="X89" s="160">
        <v>0</v>
      </c>
      <c r="Y89" s="160"/>
      <c r="Z89" s="161">
        <v>0</v>
      </c>
      <c r="AA89" s="161"/>
      <c r="AB89" s="160">
        <v>0</v>
      </c>
      <c r="AC89" s="160"/>
      <c r="AD89" s="161">
        <v>0</v>
      </c>
      <c r="AE89" s="161"/>
      <c r="AF89" s="160">
        <v>2</v>
      </c>
      <c r="AG89" s="160"/>
      <c r="AH89" s="161">
        <v>2</v>
      </c>
      <c r="AI89" s="161"/>
      <c r="AJ89" s="26">
        <f t="shared" si="46"/>
        <v>0</v>
      </c>
      <c r="AK89" s="66">
        <f t="shared" si="47"/>
        <v>16</v>
      </c>
      <c r="AL89" s="124"/>
      <c r="AM89" s="159">
        <v>40</v>
      </c>
      <c r="AN89" s="159"/>
      <c r="AO89" s="159">
        <v>9</v>
      </c>
      <c r="AP89" s="159"/>
      <c r="AQ89" s="159">
        <v>49</v>
      </c>
      <c r="AR89" s="159"/>
      <c r="AS89" s="160">
        <v>0</v>
      </c>
      <c r="AT89" s="160"/>
      <c r="AU89" s="161">
        <v>0</v>
      </c>
      <c r="AV89" s="161"/>
      <c r="AW89" s="160">
        <v>5</v>
      </c>
      <c r="AX89" s="160"/>
      <c r="AY89" s="161">
        <v>0</v>
      </c>
      <c r="AZ89" s="161"/>
      <c r="BA89" s="160">
        <v>3</v>
      </c>
      <c r="BB89" s="160"/>
      <c r="BC89" s="161">
        <v>1</v>
      </c>
      <c r="BD89" s="161"/>
      <c r="BE89" s="160">
        <v>0</v>
      </c>
      <c r="BF89" s="160"/>
      <c r="BG89" s="161">
        <v>0</v>
      </c>
      <c r="BH89" s="161"/>
      <c r="BI89" s="160">
        <v>3</v>
      </c>
      <c r="BJ89" s="160"/>
      <c r="BK89" s="161">
        <v>3</v>
      </c>
      <c r="BL89" s="161"/>
      <c r="BM89" s="160">
        <v>8</v>
      </c>
      <c r="BN89" s="160"/>
      <c r="BO89" s="161">
        <v>3</v>
      </c>
      <c r="BP89" s="161"/>
      <c r="BQ89" s="160">
        <v>21</v>
      </c>
      <c r="BR89" s="160"/>
      <c r="BS89" s="161">
        <v>2</v>
      </c>
      <c r="BT89" s="161"/>
      <c r="BU89" s="26">
        <f t="shared" si="73"/>
        <v>25</v>
      </c>
      <c r="BV89" s="66">
        <f t="shared" si="74"/>
        <v>134</v>
      </c>
      <c r="BX89" s="159">
        <v>45</v>
      </c>
      <c r="BY89" s="159"/>
      <c r="BZ89" s="159">
        <v>10</v>
      </c>
      <c r="CA89" s="159"/>
      <c r="CB89" s="159">
        <v>55</v>
      </c>
      <c r="CC89" s="159"/>
      <c r="CD89" s="160">
        <v>9</v>
      </c>
      <c r="CE89" s="160"/>
      <c r="CF89" s="161">
        <v>3</v>
      </c>
      <c r="CG89" s="161"/>
      <c r="CH89" s="160">
        <v>14</v>
      </c>
      <c r="CI89" s="160"/>
      <c r="CJ89" s="161">
        <v>1</v>
      </c>
      <c r="CK89" s="161"/>
      <c r="CL89" s="160">
        <v>4</v>
      </c>
      <c r="CM89" s="160"/>
      <c r="CN89" s="161">
        <v>0</v>
      </c>
      <c r="CO89" s="161"/>
      <c r="CP89" s="160">
        <v>4</v>
      </c>
      <c r="CQ89" s="160"/>
      <c r="CR89" s="161">
        <v>0</v>
      </c>
      <c r="CS89" s="161"/>
      <c r="CT89" s="160">
        <v>0</v>
      </c>
      <c r="CU89" s="160"/>
      <c r="CV89" s="161">
        <v>0</v>
      </c>
      <c r="CW89" s="161"/>
      <c r="CX89" s="160">
        <v>9</v>
      </c>
      <c r="CY89" s="160"/>
      <c r="CZ89" s="161">
        <v>1</v>
      </c>
      <c r="DA89" s="161"/>
      <c r="DB89" s="160">
        <v>5</v>
      </c>
      <c r="DC89" s="160"/>
      <c r="DD89" s="161">
        <v>5</v>
      </c>
      <c r="DE89" s="161"/>
      <c r="DF89" s="26">
        <f t="shared" si="72"/>
        <v>95</v>
      </c>
      <c r="DH89" s="159">
        <f t="shared" si="48"/>
        <v>87</v>
      </c>
      <c r="DI89" s="159"/>
      <c r="DJ89" s="159">
        <f t="shared" si="49"/>
        <v>21</v>
      </c>
      <c r="DK89" s="159"/>
      <c r="DL89" s="159">
        <f t="shared" si="50"/>
        <v>108</v>
      </c>
      <c r="DM89" s="159"/>
      <c r="DN89" s="160">
        <f t="shared" si="51"/>
        <v>9</v>
      </c>
      <c r="DO89" s="160"/>
      <c r="DP89" s="160">
        <f t="shared" si="52"/>
        <v>3</v>
      </c>
      <c r="DQ89" s="160"/>
      <c r="DR89" s="160">
        <f t="shared" si="53"/>
        <v>19</v>
      </c>
      <c r="DS89" s="160"/>
      <c r="DT89" s="160">
        <f t="shared" si="54"/>
        <v>1</v>
      </c>
      <c r="DU89" s="160"/>
      <c r="DV89" s="160">
        <f t="shared" si="55"/>
        <v>7</v>
      </c>
      <c r="DW89" s="160"/>
      <c r="DX89" s="160">
        <f t="shared" si="56"/>
        <v>1</v>
      </c>
      <c r="DY89" s="160"/>
      <c r="DZ89" s="160">
        <f t="shared" si="57"/>
        <v>4</v>
      </c>
      <c r="EA89" s="160"/>
      <c r="EB89" s="160">
        <f t="shared" si="58"/>
        <v>0</v>
      </c>
      <c r="EC89" s="160"/>
      <c r="ED89" s="160">
        <f t="shared" si="59"/>
        <v>3</v>
      </c>
      <c r="EE89" s="160"/>
      <c r="EF89" s="160">
        <f t="shared" si="60"/>
        <v>3</v>
      </c>
      <c r="EG89" s="160"/>
      <c r="EH89" s="160">
        <f t="shared" si="61"/>
        <v>17</v>
      </c>
      <c r="EI89" s="160"/>
      <c r="EJ89" s="160">
        <f t="shared" si="62"/>
        <v>4</v>
      </c>
      <c r="EK89" s="160"/>
      <c r="EL89" s="160">
        <f t="shared" si="63"/>
        <v>28</v>
      </c>
      <c r="EM89" s="160"/>
      <c r="EN89" s="160">
        <f t="shared" si="64"/>
        <v>9</v>
      </c>
      <c r="EO89" s="160"/>
      <c r="EP89" s="137">
        <f t="shared" si="65"/>
        <v>270</v>
      </c>
      <c r="ER89" s="20">
        <f t="shared" si="66"/>
        <v>49.074074074074076</v>
      </c>
      <c r="ES89" s="20">
        <f t="shared" si="67"/>
        <v>50.925925925925931</v>
      </c>
      <c r="ET89" s="20">
        <f t="shared" si="68"/>
        <v>29.629629629629626</v>
      </c>
      <c r="EU89" s="20">
        <f t="shared" si="69"/>
        <v>19.444444444444446</v>
      </c>
      <c r="EV89" s="21">
        <f t="shared" si="70"/>
        <v>194.44444444444446</v>
      </c>
      <c r="EX89" s="129">
        <v>14</v>
      </c>
      <c r="EY89" s="129">
        <v>3</v>
      </c>
      <c r="EZ89" s="129">
        <v>17</v>
      </c>
      <c r="FA89" s="130">
        <v>0</v>
      </c>
      <c r="FB89" s="131">
        <v>0</v>
      </c>
      <c r="FC89" s="130">
        <v>2</v>
      </c>
      <c r="FD89" s="131">
        <v>0</v>
      </c>
      <c r="FE89" s="130">
        <v>3</v>
      </c>
      <c r="FF89" s="131">
        <v>0</v>
      </c>
      <c r="FG89" s="130">
        <v>0</v>
      </c>
      <c r="FH89" s="131">
        <v>0</v>
      </c>
      <c r="FI89" s="130">
        <v>3</v>
      </c>
      <c r="FJ89" s="131">
        <v>2</v>
      </c>
      <c r="FK89" s="130">
        <v>2</v>
      </c>
      <c r="FL89" s="131">
        <v>0</v>
      </c>
      <c r="FM89" s="130">
        <v>4</v>
      </c>
      <c r="FN89" s="131">
        <v>1</v>
      </c>
      <c r="FO89" s="19">
        <f t="shared" si="71"/>
        <v>68</v>
      </c>
    </row>
    <row r="90" spans="1:171" ht="12.75" customHeight="1" thickBot="1">
      <c r="A90" s="124" t="s">
        <v>180</v>
      </c>
      <c r="B90" s="159">
        <v>3</v>
      </c>
      <c r="C90" s="159"/>
      <c r="D90" s="159">
        <v>0</v>
      </c>
      <c r="E90" s="159"/>
      <c r="F90" s="159">
        <v>3</v>
      </c>
      <c r="G90" s="159"/>
      <c r="H90" s="160">
        <v>0</v>
      </c>
      <c r="I90" s="160"/>
      <c r="J90" s="161">
        <v>0</v>
      </c>
      <c r="K90" s="161"/>
      <c r="L90" s="160">
        <v>0</v>
      </c>
      <c r="M90" s="160"/>
      <c r="N90" s="161">
        <v>0</v>
      </c>
      <c r="O90" s="161"/>
      <c r="P90" s="160">
        <v>0</v>
      </c>
      <c r="Q90" s="160"/>
      <c r="R90" s="161">
        <v>0</v>
      </c>
      <c r="S90" s="161"/>
      <c r="T90" s="160">
        <v>0</v>
      </c>
      <c r="U90" s="160"/>
      <c r="V90" s="161">
        <v>0</v>
      </c>
      <c r="W90" s="161"/>
      <c r="X90" s="160">
        <v>0</v>
      </c>
      <c r="Y90" s="160"/>
      <c r="Z90" s="161">
        <v>0</v>
      </c>
      <c r="AA90" s="161"/>
      <c r="AB90" s="160">
        <v>0</v>
      </c>
      <c r="AC90" s="160"/>
      <c r="AD90" s="161">
        <v>0</v>
      </c>
      <c r="AE90" s="161"/>
      <c r="AF90" s="160">
        <v>3</v>
      </c>
      <c r="AG90" s="160"/>
      <c r="AH90" s="161">
        <v>0</v>
      </c>
      <c r="AI90" s="161"/>
      <c r="AJ90" s="26">
        <f t="shared" ref="AJ90:AJ153" si="75">(H90+J90+L90+N90)*5</f>
        <v>0</v>
      </c>
      <c r="AK90" s="66">
        <f t="shared" ref="AK90:AK153" si="76">(B90*2)+(D90*6)</f>
        <v>6</v>
      </c>
      <c r="AL90" s="124"/>
      <c r="AM90" s="159">
        <v>86</v>
      </c>
      <c r="AN90" s="159"/>
      <c r="AO90" s="159">
        <v>6</v>
      </c>
      <c r="AP90" s="159"/>
      <c r="AQ90" s="159">
        <v>92</v>
      </c>
      <c r="AR90" s="159"/>
      <c r="AS90" s="160">
        <v>3</v>
      </c>
      <c r="AT90" s="160"/>
      <c r="AU90" s="161">
        <v>0</v>
      </c>
      <c r="AV90" s="161"/>
      <c r="AW90" s="160">
        <v>15</v>
      </c>
      <c r="AX90" s="160"/>
      <c r="AY90" s="161">
        <v>0</v>
      </c>
      <c r="AZ90" s="161"/>
      <c r="BA90" s="160">
        <v>8</v>
      </c>
      <c r="BB90" s="160"/>
      <c r="BC90" s="161">
        <v>0</v>
      </c>
      <c r="BD90" s="161"/>
      <c r="BE90" s="160">
        <v>5</v>
      </c>
      <c r="BF90" s="160"/>
      <c r="BG90" s="161">
        <v>0</v>
      </c>
      <c r="BH90" s="161"/>
      <c r="BI90" s="160">
        <v>4</v>
      </c>
      <c r="BJ90" s="160"/>
      <c r="BK90" s="161">
        <v>0</v>
      </c>
      <c r="BL90" s="161"/>
      <c r="BM90" s="160">
        <v>23</v>
      </c>
      <c r="BN90" s="160"/>
      <c r="BO90" s="161">
        <v>2</v>
      </c>
      <c r="BP90" s="161"/>
      <c r="BQ90" s="160">
        <v>28</v>
      </c>
      <c r="BR90" s="160"/>
      <c r="BS90" s="161">
        <v>4</v>
      </c>
      <c r="BT90" s="161"/>
      <c r="BU90" s="26">
        <f t="shared" si="73"/>
        <v>90</v>
      </c>
      <c r="BV90" s="66">
        <f t="shared" si="74"/>
        <v>208</v>
      </c>
      <c r="BX90" s="159">
        <v>63</v>
      </c>
      <c r="BY90" s="159"/>
      <c r="BZ90" s="159">
        <v>6</v>
      </c>
      <c r="CA90" s="159"/>
      <c r="CB90" s="159">
        <v>69</v>
      </c>
      <c r="CC90" s="159"/>
      <c r="CD90" s="160">
        <v>15</v>
      </c>
      <c r="CE90" s="160"/>
      <c r="CF90" s="161">
        <v>0</v>
      </c>
      <c r="CG90" s="161"/>
      <c r="CH90" s="160">
        <v>14</v>
      </c>
      <c r="CI90" s="160"/>
      <c r="CJ90" s="161">
        <v>0</v>
      </c>
      <c r="CK90" s="161"/>
      <c r="CL90" s="160">
        <v>10</v>
      </c>
      <c r="CM90" s="160"/>
      <c r="CN90" s="161">
        <v>0</v>
      </c>
      <c r="CO90" s="161"/>
      <c r="CP90" s="160">
        <v>3</v>
      </c>
      <c r="CQ90" s="160"/>
      <c r="CR90" s="161">
        <v>1</v>
      </c>
      <c r="CS90" s="161"/>
      <c r="CT90" s="160">
        <v>0</v>
      </c>
      <c r="CU90" s="160"/>
      <c r="CV90" s="161">
        <v>0</v>
      </c>
      <c r="CW90" s="161"/>
      <c r="CX90" s="160">
        <v>4</v>
      </c>
      <c r="CY90" s="160"/>
      <c r="CZ90" s="161">
        <v>1</v>
      </c>
      <c r="DA90" s="161"/>
      <c r="DB90" s="160">
        <v>17</v>
      </c>
      <c r="DC90" s="160"/>
      <c r="DD90" s="161">
        <v>4</v>
      </c>
      <c r="DE90" s="161"/>
      <c r="DF90" s="26">
        <f t="shared" si="72"/>
        <v>93</v>
      </c>
      <c r="DH90" s="159">
        <f t="shared" si="48"/>
        <v>152</v>
      </c>
      <c r="DI90" s="159"/>
      <c r="DJ90" s="159">
        <f t="shared" si="49"/>
        <v>12</v>
      </c>
      <c r="DK90" s="159"/>
      <c r="DL90" s="159">
        <f t="shared" si="50"/>
        <v>164</v>
      </c>
      <c r="DM90" s="159"/>
      <c r="DN90" s="160">
        <f t="shared" si="51"/>
        <v>18</v>
      </c>
      <c r="DO90" s="160"/>
      <c r="DP90" s="160">
        <f t="shared" si="52"/>
        <v>0</v>
      </c>
      <c r="DQ90" s="160"/>
      <c r="DR90" s="160">
        <f t="shared" si="53"/>
        <v>29</v>
      </c>
      <c r="DS90" s="160"/>
      <c r="DT90" s="160">
        <f t="shared" si="54"/>
        <v>0</v>
      </c>
      <c r="DU90" s="160"/>
      <c r="DV90" s="160">
        <f t="shared" si="55"/>
        <v>18</v>
      </c>
      <c r="DW90" s="160"/>
      <c r="DX90" s="160">
        <f t="shared" si="56"/>
        <v>0</v>
      </c>
      <c r="DY90" s="160"/>
      <c r="DZ90" s="160">
        <f t="shared" si="57"/>
        <v>8</v>
      </c>
      <c r="EA90" s="160"/>
      <c r="EB90" s="160">
        <f t="shared" si="58"/>
        <v>1</v>
      </c>
      <c r="EC90" s="160"/>
      <c r="ED90" s="160">
        <f t="shared" si="59"/>
        <v>4</v>
      </c>
      <c r="EE90" s="160"/>
      <c r="EF90" s="160">
        <f t="shared" si="60"/>
        <v>0</v>
      </c>
      <c r="EG90" s="160"/>
      <c r="EH90" s="160">
        <f t="shared" si="61"/>
        <v>27</v>
      </c>
      <c r="EI90" s="160"/>
      <c r="EJ90" s="160">
        <f t="shared" si="62"/>
        <v>3</v>
      </c>
      <c r="EK90" s="160"/>
      <c r="EL90" s="160">
        <f t="shared" si="63"/>
        <v>48</v>
      </c>
      <c r="EM90" s="160"/>
      <c r="EN90" s="160">
        <f t="shared" si="64"/>
        <v>8</v>
      </c>
      <c r="EO90" s="160"/>
      <c r="EP90" s="137">
        <f t="shared" si="65"/>
        <v>397</v>
      </c>
      <c r="ER90" s="20">
        <f t="shared" si="66"/>
        <v>57.926829268292678</v>
      </c>
      <c r="ES90" s="20">
        <f t="shared" si="67"/>
        <v>42.073170731707314</v>
      </c>
      <c r="ET90" s="20">
        <f t="shared" si="68"/>
        <v>28.658536585365852</v>
      </c>
      <c r="EU90" s="20">
        <f t="shared" si="69"/>
        <v>7.3170731707317067</v>
      </c>
      <c r="EV90" s="21">
        <f t="shared" si="70"/>
        <v>73.17073170731706</v>
      </c>
      <c r="EX90" s="129">
        <v>32</v>
      </c>
      <c r="EY90" s="129">
        <v>0</v>
      </c>
      <c r="EZ90" s="129">
        <v>32</v>
      </c>
      <c r="FA90" s="130">
        <v>0</v>
      </c>
      <c r="FB90" s="131">
        <v>0</v>
      </c>
      <c r="FC90" s="130">
        <v>7</v>
      </c>
      <c r="FD90" s="131">
        <v>0</v>
      </c>
      <c r="FE90" s="130">
        <v>4</v>
      </c>
      <c r="FF90" s="131">
        <v>0</v>
      </c>
      <c r="FG90" s="130">
        <v>3</v>
      </c>
      <c r="FH90" s="131">
        <v>0</v>
      </c>
      <c r="FI90" s="130">
        <v>2</v>
      </c>
      <c r="FJ90" s="131">
        <v>0</v>
      </c>
      <c r="FK90" s="130">
        <v>9</v>
      </c>
      <c r="FL90" s="131">
        <v>0</v>
      </c>
      <c r="FM90" s="130">
        <v>7</v>
      </c>
      <c r="FN90" s="131">
        <v>0</v>
      </c>
      <c r="FO90" s="19">
        <f t="shared" si="71"/>
        <v>128</v>
      </c>
    </row>
    <row r="91" spans="1:171" ht="12.75" customHeight="1" thickBot="1">
      <c r="A91" s="124" t="s">
        <v>181</v>
      </c>
      <c r="B91" s="159">
        <v>2</v>
      </c>
      <c r="C91" s="159"/>
      <c r="D91" s="159">
        <v>1</v>
      </c>
      <c r="E91" s="159"/>
      <c r="F91" s="159">
        <v>3</v>
      </c>
      <c r="G91" s="159"/>
      <c r="H91" s="160">
        <v>0</v>
      </c>
      <c r="I91" s="160"/>
      <c r="J91" s="161">
        <v>0</v>
      </c>
      <c r="K91" s="161"/>
      <c r="L91" s="160">
        <v>0</v>
      </c>
      <c r="M91" s="160"/>
      <c r="N91" s="161">
        <v>0</v>
      </c>
      <c r="O91" s="161"/>
      <c r="P91" s="160">
        <v>0</v>
      </c>
      <c r="Q91" s="160"/>
      <c r="R91" s="161">
        <v>0</v>
      </c>
      <c r="S91" s="161"/>
      <c r="T91" s="160">
        <v>0</v>
      </c>
      <c r="U91" s="160"/>
      <c r="V91" s="161">
        <v>0</v>
      </c>
      <c r="W91" s="161"/>
      <c r="X91" s="160">
        <v>0</v>
      </c>
      <c r="Y91" s="160"/>
      <c r="Z91" s="161">
        <v>0</v>
      </c>
      <c r="AA91" s="161"/>
      <c r="AB91" s="160">
        <v>1</v>
      </c>
      <c r="AC91" s="160"/>
      <c r="AD91" s="161">
        <v>0</v>
      </c>
      <c r="AE91" s="161"/>
      <c r="AF91" s="160">
        <v>1</v>
      </c>
      <c r="AG91" s="160"/>
      <c r="AH91" s="161">
        <v>1</v>
      </c>
      <c r="AI91" s="161"/>
      <c r="AJ91" s="26">
        <f t="shared" si="75"/>
        <v>0</v>
      </c>
      <c r="AK91" s="66">
        <f t="shared" si="76"/>
        <v>10</v>
      </c>
      <c r="AL91" s="124"/>
      <c r="AM91" s="159">
        <v>94</v>
      </c>
      <c r="AN91" s="159"/>
      <c r="AO91" s="159">
        <v>15</v>
      </c>
      <c r="AP91" s="159"/>
      <c r="AQ91" s="159">
        <v>109</v>
      </c>
      <c r="AR91" s="159"/>
      <c r="AS91" s="160">
        <v>1</v>
      </c>
      <c r="AT91" s="160"/>
      <c r="AU91" s="161">
        <v>2</v>
      </c>
      <c r="AV91" s="161"/>
      <c r="AW91" s="160">
        <v>6</v>
      </c>
      <c r="AX91" s="160"/>
      <c r="AY91" s="161">
        <v>0</v>
      </c>
      <c r="AZ91" s="161"/>
      <c r="BA91" s="160">
        <v>18</v>
      </c>
      <c r="BB91" s="160"/>
      <c r="BC91" s="161">
        <v>5</v>
      </c>
      <c r="BD91" s="161"/>
      <c r="BE91" s="160">
        <v>4</v>
      </c>
      <c r="BF91" s="160"/>
      <c r="BG91" s="161">
        <v>0</v>
      </c>
      <c r="BH91" s="161"/>
      <c r="BI91" s="160">
        <v>6</v>
      </c>
      <c r="BJ91" s="160"/>
      <c r="BK91" s="161">
        <v>1</v>
      </c>
      <c r="BL91" s="161"/>
      <c r="BM91" s="160">
        <v>19</v>
      </c>
      <c r="BN91" s="160"/>
      <c r="BO91" s="161">
        <v>3</v>
      </c>
      <c r="BP91" s="161"/>
      <c r="BQ91" s="160">
        <v>40</v>
      </c>
      <c r="BR91" s="160"/>
      <c r="BS91" s="161">
        <v>4</v>
      </c>
      <c r="BT91" s="161"/>
      <c r="BU91" s="26">
        <f t="shared" si="73"/>
        <v>45</v>
      </c>
      <c r="BV91" s="66">
        <f t="shared" si="74"/>
        <v>278</v>
      </c>
      <c r="BX91" s="159">
        <v>90</v>
      </c>
      <c r="BY91" s="159"/>
      <c r="BZ91" s="159">
        <v>11</v>
      </c>
      <c r="CA91" s="159"/>
      <c r="CB91" s="159">
        <v>101</v>
      </c>
      <c r="CC91" s="159"/>
      <c r="CD91" s="160">
        <v>21</v>
      </c>
      <c r="CE91" s="160"/>
      <c r="CF91" s="161">
        <v>2</v>
      </c>
      <c r="CG91" s="161"/>
      <c r="CH91" s="160">
        <v>19</v>
      </c>
      <c r="CI91" s="160"/>
      <c r="CJ91" s="161">
        <v>0</v>
      </c>
      <c r="CK91" s="161"/>
      <c r="CL91" s="160">
        <v>6</v>
      </c>
      <c r="CM91" s="160"/>
      <c r="CN91" s="161">
        <v>1</v>
      </c>
      <c r="CO91" s="161"/>
      <c r="CP91" s="160">
        <v>7</v>
      </c>
      <c r="CQ91" s="160"/>
      <c r="CR91" s="161">
        <v>2</v>
      </c>
      <c r="CS91" s="161"/>
      <c r="CT91" s="160">
        <v>5</v>
      </c>
      <c r="CU91" s="160"/>
      <c r="CV91" s="161">
        <v>0</v>
      </c>
      <c r="CW91" s="161"/>
      <c r="CX91" s="160">
        <v>9</v>
      </c>
      <c r="CY91" s="160"/>
      <c r="CZ91" s="161">
        <v>1</v>
      </c>
      <c r="DA91" s="161"/>
      <c r="DB91" s="160">
        <v>23</v>
      </c>
      <c r="DC91" s="160"/>
      <c r="DD91" s="161">
        <v>5</v>
      </c>
      <c r="DE91" s="161"/>
      <c r="DF91" s="26">
        <f t="shared" si="72"/>
        <v>145</v>
      </c>
      <c r="DH91" s="159">
        <f t="shared" si="48"/>
        <v>186</v>
      </c>
      <c r="DI91" s="159"/>
      <c r="DJ91" s="159">
        <f t="shared" si="49"/>
        <v>27</v>
      </c>
      <c r="DK91" s="159"/>
      <c r="DL91" s="159">
        <f t="shared" si="50"/>
        <v>213</v>
      </c>
      <c r="DM91" s="159"/>
      <c r="DN91" s="160">
        <f t="shared" si="51"/>
        <v>22</v>
      </c>
      <c r="DO91" s="160"/>
      <c r="DP91" s="160">
        <f t="shared" si="52"/>
        <v>4</v>
      </c>
      <c r="DQ91" s="160"/>
      <c r="DR91" s="160">
        <f t="shared" si="53"/>
        <v>25</v>
      </c>
      <c r="DS91" s="160"/>
      <c r="DT91" s="160">
        <f t="shared" si="54"/>
        <v>0</v>
      </c>
      <c r="DU91" s="160"/>
      <c r="DV91" s="160">
        <f t="shared" si="55"/>
        <v>24</v>
      </c>
      <c r="DW91" s="160"/>
      <c r="DX91" s="160">
        <f t="shared" si="56"/>
        <v>6</v>
      </c>
      <c r="DY91" s="160"/>
      <c r="DZ91" s="160">
        <f t="shared" si="57"/>
        <v>11</v>
      </c>
      <c r="EA91" s="160"/>
      <c r="EB91" s="160">
        <f t="shared" si="58"/>
        <v>2</v>
      </c>
      <c r="EC91" s="160"/>
      <c r="ED91" s="160">
        <f t="shared" si="59"/>
        <v>11</v>
      </c>
      <c r="EE91" s="160"/>
      <c r="EF91" s="160">
        <f t="shared" si="60"/>
        <v>1</v>
      </c>
      <c r="EG91" s="160"/>
      <c r="EH91" s="160">
        <f t="shared" si="61"/>
        <v>29</v>
      </c>
      <c r="EI91" s="160"/>
      <c r="EJ91" s="160">
        <f t="shared" si="62"/>
        <v>4</v>
      </c>
      <c r="EK91" s="160"/>
      <c r="EL91" s="160">
        <f t="shared" si="63"/>
        <v>64</v>
      </c>
      <c r="EM91" s="160"/>
      <c r="EN91" s="160">
        <f t="shared" si="64"/>
        <v>10</v>
      </c>
      <c r="EO91" s="160"/>
      <c r="EP91" s="137">
        <f t="shared" si="65"/>
        <v>478</v>
      </c>
      <c r="ER91" s="20">
        <f t="shared" si="66"/>
        <v>52.582159624413151</v>
      </c>
      <c r="ES91" s="20">
        <f t="shared" si="67"/>
        <v>47.417840375586856</v>
      </c>
      <c r="ET91" s="20">
        <f t="shared" si="68"/>
        <v>23.943661971830984</v>
      </c>
      <c r="EU91" s="20">
        <f t="shared" si="69"/>
        <v>12.676056338028168</v>
      </c>
      <c r="EV91" s="21">
        <f t="shared" si="70"/>
        <v>126.76056338028168</v>
      </c>
      <c r="EX91" s="129">
        <v>35</v>
      </c>
      <c r="EY91" s="129">
        <v>1</v>
      </c>
      <c r="EZ91" s="129">
        <v>36</v>
      </c>
      <c r="FA91" s="130">
        <v>1</v>
      </c>
      <c r="FB91" s="131">
        <v>0</v>
      </c>
      <c r="FC91" s="130">
        <v>5</v>
      </c>
      <c r="FD91" s="131">
        <v>0</v>
      </c>
      <c r="FE91" s="130">
        <v>14</v>
      </c>
      <c r="FF91" s="131">
        <v>0</v>
      </c>
      <c r="FG91" s="130">
        <v>3</v>
      </c>
      <c r="FH91" s="131">
        <v>0</v>
      </c>
      <c r="FI91" s="130">
        <v>3</v>
      </c>
      <c r="FJ91" s="131">
        <v>0</v>
      </c>
      <c r="FK91" s="130">
        <v>5</v>
      </c>
      <c r="FL91" s="131">
        <v>1</v>
      </c>
      <c r="FM91" s="130">
        <v>4</v>
      </c>
      <c r="FN91" s="131">
        <v>0</v>
      </c>
      <c r="FO91" s="19">
        <f t="shared" si="71"/>
        <v>144</v>
      </c>
    </row>
    <row r="92" spans="1:171" ht="12.75" customHeight="1" thickBot="1">
      <c r="A92" s="124" t="s">
        <v>182</v>
      </c>
      <c r="B92" s="159">
        <v>3</v>
      </c>
      <c r="C92" s="159"/>
      <c r="D92" s="159">
        <v>0</v>
      </c>
      <c r="E92" s="159"/>
      <c r="F92" s="159">
        <v>3</v>
      </c>
      <c r="G92" s="159"/>
      <c r="H92" s="160">
        <v>0</v>
      </c>
      <c r="I92" s="160"/>
      <c r="J92" s="161">
        <v>0</v>
      </c>
      <c r="K92" s="161"/>
      <c r="L92" s="160">
        <v>0</v>
      </c>
      <c r="M92" s="160"/>
      <c r="N92" s="161">
        <v>0</v>
      </c>
      <c r="O92" s="161"/>
      <c r="P92" s="160">
        <v>0</v>
      </c>
      <c r="Q92" s="160"/>
      <c r="R92" s="161">
        <v>0</v>
      </c>
      <c r="S92" s="161"/>
      <c r="T92" s="160">
        <v>0</v>
      </c>
      <c r="U92" s="160"/>
      <c r="V92" s="161">
        <v>0</v>
      </c>
      <c r="W92" s="161"/>
      <c r="X92" s="160">
        <v>0</v>
      </c>
      <c r="Y92" s="160"/>
      <c r="Z92" s="161">
        <v>0</v>
      </c>
      <c r="AA92" s="161"/>
      <c r="AB92" s="160">
        <v>1</v>
      </c>
      <c r="AC92" s="160"/>
      <c r="AD92" s="161">
        <v>0</v>
      </c>
      <c r="AE92" s="161"/>
      <c r="AF92" s="160">
        <v>2</v>
      </c>
      <c r="AG92" s="160"/>
      <c r="AH92" s="161">
        <v>0</v>
      </c>
      <c r="AI92" s="161"/>
      <c r="AJ92" s="26">
        <f t="shared" si="75"/>
        <v>0</v>
      </c>
      <c r="AK92" s="66">
        <f t="shared" si="76"/>
        <v>6</v>
      </c>
      <c r="AL92" s="124"/>
      <c r="AM92" s="159">
        <v>15</v>
      </c>
      <c r="AN92" s="159"/>
      <c r="AO92" s="159">
        <v>2</v>
      </c>
      <c r="AP92" s="159"/>
      <c r="AQ92" s="159">
        <v>17</v>
      </c>
      <c r="AR92" s="159"/>
      <c r="AS92" s="160">
        <v>0</v>
      </c>
      <c r="AT92" s="160"/>
      <c r="AU92" s="161">
        <v>0</v>
      </c>
      <c r="AV92" s="161"/>
      <c r="AW92" s="160">
        <v>0</v>
      </c>
      <c r="AX92" s="160"/>
      <c r="AY92" s="161">
        <v>0</v>
      </c>
      <c r="AZ92" s="161"/>
      <c r="BA92" s="160">
        <v>0</v>
      </c>
      <c r="BB92" s="160"/>
      <c r="BC92" s="161">
        <v>0</v>
      </c>
      <c r="BD92" s="161"/>
      <c r="BE92" s="160">
        <v>0</v>
      </c>
      <c r="BF92" s="160"/>
      <c r="BG92" s="161">
        <v>0</v>
      </c>
      <c r="BH92" s="161"/>
      <c r="BI92" s="160">
        <v>0</v>
      </c>
      <c r="BJ92" s="160"/>
      <c r="BK92" s="161">
        <v>0</v>
      </c>
      <c r="BL92" s="161"/>
      <c r="BM92" s="160">
        <v>9</v>
      </c>
      <c r="BN92" s="160"/>
      <c r="BO92" s="161">
        <v>0</v>
      </c>
      <c r="BP92" s="161"/>
      <c r="BQ92" s="160">
        <v>6</v>
      </c>
      <c r="BR92" s="160"/>
      <c r="BS92" s="161">
        <v>2</v>
      </c>
      <c r="BT92" s="161"/>
      <c r="BU92" s="26">
        <f t="shared" si="73"/>
        <v>0</v>
      </c>
      <c r="BV92" s="66">
        <f t="shared" si="74"/>
        <v>42</v>
      </c>
      <c r="BX92" s="159">
        <v>27</v>
      </c>
      <c r="BY92" s="159"/>
      <c r="BZ92" s="159">
        <v>7</v>
      </c>
      <c r="CA92" s="159"/>
      <c r="CB92" s="159">
        <v>34</v>
      </c>
      <c r="CC92" s="159"/>
      <c r="CD92" s="160">
        <v>3</v>
      </c>
      <c r="CE92" s="160"/>
      <c r="CF92" s="161">
        <v>2</v>
      </c>
      <c r="CG92" s="161"/>
      <c r="CH92" s="160">
        <v>9</v>
      </c>
      <c r="CI92" s="160"/>
      <c r="CJ92" s="161">
        <v>3</v>
      </c>
      <c r="CK92" s="161"/>
      <c r="CL92" s="160">
        <v>3</v>
      </c>
      <c r="CM92" s="160"/>
      <c r="CN92" s="161">
        <v>0</v>
      </c>
      <c r="CO92" s="161"/>
      <c r="CP92" s="160">
        <v>1</v>
      </c>
      <c r="CQ92" s="160"/>
      <c r="CR92" s="161">
        <v>0</v>
      </c>
      <c r="CS92" s="161"/>
      <c r="CT92" s="160">
        <v>1</v>
      </c>
      <c r="CU92" s="160"/>
      <c r="CV92" s="161">
        <v>0</v>
      </c>
      <c r="CW92" s="161"/>
      <c r="CX92" s="160">
        <v>0</v>
      </c>
      <c r="CY92" s="160"/>
      <c r="CZ92" s="161">
        <v>1</v>
      </c>
      <c r="DA92" s="161"/>
      <c r="DB92" s="160">
        <v>10</v>
      </c>
      <c r="DC92" s="160"/>
      <c r="DD92" s="161">
        <v>1</v>
      </c>
      <c r="DE92" s="161"/>
      <c r="DF92" s="26">
        <f t="shared" si="72"/>
        <v>62</v>
      </c>
      <c r="DH92" s="159">
        <f t="shared" si="48"/>
        <v>45</v>
      </c>
      <c r="DI92" s="159"/>
      <c r="DJ92" s="159">
        <f t="shared" si="49"/>
        <v>9</v>
      </c>
      <c r="DK92" s="159"/>
      <c r="DL92" s="159">
        <f t="shared" si="50"/>
        <v>54</v>
      </c>
      <c r="DM92" s="159"/>
      <c r="DN92" s="160">
        <f t="shared" si="51"/>
        <v>3</v>
      </c>
      <c r="DO92" s="160"/>
      <c r="DP92" s="160">
        <f t="shared" si="52"/>
        <v>2</v>
      </c>
      <c r="DQ92" s="160"/>
      <c r="DR92" s="160">
        <f t="shared" si="53"/>
        <v>9</v>
      </c>
      <c r="DS92" s="160"/>
      <c r="DT92" s="160">
        <f t="shared" si="54"/>
        <v>3</v>
      </c>
      <c r="DU92" s="160"/>
      <c r="DV92" s="160">
        <f t="shared" si="55"/>
        <v>3</v>
      </c>
      <c r="DW92" s="160"/>
      <c r="DX92" s="160">
        <f t="shared" si="56"/>
        <v>0</v>
      </c>
      <c r="DY92" s="160"/>
      <c r="DZ92" s="160">
        <f t="shared" si="57"/>
        <v>1</v>
      </c>
      <c r="EA92" s="160"/>
      <c r="EB92" s="160">
        <f t="shared" si="58"/>
        <v>0</v>
      </c>
      <c r="EC92" s="160"/>
      <c r="ED92" s="160">
        <f t="shared" si="59"/>
        <v>1</v>
      </c>
      <c r="EE92" s="160"/>
      <c r="EF92" s="160">
        <f t="shared" si="60"/>
        <v>0</v>
      </c>
      <c r="EG92" s="160"/>
      <c r="EH92" s="160">
        <f t="shared" si="61"/>
        <v>10</v>
      </c>
      <c r="EI92" s="160"/>
      <c r="EJ92" s="160">
        <f t="shared" si="62"/>
        <v>1</v>
      </c>
      <c r="EK92" s="160"/>
      <c r="EL92" s="160">
        <f t="shared" si="63"/>
        <v>18</v>
      </c>
      <c r="EM92" s="160"/>
      <c r="EN92" s="160">
        <f t="shared" si="64"/>
        <v>3</v>
      </c>
      <c r="EO92" s="160"/>
      <c r="EP92" s="137">
        <f t="shared" si="65"/>
        <v>110</v>
      </c>
      <c r="ER92" s="20">
        <f t="shared" si="66"/>
        <v>37.037037037037038</v>
      </c>
      <c r="ES92" s="20">
        <f t="shared" si="67"/>
        <v>62.962962962962962</v>
      </c>
      <c r="ET92" s="20">
        <f t="shared" si="68"/>
        <v>31.481481481481481</v>
      </c>
      <c r="EU92" s="20">
        <f t="shared" si="69"/>
        <v>16.666666666666664</v>
      </c>
      <c r="EV92" s="21">
        <f t="shared" si="70"/>
        <v>166.66666666666663</v>
      </c>
      <c r="EX92" s="129">
        <v>1</v>
      </c>
      <c r="EY92" s="129">
        <v>0</v>
      </c>
      <c r="EZ92" s="129">
        <v>1</v>
      </c>
      <c r="FA92" s="130">
        <v>0</v>
      </c>
      <c r="FB92" s="131">
        <v>0</v>
      </c>
      <c r="FC92" s="130">
        <v>0</v>
      </c>
      <c r="FD92" s="131">
        <v>0</v>
      </c>
      <c r="FE92" s="130">
        <v>0</v>
      </c>
      <c r="FF92" s="131">
        <v>0</v>
      </c>
      <c r="FG92" s="130">
        <v>0</v>
      </c>
      <c r="FH92" s="131">
        <v>0</v>
      </c>
      <c r="FI92" s="130">
        <v>0</v>
      </c>
      <c r="FJ92" s="131">
        <v>0</v>
      </c>
      <c r="FK92" s="130">
        <v>1</v>
      </c>
      <c r="FL92" s="131">
        <v>0</v>
      </c>
      <c r="FM92" s="130">
        <v>0</v>
      </c>
      <c r="FN92" s="131">
        <v>0</v>
      </c>
      <c r="FO92" s="19">
        <f t="shared" si="71"/>
        <v>4</v>
      </c>
    </row>
    <row r="93" spans="1:171" ht="12.75" customHeight="1" thickBot="1">
      <c r="A93" s="124" t="s">
        <v>183</v>
      </c>
      <c r="B93" s="159">
        <v>3</v>
      </c>
      <c r="C93" s="159"/>
      <c r="D93" s="159">
        <v>0</v>
      </c>
      <c r="E93" s="159"/>
      <c r="F93" s="159">
        <v>3</v>
      </c>
      <c r="G93" s="159"/>
      <c r="H93" s="160">
        <v>0</v>
      </c>
      <c r="I93" s="160"/>
      <c r="J93" s="161">
        <v>0</v>
      </c>
      <c r="K93" s="161"/>
      <c r="L93" s="160">
        <v>0</v>
      </c>
      <c r="M93" s="160"/>
      <c r="N93" s="161">
        <v>0</v>
      </c>
      <c r="O93" s="161"/>
      <c r="P93" s="160">
        <v>0</v>
      </c>
      <c r="Q93" s="160"/>
      <c r="R93" s="161">
        <v>0</v>
      </c>
      <c r="S93" s="161"/>
      <c r="T93" s="160">
        <v>0</v>
      </c>
      <c r="U93" s="160"/>
      <c r="V93" s="161">
        <v>0</v>
      </c>
      <c r="W93" s="161"/>
      <c r="X93" s="160">
        <v>0</v>
      </c>
      <c r="Y93" s="160"/>
      <c r="Z93" s="161">
        <v>0</v>
      </c>
      <c r="AA93" s="161"/>
      <c r="AB93" s="160">
        <v>0</v>
      </c>
      <c r="AC93" s="160"/>
      <c r="AD93" s="161">
        <v>0</v>
      </c>
      <c r="AE93" s="161"/>
      <c r="AF93" s="160">
        <v>3</v>
      </c>
      <c r="AG93" s="160"/>
      <c r="AH93" s="161">
        <v>0</v>
      </c>
      <c r="AI93" s="161"/>
      <c r="AJ93" s="26">
        <f t="shared" si="75"/>
        <v>0</v>
      </c>
      <c r="AK93" s="66">
        <f t="shared" si="76"/>
        <v>6</v>
      </c>
      <c r="AL93" s="124"/>
      <c r="AM93" s="159">
        <v>23</v>
      </c>
      <c r="AN93" s="159"/>
      <c r="AO93" s="159">
        <v>1</v>
      </c>
      <c r="AP93" s="159"/>
      <c r="AQ93" s="159">
        <v>24</v>
      </c>
      <c r="AR93" s="159"/>
      <c r="AS93" s="160">
        <v>1</v>
      </c>
      <c r="AT93" s="160"/>
      <c r="AU93" s="161">
        <v>0</v>
      </c>
      <c r="AV93" s="161"/>
      <c r="AW93" s="160">
        <v>5</v>
      </c>
      <c r="AX93" s="160"/>
      <c r="AY93" s="161">
        <v>0</v>
      </c>
      <c r="AZ93" s="161"/>
      <c r="BA93" s="160">
        <v>5</v>
      </c>
      <c r="BB93" s="160"/>
      <c r="BC93" s="161">
        <v>0</v>
      </c>
      <c r="BD93" s="161"/>
      <c r="BE93" s="160">
        <v>1</v>
      </c>
      <c r="BF93" s="160"/>
      <c r="BG93" s="161">
        <v>0</v>
      </c>
      <c r="BH93" s="161"/>
      <c r="BI93" s="160">
        <v>0</v>
      </c>
      <c r="BJ93" s="160"/>
      <c r="BK93" s="161">
        <v>0</v>
      </c>
      <c r="BL93" s="161"/>
      <c r="BM93" s="160">
        <v>1</v>
      </c>
      <c r="BN93" s="160"/>
      <c r="BO93" s="161">
        <v>0</v>
      </c>
      <c r="BP93" s="161"/>
      <c r="BQ93" s="160">
        <v>10</v>
      </c>
      <c r="BR93" s="160"/>
      <c r="BS93" s="161">
        <v>1</v>
      </c>
      <c r="BT93" s="161"/>
      <c r="BU93" s="26">
        <f t="shared" si="73"/>
        <v>30</v>
      </c>
      <c r="BV93" s="66">
        <f t="shared" si="74"/>
        <v>52</v>
      </c>
      <c r="BX93" s="159">
        <v>19</v>
      </c>
      <c r="BY93" s="159"/>
      <c r="BZ93" s="159">
        <v>3</v>
      </c>
      <c r="CA93" s="159"/>
      <c r="CB93" s="159">
        <v>22</v>
      </c>
      <c r="CC93" s="159"/>
      <c r="CD93" s="160">
        <v>2</v>
      </c>
      <c r="CE93" s="160"/>
      <c r="CF93" s="161">
        <v>0</v>
      </c>
      <c r="CG93" s="161"/>
      <c r="CH93" s="160">
        <v>7</v>
      </c>
      <c r="CI93" s="160"/>
      <c r="CJ93" s="161">
        <v>0</v>
      </c>
      <c r="CK93" s="161"/>
      <c r="CL93" s="160">
        <v>4</v>
      </c>
      <c r="CM93" s="160"/>
      <c r="CN93" s="161">
        <v>0</v>
      </c>
      <c r="CO93" s="161"/>
      <c r="CP93" s="160">
        <v>2</v>
      </c>
      <c r="CQ93" s="160"/>
      <c r="CR93" s="161">
        <v>1</v>
      </c>
      <c r="CS93" s="161"/>
      <c r="CT93" s="160">
        <v>2</v>
      </c>
      <c r="CU93" s="160"/>
      <c r="CV93" s="161">
        <v>1</v>
      </c>
      <c r="CW93" s="161"/>
      <c r="CX93" s="160">
        <v>0</v>
      </c>
      <c r="CY93" s="160"/>
      <c r="CZ93" s="161">
        <v>0</v>
      </c>
      <c r="DA93" s="161"/>
      <c r="DB93" s="160">
        <v>2</v>
      </c>
      <c r="DC93" s="160"/>
      <c r="DD93" s="161">
        <v>1</v>
      </c>
      <c r="DE93" s="161"/>
      <c r="DF93" s="26">
        <f t="shared" si="72"/>
        <v>34</v>
      </c>
      <c r="DH93" s="159">
        <f t="shared" si="48"/>
        <v>45</v>
      </c>
      <c r="DI93" s="159"/>
      <c r="DJ93" s="159">
        <f t="shared" si="49"/>
        <v>4</v>
      </c>
      <c r="DK93" s="159"/>
      <c r="DL93" s="159">
        <f t="shared" si="50"/>
        <v>49</v>
      </c>
      <c r="DM93" s="159"/>
      <c r="DN93" s="160">
        <f t="shared" si="51"/>
        <v>3</v>
      </c>
      <c r="DO93" s="160"/>
      <c r="DP93" s="160">
        <f t="shared" si="52"/>
        <v>0</v>
      </c>
      <c r="DQ93" s="160"/>
      <c r="DR93" s="160">
        <f t="shared" si="53"/>
        <v>12</v>
      </c>
      <c r="DS93" s="160"/>
      <c r="DT93" s="160">
        <f t="shared" si="54"/>
        <v>0</v>
      </c>
      <c r="DU93" s="160"/>
      <c r="DV93" s="160">
        <f t="shared" si="55"/>
        <v>9</v>
      </c>
      <c r="DW93" s="160"/>
      <c r="DX93" s="160">
        <f t="shared" si="56"/>
        <v>0</v>
      </c>
      <c r="DY93" s="160"/>
      <c r="DZ93" s="160">
        <f t="shared" si="57"/>
        <v>3</v>
      </c>
      <c r="EA93" s="160"/>
      <c r="EB93" s="160">
        <f t="shared" si="58"/>
        <v>1</v>
      </c>
      <c r="EC93" s="160"/>
      <c r="ED93" s="160">
        <f t="shared" si="59"/>
        <v>2</v>
      </c>
      <c r="EE93" s="160"/>
      <c r="EF93" s="160">
        <f t="shared" si="60"/>
        <v>1</v>
      </c>
      <c r="EG93" s="160"/>
      <c r="EH93" s="160">
        <f t="shared" si="61"/>
        <v>1</v>
      </c>
      <c r="EI93" s="160"/>
      <c r="EJ93" s="160">
        <f t="shared" si="62"/>
        <v>0</v>
      </c>
      <c r="EK93" s="160"/>
      <c r="EL93" s="160">
        <f t="shared" si="63"/>
        <v>15</v>
      </c>
      <c r="EM93" s="160"/>
      <c r="EN93" s="160">
        <f t="shared" si="64"/>
        <v>2</v>
      </c>
      <c r="EO93" s="160"/>
      <c r="EP93" s="137">
        <f t="shared" si="65"/>
        <v>122</v>
      </c>
      <c r="ER93" s="20">
        <f t="shared" si="66"/>
        <v>55.102040816326522</v>
      </c>
      <c r="ES93" s="20">
        <f t="shared" si="67"/>
        <v>44.897959183673471</v>
      </c>
      <c r="ET93" s="20">
        <f t="shared" si="68"/>
        <v>30.612244897959183</v>
      </c>
      <c r="EU93" s="20">
        <f t="shared" si="69"/>
        <v>8.1632653061224492</v>
      </c>
      <c r="EV93" s="21">
        <f t="shared" si="70"/>
        <v>81.632653061224488</v>
      </c>
      <c r="EX93" s="129">
        <v>7</v>
      </c>
      <c r="EY93" s="129">
        <v>0</v>
      </c>
      <c r="EZ93" s="129">
        <v>7</v>
      </c>
      <c r="FA93" s="130">
        <v>1</v>
      </c>
      <c r="FB93" s="131">
        <v>0</v>
      </c>
      <c r="FC93" s="130">
        <v>2</v>
      </c>
      <c r="FD93" s="131">
        <v>0</v>
      </c>
      <c r="FE93" s="130">
        <v>2</v>
      </c>
      <c r="FF93" s="131">
        <v>0</v>
      </c>
      <c r="FG93" s="130">
        <v>1</v>
      </c>
      <c r="FH93" s="131">
        <v>0</v>
      </c>
      <c r="FI93" s="130">
        <v>0</v>
      </c>
      <c r="FJ93" s="131">
        <v>0</v>
      </c>
      <c r="FK93" s="130">
        <v>0</v>
      </c>
      <c r="FL93" s="131">
        <v>0</v>
      </c>
      <c r="FM93" s="130">
        <v>1</v>
      </c>
      <c r="FN93" s="131">
        <v>0</v>
      </c>
      <c r="FO93" s="19">
        <f t="shared" si="71"/>
        <v>28</v>
      </c>
    </row>
    <row r="94" spans="1:171" ht="12.75" customHeight="1" thickBot="1">
      <c r="A94" s="124" t="s">
        <v>184</v>
      </c>
      <c r="B94" s="159">
        <v>3</v>
      </c>
      <c r="C94" s="159"/>
      <c r="D94" s="159">
        <v>0</v>
      </c>
      <c r="E94" s="159"/>
      <c r="F94" s="159">
        <v>3</v>
      </c>
      <c r="G94" s="159"/>
      <c r="H94" s="160">
        <v>0</v>
      </c>
      <c r="I94" s="160"/>
      <c r="J94" s="161">
        <v>0</v>
      </c>
      <c r="K94" s="161"/>
      <c r="L94" s="160">
        <v>0</v>
      </c>
      <c r="M94" s="160"/>
      <c r="N94" s="161">
        <v>0</v>
      </c>
      <c r="O94" s="161"/>
      <c r="P94" s="160">
        <v>0</v>
      </c>
      <c r="Q94" s="160"/>
      <c r="R94" s="161">
        <v>0</v>
      </c>
      <c r="S94" s="161"/>
      <c r="T94" s="160">
        <v>0</v>
      </c>
      <c r="U94" s="160"/>
      <c r="V94" s="161">
        <v>0</v>
      </c>
      <c r="W94" s="161"/>
      <c r="X94" s="160">
        <v>0</v>
      </c>
      <c r="Y94" s="160"/>
      <c r="Z94" s="161">
        <v>0</v>
      </c>
      <c r="AA94" s="161"/>
      <c r="AB94" s="160">
        <v>1</v>
      </c>
      <c r="AC94" s="160"/>
      <c r="AD94" s="161">
        <v>0</v>
      </c>
      <c r="AE94" s="161"/>
      <c r="AF94" s="160">
        <v>2</v>
      </c>
      <c r="AG94" s="160"/>
      <c r="AH94" s="161">
        <v>0</v>
      </c>
      <c r="AI94" s="161"/>
      <c r="AJ94" s="26">
        <f t="shared" si="75"/>
        <v>0</v>
      </c>
      <c r="AK94" s="66">
        <f t="shared" si="76"/>
        <v>6</v>
      </c>
      <c r="AL94" s="124"/>
      <c r="AM94" s="159">
        <v>28</v>
      </c>
      <c r="AN94" s="159"/>
      <c r="AO94" s="159">
        <v>3</v>
      </c>
      <c r="AP94" s="159"/>
      <c r="AQ94" s="159">
        <v>31</v>
      </c>
      <c r="AR94" s="159"/>
      <c r="AS94" s="160">
        <v>0</v>
      </c>
      <c r="AT94" s="160"/>
      <c r="AU94" s="161">
        <v>0</v>
      </c>
      <c r="AV94" s="161"/>
      <c r="AW94" s="160">
        <v>0</v>
      </c>
      <c r="AX94" s="160"/>
      <c r="AY94" s="161">
        <v>0</v>
      </c>
      <c r="AZ94" s="161"/>
      <c r="BA94" s="160">
        <v>2</v>
      </c>
      <c r="BB94" s="160"/>
      <c r="BC94" s="161">
        <v>0</v>
      </c>
      <c r="BD94" s="161"/>
      <c r="BE94" s="160">
        <v>3</v>
      </c>
      <c r="BF94" s="160"/>
      <c r="BG94" s="161">
        <v>0</v>
      </c>
      <c r="BH94" s="161"/>
      <c r="BI94" s="160">
        <v>4</v>
      </c>
      <c r="BJ94" s="160"/>
      <c r="BK94" s="161">
        <v>0</v>
      </c>
      <c r="BL94" s="161"/>
      <c r="BM94" s="160">
        <v>6</v>
      </c>
      <c r="BN94" s="160"/>
      <c r="BO94" s="161">
        <v>3</v>
      </c>
      <c r="BP94" s="161"/>
      <c r="BQ94" s="160">
        <v>13</v>
      </c>
      <c r="BR94" s="160"/>
      <c r="BS94" s="161">
        <v>0</v>
      </c>
      <c r="BT94" s="161"/>
      <c r="BU94" s="26">
        <f t="shared" si="73"/>
        <v>0</v>
      </c>
      <c r="BV94" s="66">
        <f t="shared" si="74"/>
        <v>74</v>
      </c>
      <c r="BX94" s="159">
        <v>25</v>
      </c>
      <c r="BY94" s="159"/>
      <c r="BZ94" s="159">
        <v>2</v>
      </c>
      <c r="CA94" s="159"/>
      <c r="CB94" s="159">
        <v>27</v>
      </c>
      <c r="CC94" s="159"/>
      <c r="CD94" s="160">
        <v>0</v>
      </c>
      <c r="CE94" s="160"/>
      <c r="CF94" s="161">
        <v>0</v>
      </c>
      <c r="CG94" s="161"/>
      <c r="CH94" s="160">
        <v>7</v>
      </c>
      <c r="CI94" s="160"/>
      <c r="CJ94" s="161">
        <v>1</v>
      </c>
      <c r="CK94" s="161"/>
      <c r="CL94" s="160">
        <v>6</v>
      </c>
      <c r="CM94" s="160"/>
      <c r="CN94" s="161">
        <v>0</v>
      </c>
      <c r="CO94" s="161"/>
      <c r="CP94" s="160">
        <v>2</v>
      </c>
      <c r="CQ94" s="160"/>
      <c r="CR94" s="161">
        <v>0</v>
      </c>
      <c r="CS94" s="161"/>
      <c r="CT94" s="160">
        <v>1</v>
      </c>
      <c r="CU94" s="160"/>
      <c r="CV94" s="161">
        <v>0</v>
      </c>
      <c r="CW94" s="161"/>
      <c r="CX94" s="160">
        <v>2</v>
      </c>
      <c r="CY94" s="160"/>
      <c r="CZ94" s="161">
        <v>0</v>
      </c>
      <c r="DA94" s="161"/>
      <c r="DB94" s="160">
        <v>7</v>
      </c>
      <c r="DC94" s="160"/>
      <c r="DD94" s="161">
        <v>1</v>
      </c>
      <c r="DE94" s="161"/>
      <c r="DF94" s="26">
        <f t="shared" si="72"/>
        <v>35</v>
      </c>
      <c r="DH94" s="159">
        <f t="shared" si="48"/>
        <v>56</v>
      </c>
      <c r="DI94" s="159"/>
      <c r="DJ94" s="159">
        <f t="shared" si="49"/>
        <v>5</v>
      </c>
      <c r="DK94" s="159"/>
      <c r="DL94" s="159">
        <f t="shared" si="50"/>
        <v>61</v>
      </c>
      <c r="DM94" s="159"/>
      <c r="DN94" s="160">
        <f t="shared" si="51"/>
        <v>0</v>
      </c>
      <c r="DO94" s="160"/>
      <c r="DP94" s="160">
        <f t="shared" si="52"/>
        <v>0</v>
      </c>
      <c r="DQ94" s="160"/>
      <c r="DR94" s="160">
        <f t="shared" si="53"/>
        <v>7</v>
      </c>
      <c r="DS94" s="160"/>
      <c r="DT94" s="160">
        <f t="shared" si="54"/>
        <v>1</v>
      </c>
      <c r="DU94" s="160"/>
      <c r="DV94" s="160">
        <f t="shared" si="55"/>
        <v>8</v>
      </c>
      <c r="DW94" s="160"/>
      <c r="DX94" s="160">
        <f t="shared" si="56"/>
        <v>0</v>
      </c>
      <c r="DY94" s="160"/>
      <c r="DZ94" s="160">
        <f t="shared" si="57"/>
        <v>5</v>
      </c>
      <c r="EA94" s="160"/>
      <c r="EB94" s="160">
        <f t="shared" si="58"/>
        <v>0</v>
      </c>
      <c r="EC94" s="160"/>
      <c r="ED94" s="160">
        <f t="shared" si="59"/>
        <v>5</v>
      </c>
      <c r="EE94" s="160"/>
      <c r="EF94" s="160">
        <f t="shared" si="60"/>
        <v>0</v>
      </c>
      <c r="EG94" s="160"/>
      <c r="EH94" s="160">
        <f t="shared" si="61"/>
        <v>9</v>
      </c>
      <c r="EI94" s="160"/>
      <c r="EJ94" s="160">
        <f t="shared" si="62"/>
        <v>3</v>
      </c>
      <c r="EK94" s="160"/>
      <c r="EL94" s="160">
        <f t="shared" si="63"/>
        <v>22</v>
      </c>
      <c r="EM94" s="160"/>
      <c r="EN94" s="160">
        <f t="shared" si="64"/>
        <v>1</v>
      </c>
      <c r="EO94" s="160"/>
      <c r="EP94" s="137">
        <f t="shared" si="65"/>
        <v>115</v>
      </c>
      <c r="ER94" s="20">
        <f t="shared" si="66"/>
        <v>55.737704918032783</v>
      </c>
      <c r="ES94" s="20">
        <f t="shared" si="67"/>
        <v>44.26229508196721</v>
      </c>
      <c r="ET94" s="20">
        <f t="shared" si="68"/>
        <v>13.114754098360656</v>
      </c>
      <c r="EU94" s="20">
        <f t="shared" si="69"/>
        <v>8.1967213114754092</v>
      </c>
      <c r="EV94" s="21">
        <f t="shared" si="70"/>
        <v>81.967213114754088</v>
      </c>
      <c r="EX94" s="129">
        <v>7</v>
      </c>
      <c r="EY94" s="129">
        <v>0</v>
      </c>
      <c r="EZ94" s="129">
        <v>7</v>
      </c>
      <c r="FA94" s="130">
        <v>0</v>
      </c>
      <c r="FB94" s="131">
        <v>0</v>
      </c>
      <c r="FC94" s="130">
        <v>0</v>
      </c>
      <c r="FD94" s="131">
        <v>0</v>
      </c>
      <c r="FE94" s="130">
        <v>2</v>
      </c>
      <c r="FF94" s="131">
        <v>0</v>
      </c>
      <c r="FG94" s="130">
        <v>3</v>
      </c>
      <c r="FH94" s="131">
        <v>0</v>
      </c>
      <c r="FI94" s="130">
        <v>1</v>
      </c>
      <c r="FJ94" s="131">
        <v>0</v>
      </c>
      <c r="FK94" s="130">
        <v>0</v>
      </c>
      <c r="FL94" s="131">
        <v>0</v>
      </c>
      <c r="FM94" s="130">
        <v>1</v>
      </c>
      <c r="FN94" s="131">
        <v>0</v>
      </c>
      <c r="FO94" s="19">
        <f t="shared" si="71"/>
        <v>28</v>
      </c>
    </row>
    <row r="95" spans="1:171" ht="12.75" customHeight="1" thickBot="1">
      <c r="A95" s="124" t="s">
        <v>185</v>
      </c>
      <c r="B95" s="159">
        <v>3</v>
      </c>
      <c r="C95" s="159"/>
      <c r="D95" s="159">
        <v>0</v>
      </c>
      <c r="E95" s="159"/>
      <c r="F95" s="159">
        <v>3</v>
      </c>
      <c r="G95" s="159"/>
      <c r="H95" s="160">
        <v>0</v>
      </c>
      <c r="I95" s="160"/>
      <c r="J95" s="161">
        <v>0</v>
      </c>
      <c r="K95" s="161"/>
      <c r="L95" s="160">
        <v>0</v>
      </c>
      <c r="M95" s="160"/>
      <c r="N95" s="161">
        <v>0</v>
      </c>
      <c r="O95" s="161"/>
      <c r="P95" s="160">
        <v>0</v>
      </c>
      <c r="Q95" s="160"/>
      <c r="R95" s="161">
        <v>0</v>
      </c>
      <c r="S95" s="161"/>
      <c r="T95" s="160">
        <v>0</v>
      </c>
      <c r="U95" s="160"/>
      <c r="V95" s="161">
        <v>0</v>
      </c>
      <c r="W95" s="161"/>
      <c r="X95" s="160">
        <v>0</v>
      </c>
      <c r="Y95" s="160"/>
      <c r="Z95" s="161">
        <v>0</v>
      </c>
      <c r="AA95" s="161"/>
      <c r="AB95" s="160">
        <v>1</v>
      </c>
      <c r="AC95" s="160"/>
      <c r="AD95" s="161">
        <v>0</v>
      </c>
      <c r="AE95" s="161"/>
      <c r="AF95" s="160">
        <v>2</v>
      </c>
      <c r="AG95" s="160"/>
      <c r="AH95" s="161">
        <v>0</v>
      </c>
      <c r="AI95" s="161"/>
      <c r="AJ95" s="26">
        <f t="shared" si="75"/>
        <v>0</v>
      </c>
      <c r="AK95" s="66">
        <f t="shared" si="76"/>
        <v>6</v>
      </c>
      <c r="AL95" s="124"/>
      <c r="AM95" s="159">
        <v>22</v>
      </c>
      <c r="AN95" s="159"/>
      <c r="AO95" s="159">
        <v>1</v>
      </c>
      <c r="AP95" s="159"/>
      <c r="AQ95" s="159">
        <v>23</v>
      </c>
      <c r="AR95" s="159"/>
      <c r="AS95" s="160">
        <v>0</v>
      </c>
      <c r="AT95" s="160"/>
      <c r="AU95" s="161">
        <v>0</v>
      </c>
      <c r="AV95" s="161"/>
      <c r="AW95" s="160">
        <v>0</v>
      </c>
      <c r="AX95" s="160"/>
      <c r="AY95" s="161">
        <v>0</v>
      </c>
      <c r="AZ95" s="161"/>
      <c r="BA95" s="160">
        <v>1</v>
      </c>
      <c r="BB95" s="160"/>
      <c r="BC95" s="161">
        <v>0</v>
      </c>
      <c r="BD95" s="161"/>
      <c r="BE95" s="160">
        <v>2</v>
      </c>
      <c r="BF95" s="160"/>
      <c r="BG95" s="161">
        <v>0</v>
      </c>
      <c r="BH95" s="161"/>
      <c r="BI95" s="160">
        <v>1</v>
      </c>
      <c r="BJ95" s="160"/>
      <c r="BK95" s="161">
        <v>0</v>
      </c>
      <c r="BL95" s="161"/>
      <c r="BM95" s="160">
        <v>7</v>
      </c>
      <c r="BN95" s="160"/>
      <c r="BO95" s="161">
        <v>0</v>
      </c>
      <c r="BP95" s="161"/>
      <c r="BQ95" s="160">
        <v>11</v>
      </c>
      <c r="BR95" s="160"/>
      <c r="BS95" s="161">
        <v>1</v>
      </c>
      <c r="BT95" s="161"/>
      <c r="BU95" s="26">
        <f t="shared" si="73"/>
        <v>0</v>
      </c>
      <c r="BV95" s="66">
        <f t="shared" si="74"/>
        <v>50</v>
      </c>
      <c r="BX95" s="159">
        <v>0</v>
      </c>
      <c r="BY95" s="159"/>
      <c r="BZ95" s="159">
        <v>0</v>
      </c>
      <c r="CA95" s="159"/>
      <c r="CB95" s="159">
        <v>0</v>
      </c>
      <c r="CC95" s="159"/>
      <c r="CD95" s="160">
        <v>0</v>
      </c>
      <c r="CE95" s="160"/>
      <c r="CF95" s="161">
        <v>0</v>
      </c>
      <c r="CG95" s="161"/>
      <c r="CH95" s="160">
        <v>0</v>
      </c>
      <c r="CI95" s="160"/>
      <c r="CJ95" s="161">
        <v>0</v>
      </c>
      <c r="CK95" s="161"/>
      <c r="CL95" s="160">
        <v>0</v>
      </c>
      <c r="CM95" s="160"/>
      <c r="CN95" s="161">
        <v>0</v>
      </c>
      <c r="CO95" s="161"/>
      <c r="CP95" s="160">
        <v>0</v>
      </c>
      <c r="CQ95" s="160"/>
      <c r="CR95" s="161">
        <v>0</v>
      </c>
      <c r="CS95" s="161"/>
      <c r="CT95" s="160">
        <v>0</v>
      </c>
      <c r="CU95" s="160"/>
      <c r="CV95" s="161">
        <v>0</v>
      </c>
      <c r="CW95" s="161"/>
      <c r="CX95" s="160">
        <v>0</v>
      </c>
      <c r="CY95" s="160"/>
      <c r="CZ95" s="161">
        <v>0</v>
      </c>
      <c r="DA95" s="161"/>
      <c r="DB95" s="160">
        <v>0</v>
      </c>
      <c r="DC95" s="160"/>
      <c r="DD95" s="161">
        <v>0</v>
      </c>
      <c r="DE95" s="161"/>
      <c r="DF95" s="26">
        <f t="shared" si="72"/>
        <v>0</v>
      </c>
      <c r="DH95" s="159">
        <f t="shared" si="48"/>
        <v>25</v>
      </c>
      <c r="DI95" s="159"/>
      <c r="DJ95" s="159">
        <f t="shared" si="49"/>
        <v>1</v>
      </c>
      <c r="DK95" s="159"/>
      <c r="DL95" s="159">
        <f t="shared" si="50"/>
        <v>26</v>
      </c>
      <c r="DM95" s="159"/>
      <c r="DN95" s="160">
        <f t="shared" si="51"/>
        <v>0</v>
      </c>
      <c r="DO95" s="160"/>
      <c r="DP95" s="160">
        <f t="shared" si="52"/>
        <v>0</v>
      </c>
      <c r="DQ95" s="160"/>
      <c r="DR95" s="160">
        <f t="shared" si="53"/>
        <v>0</v>
      </c>
      <c r="DS95" s="160"/>
      <c r="DT95" s="160">
        <f t="shared" si="54"/>
        <v>0</v>
      </c>
      <c r="DU95" s="160"/>
      <c r="DV95" s="160">
        <f t="shared" si="55"/>
        <v>1</v>
      </c>
      <c r="DW95" s="160"/>
      <c r="DX95" s="160">
        <f t="shared" si="56"/>
        <v>0</v>
      </c>
      <c r="DY95" s="160"/>
      <c r="DZ95" s="160">
        <f t="shared" si="57"/>
        <v>2</v>
      </c>
      <c r="EA95" s="160"/>
      <c r="EB95" s="160">
        <f t="shared" si="58"/>
        <v>0</v>
      </c>
      <c r="EC95" s="160"/>
      <c r="ED95" s="160">
        <f t="shared" si="59"/>
        <v>1</v>
      </c>
      <c r="EE95" s="160"/>
      <c r="EF95" s="160">
        <f t="shared" si="60"/>
        <v>0</v>
      </c>
      <c r="EG95" s="160"/>
      <c r="EH95" s="160">
        <f t="shared" si="61"/>
        <v>8</v>
      </c>
      <c r="EI95" s="160"/>
      <c r="EJ95" s="160">
        <f t="shared" si="62"/>
        <v>0</v>
      </c>
      <c r="EK95" s="160"/>
      <c r="EL95" s="160">
        <f t="shared" si="63"/>
        <v>13</v>
      </c>
      <c r="EM95" s="160"/>
      <c r="EN95" s="160">
        <f t="shared" si="64"/>
        <v>1</v>
      </c>
      <c r="EO95" s="160"/>
      <c r="EP95" s="137">
        <f t="shared" si="65"/>
        <v>56</v>
      </c>
      <c r="ER95" s="20">
        <f t="shared" si="66"/>
        <v>100</v>
      </c>
      <c r="ES95" s="20">
        <f t="shared" si="67"/>
        <v>0</v>
      </c>
      <c r="ET95" s="20">
        <f t="shared" si="68"/>
        <v>0</v>
      </c>
      <c r="EU95" s="20">
        <f t="shared" si="69"/>
        <v>3.8461538461538463</v>
      </c>
      <c r="EV95" s="21">
        <f t="shared" si="70"/>
        <v>38.46153846153846</v>
      </c>
      <c r="EX95" s="129">
        <v>2</v>
      </c>
      <c r="EY95" s="129">
        <v>0</v>
      </c>
      <c r="EZ95" s="129">
        <v>2</v>
      </c>
      <c r="FA95" s="130">
        <v>0</v>
      </c>
      <c r="FB95" s="131">
        <v>0</v>
      </c>
      <c r="FC95" s="130">
        <v>0</v>
      </c>
      <c r="FD95" s="131">
        <v>0</v>
      </c>
      <c r="FE95" s="130">
        <v>1</v>
      </c>
      <c r="FF95" s="131">
        <v>0</v>
      </c>
      <c r="FG95" s="130">
        <v>0</v>
      </c>
      <c r="FH95" s="131">
        <v>0</v>
      </c>
      <c r="FI95" s="130">
        <v>0</v>
      </c>
      <c r="FJ95" s="131">
        <v>0</v>
      </c>
      <c r="FK95" s="130">
        <v>0</v>
      </c>
      <c r="FL95" s="131">
        <v>0</v>
      </c>
      <c r="FM95" s="130">
        <v>1</v>
      </c>
      <c r="FN95" s="131">
        <v>0</v>
      </c>
      <c r="FO95" s="19">
        <f t="shared" si="71"/>
        <v>8</v>
      </c>
    </row>
    <row r="96" spans="1:171" ht="12.75" customHeight="1" thickBot="1">
      <c r="A96" s="124" t="s">
        <v>186</v>
      </c>
      <c r="B96" s="159">
        <v>2</v>
      </c>
      <c r="C96" s="159"/>
      <c r="D96" s="159">
        <v>1</v>
      </c>
      <c r="E96" s="159"/>
      <c r="F96" s="159">
        <v>3</v>
      </c>
      <c r="G96" s="159"/>
      <c r="H96" s="160">
        <v>0</v>
      </c>
      <c r="I96" s="160"/>
      <c r="J96" s="161">
        <v>0</v>
      </c>
      <c r="K96" s="161"/>
      <c r="L96" s="160">
        <v>0</v>
      </c>
      <c r="M96" s="160"/>
      <c r="N96" s="161">
        <v>0</v>
      </c>
      <c r="O96" s="161"/>
      <c r="P96" s="160">
        <v>0</v>
      </c>
      <c r="Q96" s="160"/>
      <c r="R96" s="161">
        <v>0</v>
      </c>
      <c r="S96" s="161"/>
      <c r="T96" s="160">
        <v>0</v>
      </c>
      <c r="U96" s="160"/>
      <c r="V96" s="161">
        <v>0</v>
      </c>
      <c r="W96" s="161"/>
      <c r="X96" s="160">
        <v>0</v>
      </c>
      <c r="Y96" s="160"/>
      <c r="Z96" s="161">
        <v>0</v>
      </c>
      <c r="AA96" s="161"/>
      <c r="AB96" s="160">
        <v>0</v>
      </c>
      <c r="AC96" s="160"/>
      <c r="AD96" s="161">
        <v>0</v>
      </c>
      <c r="AE96" s="161"/>
      <c r="AF96" s="160">
        <v>2</v>
      </c>
      <c r="AG96" s="160"/>
      <c r="AH96" s="161">
        <v>1</v>
      </c>
      <c r="AI96" s="161"/>
      <c r="AJ96" s="26">
        <f t="shared" si="75"/>
        <v>0</v>
      </c>
      <c r="AK96" s="66">
        <f t="shared" si="76"/>
        <v>10</v>
      </c>
      <c r="AL96" s="124"/>
      <c r="AM96" s="159">
        <v>45</v>
      </c>
      <c r="AN96" s="159"/>
      <c r="AO96" s="159">
        <v>4</v>
      </c>
      <c r="AP96" s="159"/>
      <c r="AQ96" s="159">
        <v>49</v>
      </c>
      <c r="AR96" s="159"/>
      <c r="AS96" s="160">
        <v>3</v>
      </c>
      <c r="AT96" s="160"/>
      <c r="AU96" s="161">
        <v>0</v>
      </c>
      <c r="AV96" s="161"/>
      <c r="AW96" s="160">
        <v>3</v>
      </c>
      <c r="AX96" s="160"/>
      <c r="AY96" s="161">
        <v>0</v>
      </c>
      <c r="AZ96" s="161"/>
      <c r="BA96" s="160">
        <v>8</v>
      </c>
      <c r="BB96" s="160"/>
      <c r="BC96" s="161">
        <v>0</v>
      </c>
      <c r="BD96" s="161"/>
      <c r="BE96" s="160">
        <v>6</v>
      </c>
      <c r="BF96" s="160"/>
      <c r="BG96" s="161">
        <v>1</v>
      </c>
      <c r="BH96" s="161"/>
      <c r="BI96" s="160">
        <v>3</v>
      </c>
      <c r="BJ96" s="160"/>
      <c r="BK96" s="161">
        <v>1</v>
      </c>
      <c r="BL96" s="161"/>
      <c r="BM96" s="160">
        <v>4</v>
      </c>
      <c r="BN96" s="160"/>
      <c r="BO96" s="161">
        <v>1</v>
      </c>
      <c r="BP96" s="161"/>
      <c r="BQ96" s="160">
        <v>18</v>
      </c>
      <c r="BR96" s="160"/>
      <c r="BS96" s="161">
        <v>1</v>
      </c>
      <c r="BT96" s="161"/>
      <c r="BU96" s="26">
        <f t="shared" si="73"/>
        <v>30</v>
      </c>
      <c r="BV96" s="66">
        <f t="shared" si="74"/>
        <v>114</v>
      </c>
      <c r="BX96" s="159">
        <v>118</v>
      </c>
      <c r="BY96" s="159"/>
      <c r="BZ96" s="159">
        <v>41</v>
      </c>
      <c r="CA96" s="159"/>
      <c r="CB96" s="159">
        <v>159</v>
      </c>
      <c r="CC96" s="159"/>
      <c r="CD96" s="160">
        <v>16</v>
      </c>
      <c r="CE96" s="160"/>
      <c r="CF96" s="161">
        <v>2</v>
      </c>
      <c r="CG96" s="161"/>
      <c r="CH96" s="160">
        <v>25</v>
      </c>
      <c r="CI96" s="160"/>
      <c r="CJ96" s="161">
        <v>3</v>
      </c>
      <c r="CK96" s="161"/>
      <c r="CL96" s="160">
        <v>12</v>
      </c>
      <c r="CM96" s="160"/>
      <c r="CN96" s="161">
        <v>9</v>
      </c>
      <c r="CO96" s="161"/>
      <c r="CP96" s="160">
        <v>12</v>
      </c>
      <c r="CQ96" s="160"/>
      <c r="CR96" s="161">
        <v>5</v>
      </c>
      <c r="CS96" s="161"/>
      <c r="CT96" s="160">
        <v>5</v>
      </c>
      <c r="CU96" s="160"/>
      <c r="CV96" s="161">
        <v>2</v>
      </c>
      <c r="CW96" s="161"/>
      <c r="CX96" s="160">
        <v>13</v>
      </c>
      <c r="CY96" s="160"/>
      <c r="CZ96" s="161">
        <v>8</v>
      </c>
      <c r="DA96" s="161"/>
      <c r="DB96" s="160">
        <v>35</v>
      </c>
      <c r="DC96" s="160"/>
      <c r="DD96" s="161">
        <v>12</v>
      </c>
      <c r="DE96" s="161"/>
      <c r="DF96" s="26">
        <f t="shared" si="72"/>
        <v>323</v>
      </c>
      <c r="DH96" s="159">
        <f t="shared" si="48"/>
        <v>165</v>
      </c>
      <c r="DI96" s="159"/>
      <c r="DJ96" s="159">
        <f t="shared" si="49"/>
        <v>46</v>
      </c>
      <c r="DK96" s="159"/>
      <c r="DL96" s="159">
        <f t="shared" si="50"/>
        <v>211</v>
      </c>
      <c r="DM96" s="159"/>
      <c r="DN96" s="160">
        <f t="shared" si="51"/>
        <v>19</v>
      </c>
      <c r="DO96" s="160"/>
      <c r="DP96" s="160">
        <f t="shared" si="52"/>
        <v>2</v>
      </c>
      <c r="DQ96" s="160"/>
      <c r="DR96" s="160">
        <f t="shared" si="53"/>
        <v>28</v>
      </c>
      <c r="DS96" s="160"/>
      <c r="DT96" s="160">
        <f t="shared" si="54"/>
        <v>3</v>
      </c>
      <c r="DU96" s="160"/>
      <c r="DV96" s="160">
        <f t="shared" si="55"/>
        <v>20</v>
      </c>
      <c r="DW96" s="160"/>
      <c r="DX96" s="160">
        <f t="shared" si="56"/>
        <v>9</v>
      </c>
      <c r="DY96" s="160"/>
      <c r="DZ96" s="160">
        <f t="shared" si="57"/>
        <v>18</v>
      </c>
      <c r="EA96" s="160"/>
      <c r="EB96" s="160">
        <f t="shared" si="58"/>
        <v>6</v>
      </c>
      <c r="EC96" s="160"/>
      <c r="ED96" s="160">
        <f t="shared" si="59"/>
        <v>8</v>
      </c>
      <c r="EE96" s="160"/>
      <c r="EF96" s="160">
        <f t="shared" si="60"/>
        <v>3</v>
      </c>
      <c r="EG96" s="160"/>
      <c r="EH96" s="160">
        <f t="shared" si="61"/>
        <v>17</v>
      </c>
      <c r="EI96" s="160"/>
      <c r="EJ96" s="160">
        <f t="shared" si="62"/>
        <v>9</v>
      </c>
      <c r="EK96" s="160"/>
      <c r="EL96" s="160">
        <f t="shared" si="63"/>
        <v>55</v>
      </c>
      <c r="EM96" s="160"/>
      <c r="EN96" s="160">
        <f t="shared" si="64"/>
        <v>14</v>
      </c>
      <c r="EO96" s="160"/>
      <c r="EP96" s="137">
        <f t="shared" si="65"/>
        <v>477</v>
      </c>
      <c r="ER96" s="20">
        <f t="shared" si="66"/>
        <v>24.644549763033176</v>
      </c>
      <c r="ES96" s="20">
        <f t="shared" si="67"/>
        <v>75.355450236966831</v>
      </c>
      <c r="ET96" s="20">
        <f t="shared" si="68"/>
        <v>24.644549763033176</v>
      </c>
      <c r="EU96" s="20">
        <f t="shared" si="69"/>
        <v>21.800947867298579</v>
      </c>
      <c r="EV96" s="21">
        <f t="shared" si="70"/>
        <v>218.00947867298578</v>
      </c>
      <c r="EX96" s="129">
        <v>10</v>
      </c>
      <c r="EY96" s="129">
        <v>3</v>
      </c>
      <c r="EZ96" s="129">
        <v>13</v>
      </c>
      <c r="FA96" s="130">
        <v>0</v>
      </c>
      <c r="FB96" s="131">
        <v>0</v>
      </c>
      <c r="FC96" s="130">
        <v>0</v>
      </c>
      <c r="FD96" s="131">
        <v>0</v>
      </c>
      <c r="FE96" s="130">
        <v>1</v>
      </c>
      <c r="FF96" s="131">
        <v>0</v>
      </c>
      <c r="FG96" s="130">
        <v>3</v>
      </c>
      <c r="FH96" s="131">
        <v>1</v>
      </c>
      <c r="FI96" s="130">
        <v>0</v>
      </c>
      <c r="FJ96" s="131">
        <v>1</v>
      </c>
      <c r="FK96" s="130">
        <v>2</v>
      </c>
      <c r="FL96" s="131">
        <v>1</v>
      </c>
      <c r="FM96" s="130">
        <v>4</v>
      </c>
      <c r="FN96" s="131">
        <v>0</v>
      </c>
      <c r="FO96" s="19">
        <f t="shared" si="71"/>
        <v>52</v>
      </c>
    </row>
    <row r="97" spans="1:171" ht="12.75" customHeight="1" thickBot="1">
      <c r="A97" s="124" t="s">
        <v>283</v>
      </c>
      <c r="B97" s="159">
        <v>3</v>
      </c>
      <c r="C97" s="159"/>
      <c r="D97" s="159">
        <v>0</v>
      </c>
      <c r="E97" s="159"/>
      <c r="F97" s="159">
        <v>3</v>
      </c>
      <c r="G97" s="159"/>
      <c r="H97" s="160">
        <v>0</v>
      </c>
      <c r="I97" s="160"/>
      <c r="J97" s="161">
        <v>0</v>
      </c>
      <c r="K97" s="161"/>
      <c r="L97" s="160">
        <v>0</v>
      </c>
      <c r="M97" s="160"/>
      <c r="N97" s="161">
        <v>0</v>
      </c>
      <c r="O97" s="161"/>
      <c r="P97" s="160">
        <v>0</v>
      </c>
      <c r="Q97" s="160"/>
      <c r="R97" s="161">
        <v>0</v>
      </c>
      <c r="S97" s="161"/>
      <c r="T97" s="160">
        <v>0</v>
      </c>
      <c r="U97" s="160"/>
      <c r="V97" s="161">
        <v>0</v>
      </c>
      <c r="W97" s="161"/>
      <c r="X97" s="160">
        <v>0</v>
      </c>
      <c r="Y97" s="160"/>
      <c r="Z97" s="161">
        <v>0</v>
      </c>
      <c r="AA97" s="161"/>
      <c r="AB97" s="160">
        <v>0</v>
      </c>
      <c r="AC97" s="160"/>
      <c r="AD97" s="161">
        <v>0</v>
      </c>
      <c r="AE97" s="161"/>
      <c r="AF97" s="160">
        <v>3</v>
      </c>
      <c r="AG97" s="160"/>
      <c r="AH97" s="161">
        <v>0</v>
      </c>
      <c r="AI97" s="161"/>
      <c r="AJ97" s="26">
        <f t="shared" si="75"/>
        <v>0</v>
      </c>
      <c r="AK97" s="66">
        <f t="shared" si="76"/>
        <v>6</v>
      </c>
      <c r="AL97" s="124"/>
      <c r="AM97" s="159">
        <v>2</v>
      </c>
      <c r="AN97" s="159"/>
      <c r="AO97" s="159">
        <v>0</v>
      </c>
      <c r="AP97" s="159"/>
      <c r="AQ97" s="159">
        <v>2</v>
      </c>
      <c r="AR97" s="159"/>
      <c r="AS97" s="160">
        <v>0</v>
      </c>
      <c r="AT97" s="160"/>
      <c r="AU97" s="161">
        <v>0</v>
      </c>
      <c r="AV97" s="161"/>
      <c r="AW97" s="160">
        <v>0</v>
      </c>
      <c r="AX97" s="160"/>
      <c r="AY97" s="161">
        <v>0</v>
      </c>
      <c r="AZ97" s="161"/>
      <c r="BA97" s="160">
        <v>0</v>
      </c>
      <c r="BB97" s="160"/>
      <c r="BC97" s="161">
        <v>0</v>
      </c>
      <c r="BD97" s="161"/>
      <c r="BE97" s="160">
        <v>0</v>
      </c>
      <c r="BF97" s="160"/>
      <c r="BG97" s="161">
        <v>0</v>
      </c>
      <c r="BH97" s="161"/>
      <c r="BI97" s="160">
        <v>0</v>
      </c>
      <c r="BJ97" s="160"/>
      <c r="BK97" s="161">
        <v>0</v>
      </c>
      <c r="BL97" s="161"/>
      <c r="BM97" s="160">
        <v>0</v>
      </c>
      <c r="BN97" s="160"/>
      <c r="BO97" s="161">
        <v>0</v>
      </c>
      <c r="BP97" s="161"/>
      <c r="BQ97" s="160">
        <v>2</v>
      </c>
      <c r="BR97" s="160"/>
      <c r="BS97" s="161">
        <v>0</v>
      </c>
      <c r="BT97" s="161"/>
      <c r="BU97" s="26">
        <f t="shared" si="73"/>
        <v>0</v>
      </c>
      <c r="BV97" s="66">
        <f t="shared" si="74"/>
        <v>4</v>
      </c>
      <c r="BX97" s="159">
        <v>0</v>
      </c>
      <c r="BY97" s="159"/>
      <c r="BZ97" s="159">
        <v>0</v>
      </c>
      <c r="CA97" s="159"/>
      <c r="CB97" s="159">
        <v>0</v>
      </c>
      <c r="CC97" s="159"/>
      <c r="CD97" s="160">
        <v>0</v>
      </c>
      <c r="CE97" s="160"/>
      <c r="CF97" s="161">
        <v>0</v>
      </c>
      <c r="CG97" s="161"/>
      <c r="CH97" s="160">
        <v>0</v>
      </c>
      <c r="CI97" s="160"/>
      <c r="CJ97" s="161">
        <v>0</v>
      </c>
      <c r="CK97" s="161"/>
      <c r="CL97" s="160">
        <v>0</v>
      </c>
      <c r="CM97" s="160"/>
      <c r="CN97" s="161">
        <v>0</v>
      </c>
      <c r="CO97" s="161"/>
      <c r="CP97" s="160">
        <v>0</v>
      </c>
      <c r="CQ97" s="160"/>
      <c r="CR97" s="161">
        <v>0</v>
      </c>
      <c r="CS97" s="161"/>
      <c r="CT97" s="160">
        <v>0</v>
      </c>
      <c r="CU97" s="160"/>
      <c r="CV97" s="161">
        <v>0</v>
      </c>
      <c r="CW97" s="161"/>
      <c r="CX97" s="160">
        <v>0</v>
      </c>
      <c r="CY97" s="160"/>
      <c r="CZ97" s="161">
        <v>0</v>
      </c>
      <c r="DA97" s="161"/>
      <c r="DB97" s="160">
        <v>0</v>
      </c>
      <c r="DC97" s="160"/>
      <c r="DD97" s="161">
        <v>0</v>
      </c>
      <c r="DE97" s="161"/>
      <c r="DF97" s="26">
        <f t="shared" si="72"/>
        <v>0</v>
      </c>
      <c r="DH97" s="159">
        <f t="shared" si="48"/>
        <v>5</v>
      </c>
      <c r="DI97" s="159"/>
      <c r="DJ97" s="159">
        <f t="shared" si="49"/>
        <v>0</v>
      </c>
      <c r="DK97" s="159"/>
      <c r="DL97" s="159">
        <f t="shared" si="50"/>
        <v>5</v>
      </c>
      <c r="DM97" s="159"/>
      <c r="DN97" s="160">
        <f t="shared" si="51"/>
        <v>0</v>
      </c>
      <c r="DO97" s="160"/>
      <c r="DP97" s="160">
        <f t="shared" si="52"/>
        <v>0</v>
      </c>
      <c r="DQ97" s="160"/>
      <c r="DR97" s="160">
        <f t="shared" si="53"/>
        <v>0</v>
      </c>
      <c r="DS97" s="160"/>
      <c r="DT97" s="160">
        <f t="shared" si="54"/>
        <v>0</v>
      </c>
      <c r="DU97" s="160"/>
      <c r="DV97" s="160">
        <f t="shared" si="55"/>
        <v>0</v>
      </c>
      <c r="DW97" s="160"/>
      <c r="DX97" s="160">
        <f t="shared" si="56"/>
        <v>0</v>
      </c>
      <c r="DY97" s="160"/>
      <c r="DZ97" s="160">
        <f t="shared" si="57"/>
        <v>0</v>
      </c>
      <c r="EA97" s="160"/>
      <c r="EB97" s="160">
        <f t="shared" si="58"/>
        <v>0</v>
      </c>
      <c r="EC97" s="160"/>
      <c r="ED97" s="160">
        <f t="shared" si="59"/>
        <v>0</v>
      </c>
      <c r="EE97" s="160"/>
      <c r="EF97" s="160">
        <f t="shared" si="60"/>
        <v>0</v>
      </c>
      <c r="EG97" s="160"/>
      <c r="EH97" s="160">
        <f t="shared" si="61"/>
        <v>0</v>
      </c>
      <c r="EI97" s="160"/>
      <c r="EJ97" s="160">
        <f t="shared" si="62"/>
        <v>0</v>
      </c>
      <c r="EK97" s="160"/>
      <c r="EL97" s="160">
        <f t="shared" si="63"/>
        <v>5</v>
      </c>
      <c r="EM97" s="160"/>
      <c r="EN97" s="160">
        <f t="shared" si="64"/>
        <v>0</v>
      </c>
      <c r="EO97" s="160"/>
      <c r="EP97" s="137">
        <f t="shared" si="65"/>
        <v>10</v>
      </c>
      <c r="ER97" s="20">
        <f t="shared" si="66"/>
        <v>100</v>
      </c>
      <c r="ES97" s="20">
        <f t="shared" si="67"/>
        <v>0</v>
      </c>
      <c r="ET97" s="20">
        <f t="shared" si="68"/>
        <v>0</v>
      </c>
      <c r="EU97" s="20">
        <f t="shared" si="69"/>
        <v>0</v>
      </c>
      <c r="EV97" s="21">
        <f t="shared" si="70"/>
        <v>0</v>
      </c>
      <c r="EX97" s="129">
        <v>0</v>
      </c>
      <c r="EY97" s="129">
        <v>0</v>
      </c>
      <c r="EZ97" s="129">
        <v>0</v>
      </c>
      <c r="FA97" s="130">
        <v>0</v>
      </c>
      <c r="FB97" s="131">
        <v>0</v>
      </c>
      <c r="FC97" s="130">
        <v>0</v>
      </c>
      <c r="FD97" s="131">
        <v>0</v>
      </c>
      <c r="FE97" s="130">
        <v>0</v>
      </c>
      <c r="FF97" s="131">
        <v>0</v>
      </c>
      <c r="FG97" s="130">
        <v>0</v>
      </c>
      <c r="FH97" s="131">
        <v>0</v>
      </c>
      <c r="FI97" s="130">
        <v>0</v>
      </c>
      <c r="FJ97" s="131">
        <v>0</v>
      </c>
      <c r="FK97" s="130">
        <v>0</v>
      </c>
      <c r="FL97" s="131">
        <v>0</v>
      </c>
      <c r="FM97" s="130">
        <v>0</v>
      </c>
      <c r="FN97" s="131">
        <v>0</v>
      </c>
      <c r="FO97" s="19">
        <f t="shared" si="71"/>
        <v>0</v>
      </c>
    </row>
    <row r="98" spans="1:171" ht="12.75" customHeight="1" thickBot="1">
      <c r="A98" s="124" t="s">
        <v>187</v>
      </c>
      <c r="B98" s="159">
        <v>3</v>
      </c>
      <c r="C98" s="159"/>
      <c r="D98" s="159">
        <v>0</v>
      </c>
      <c r="E98" s="159"/>
      <c r="F98" s="159">
        <v>3</v>
      </c>
      <c r="G98" s="159"/>
      <c r="H98" s="160">
        <v>0</v>
      </c>
      <c r="I98" s="160"/>
      <c r="J98" s="161">
        <v>0</v>
      </c>
      <c r="K98" s="161"/>
      <c r="L98" s="160">
        <v>0</v>
      </c>
      <c r="M98" s="160"/>
      <c r="N98" s="161">
        <v>0</v>
      </c>
      <c r="O98" s="161"/>
      <c r="P98" s="160">
        <v>0</v>
      </c>
      <c r="Q98" s="160"/>
      <c r="R98" s="161">
        <v>0</v>
      </c>
      <c r="S98" s="161"/>
      <c r="T98" s="160">
        <v>0</v>
      </c>
      <c r="U98" s="160"/>
      <c r="V98" s="161">
        <v>0</v>
      </c>
      <c r="W98" s="161"/>
      <c r="X98" s="160">
        <v>0</v>
      </c>
      <c r="Y98" s="160"/>
      <c r="Z98" s="161">
        <v>0</v>
      </c>
      <c r="AA98" s="161"/>
      <c r="AB98" s="160">
        <v>0</v>
      </c>
      <c r="AC98" s="160"/>
      <c r="AD98" s="161">
        <v>0</v>
      </c>
      <c r="AE98" s="161"/>
      <c r="AF98" s="160">
        <v>3</v>
      </c>
      <c r="AG98" s="160"/>
      <c r="AH98" s="161">
        <v>0</v>
      </c>
      <c r="AI98" s="161"/>
      <c r="AJ98" s="26">
        <f t="shared" si="75"/>
        <v>0</v>
      </c>
      <c r="AK98" s="66">
        <f t="shared" si="76"/>
        <v>6</v>
      </c>
      <c r="AL98" s="124"/>
      <c r="AM98" s="159">
        <v>15</v>
      </c>
      <c r="AN98" s="159"/>
      <c r="AO98" s="159">
        <v>0</v>
      </c>
      <c r="AP98" s="159"/>
      <c r="AQ98" s="159">
        <v>15</v>
      </c>
      <c r="AR98" s="159"/>
      <c r="AS98" s="160">
        <v>0</v>
      </c>
      <c r="AT98" s="160"/>
      <c r="AU98" s="161">
        <v>0</v>
      </c>
      <c r="AV98" s="161"/>
      <c r="AW98" s="160">
        <v>0</v>
      </c>
      <c r="AX98" s="160"/>
      <c r="AY98" s="161">
        <v>0</v>
      </c>
      <c r="AZ98" s="161"/>
      <c r="BA98" s="160">
        <v>2</v>
      </c>
      <c r="BB98" s="160"/>
      <c r="BC98" s="161">
        <v>0</v>
      </c>
      <c r="BD98" s="161"/>
      <c r="BE98" s="160">
        <v>2</v>
      </c>
      <c r="BF98" s="160"/>
      <c r="BG98" s="161">
        <v>0</v>
      </c>
      <c r="BH98" s="161"/>
      <c r="BI98" s="160">
        <v>0</v>
      </c>
      <c r="BJ98" s="160"/>
      <c r="BK98" s="161">
        <v>0</v>
      </c>
      <c r="BL98" s="161"/>
      <c r="BM98" s="160">
        <v>5</v>
      </c>
      <c r="BN98" s="160"/>
      <c r="BO98" s="161">
        <v>0</v>
      </c>
      <c r="BP98" s="161"/>
      <c r="BQ98" s="160">
        <v>6</v>
      </c>
      <c r="BR98" s="160"/>
      <c r="BS98" s="161">
        <v>0</v>
      </c>
      <c r="BT98" s="161"/>
      <c r="BU98" s="26">
        <f t="shared" si="73"/>
        <v>0</v>
      </c>
      <c r="BV98" s="66">
        <f t="shared" si="74"/>
        <v>30</v>
      </c>
      <c r="BX98" s="159">
        <v>31</v>
      </c>
      <c r="BY98" s="159"/>
      <c r="BZ98" s="159">
        <v>2</v>
      </c>
      <c r="CA98" s="159"/>
      <c r="CB98" s="159">
        <v>33</v>
      </c>
      <c r="CC98" s="159"/>
      <c r="CD98" s="160">
        <v>6</v>
      </c>
      <c r="CE98" s="160"/>
      <c r="CF98" s="161">
        <v>0</v>
      </c>
      <c r="CG98" s="161"/>
      <c r="CH98" s="160">
        <v>3</v>
      </c>
      <c r="CI98" s="160"/>
      <c r="CJ98" s="161">
        <v>0</v>
      </c>
      <c r="CK98" s="161"/>
      <c r="CL98" s="160">
        <v>12</v>
      </c>
      <c r="CM98" s="160"/>
      <c r="CN98" s="161">
        <v>0</v>
      </c>
      <c r="CO98" s="161"/>
      <c r="CP98" s="160">
        <v>2</v>
      </c>
      <c r="CQ98" s="160"/>
      <c r="CR98" s="161">
        <v>1</v>
      </c>
      <c r="CS98" s="161"/>
      <c r="CT98" s="160">
        <v>1</v>
      </c>
      <c r="CU98" s="160"/>
      <c r="CV98" s="161">
        <v>0</v>
      </c>
      <c r="CW98" s="161"/>
      <c r="CX98" s="160">
        <v>2</v>
      </c>
      <c r="CY98" s="160"/>
      <c r="CZ98" s="161">
        <v>0</v>
      </c>
      <c r="DA98" s="161"/>
      <c r="DB98" s="160">
        <v>5</v>
      </c>
      <c r="DC98" s="160"/>
      <c r="DD98" s="161">
        <v>1</v>
      </c>
      <c r="DE98" s="161"/>
      <c r="DF98" s="26">
        <f t="shared" si="72"/>
        <v>41</v>
      </c>
      <c r="DH98" s="159">
        <f t="shared" si="48"/>
        <v>49</v>
      </c>
      <c r="DI98" s="159"/>
      <c r="DJ98" s="159">
        <f t="shared" si="49"/>
        <v>2</v>
      </c>
      <c r="DK98" s="159"/>
      <c r="DL98" s="159">
        <f t="shared" si="50"/>
        <v>51</v>
      </c>
      <c r="DM98" s="159"/>
      <c r="DN98" s="160">
        <f t="shared" si="51"/>
        <v>6</v>
      </c>
      <c r="DO98" s="160"/>
      <c r="DP98" s="160">
        <f t="shared" si="52"/>
        <v>0</v>
      </c>
      <c r="DQ98" s="160"/>
      <c r="DR98" s="160">
        <f t="shared" si="53"/>
        <v>3</v>
      </c>
      <c r="DS98" s="160"/>
      <c r="DT98" s="160">
        <f t="shared" si="54"/>
        <v>0</v>
      </c>
      <c r="DU98" s="160"/>
      <c r="DV98" s="160">
        <f t="shared" si="55"/>
        <v>14</v>
      </c>
      <c r="DW98" s="160"/>
      <c r="DX98" s="160">
        <f t="shared" si="56"/>
        <v>0</v>
      </c>
      <c r="DY98" s="160"/>
      <c r="DZ98" s="160">
        <f t="shared" si="57"/>
        <v>4</v>
      </c>
      <c r="EA98" s="160"/>
      <c r="EB98" s="160">
        <f t="shared" si="58"/>
        <v>1</v>
      </c>
      <c r="EC98" s="160"/>
      <c r="ED98" s="160">
        <f t="shared" si="59"/>
        <v>1</v>
      </c>
      <c r="EE98" s="160"/>
      <c r="EF98" s="160">
        <f t="shared" si="60"/>
        <v>0</v>
      </c>
      <c r="EG98" s="160"/>
      <c r="EH98" s="160">
        <f t="shared" si="61"/>
        <v>7</v>
      </c>
      <c r="EI98" s="160"/>
      <c r="EJ98" s="160">
        <f t="shared" si="62"/>
        <v>0</v>
      </c>
      <c r="EK98" s="160"/>
      <c r="EL98" s="160">
        <f t="shared" si="63"/>
        <v>14</v>
      </c>
      <c r="EM98" s="160"/>
      <c r="EN98" s="160">
        <f t="shared" si="64"/>
        <v>1</v>
      </c>
      <c r="EO98" s="160"/>
      <c r="EP98" s="137">
        <f t="shared" si="65"/>
        <v>77</v>
      </c>
      <c r="ER98" s="20">
        <f t="shared" si="66"/>
        <v>35.294117647058826</v>
      </c>
      <c r="ES98" s="20">
        <f t="shared" si="67"/>
        <v>64.705882352941174</v>
      </c>
      <c r="ET98" s="20">
        <f t="shared" si="68"/>
        <v>17.647058823529413</v>
      </c>
      <c r="EU98" s="20">
        <f t="shared" si="69"/>
        <v>3.9215686274509802</v>
      </c>
      <c r="EV98" s="21">
        <f t="shared" si="70"/>
        <v>39.2156862745098</v>
      </c>
      <c r="EX98" s="129">
        <v>1</v>
      </c>
      <c r="EY98" s="129">
        <v>0</v>
      </c>
      <c r="EZ98" s="129">
        <v>1</v>
      </c>
      <c r="FA98" s="130">
        <v>0</v>
      </c>
      <c r="FB98" s="131">
        <v>0</v>
      </c>
      <c r="FC98" s="130">
        <v>0</v>
      </c>
      <c r="FD98" s="131">
        <v>0</v>
      </c>
      <c r="FE98" s="130">
        <v>0</v>
      </c>
      <c r="FF98" s="131">
        <v>0</v>
      </c>
      <c r="FG98" s="130">
        <v>0</v>
      </c>
      <c r="FH98" s="131">
        <v>0</v>
      </c>
      <c r="FI98" s="130">
        <v>0</v>
      </c>
      <c r="FJ98" s="131">
        <v>0</v>
      </c>
      <c r="FK98" s="130">
        <v>0</v>
      </c>
      <c r="FL98" s="131">
        <v>0</v>
      </c>
      <c r="FM98" s="130">
        <v>1</v>
      </c>
      <c r="FN98" s="131">
        <v>0</v>
      </c>
      <c r="FO98" s="19">
        <f t="shared" si="71"/>
        <v>4</v>
      </c>
    </row>
    <row r="99" spans="1:171" ht="12.75" customHeight="1" thickBot="1">
      <c r="A99" s="124" t="s">
        <v>188</v>
      </c>
      <c r="B99" s="159">
        <v>3</v>
      </c>
      <c r="C99" s="159"/>
      <c r="D99" s="159">
        <v>0</v>
      </c>
      <c r="E99" s="159"/>
      <c r="F99" s="159">
        <v>3</v>
      </c>
      <c r="G99" s="159"/>
      <c r="H99" s="160">
        <v>0</v>
      </c>
      <c r="I99" s="160"/>
      <c r="J99" s="161">
        <v>0</v>
      </c>
      <c r="K99" s="161"/>
      <c r="L99" s="160">
        <v>0</v>
      </c>
      <c r="M99" s="160"/>
      <c r="N99" s="161">
        <v>0</v>
      </c>
      <c r="O99" s="161"/>
      <c r="P99" s="160">
        <v>0</v>
      </c>
      <c r="Q99" s="160"/>
      <c r="R99" s="161">
        <v>0</v>
      </c>
      <c r="S99" s="161"/>
      <c r="T99" s="160">
        <v>0</v>
      </c>
      <c r="U99" s="160"/>
      <c r="V99" s="161">
        <v>0</v>
      </c>
      <c r="W99" s="161"/>
      <c r="X99" s="160">
        <v>0</v>
      </c>
      <c r="Y99" s="160"/>
      <c r="Z99" s="161">
        <v>0</v>
      </c>
      <c r="AA99" s="161"/>
      <c r="AB99" s="160">
        <v>2</v>
      </c>
      <c r="AC99" s="160"/>
      <c r="AD99" s="161">
        <v>0</v>
      </c>
      <c r="AE99" s="161"/>
      <c r="AF99" s="160">
        <v>1</v>
      </c>
      <c r="AG99" s="160"/>
      <c r="AH99" s="161">
        <v>0</v>
      </c>
      <c r="AI99" s="161"/>
      <c r="AJ99" s="26">
        <f t="shared" si="75"/>
        <v>0</v>
      </c>
      <c r="AK99" s="66">
        <f t="shared" si="76"/>
        <v>6</v>
      </c>
      <c r="AL99" s="124"/>
      <c r="AM99" s="159">
        <v>47</v>
      </c>
      <c r="AN99" s="159"/>
      <c r="AO99" s="159">
        <v>8</v>
      </c>
      <c r="AP99" s="159"/>
      <c r="AQ99" s="159">
        <v>55</v>
      </c>
      <c r="AR99" s="159"/>
      <c r="AS99" s="160">
        <v>2</v>
      </c>
      <c r="AT99" s="160"/>
      <c r="AU99" s="161">
        <v>1</v>
      </c>
      <c r="AV99" s="161"/>
      <c r="AW99" s="160">
        <v>4</v>
      </c>
      <c r="AX99" s="160"/>
      <c r="AY99" s="161">
        <v>4</v>
      </c>
      <c r="AZ99" s="161"/>
      <c r="BA99" s="160">
        <v>5</v>
      </c>
      <c r="BB99" s="160"/>
      <c r="BC99" s="161">
        <v>0</v>
      </c>
      <c r="BD99" s="161"/>
      <c r="BE99" s="160">
        <v>1</v>
      </c>
      <c r="BF99" s="160"/>
      <c r="BG99" s="161">
        <v>1</v>
      </c>
      <c r="BH99" s="161"/>
      <c r="BI99" s="160">
        <v>1</v>
      </c>
      <c r="BJ99" s="160"/>
      <c r="BK99" s="161">
        <v>0</v>
      </c>
      <c r="BL99" s="161"/>
      <c r="BM99" s="160">
        <v>9</v>
      </c>
      <c r="BN99" s="160"/>
      <c r="BO99" s="161">
        <v>0</v>
      </c>
      <c r="BP99" s="161"/>
      <c r="BQ99" s="160">
        <v>25</v>
      </c>
      <c r="BR99" s="160"/>
      <c r="BS99" s="161">
        <v>2</v>
      </c>
      <c r="BT99" s="161"/>
      <c r="BU99" s="26">
        <f t="shared" si="73"/>
        <v>55</v>
      </c>
      <c r="BV99" s="66">
        <f t="shared" si="74"/>
        <v>142</v>
      </c>
      <c r="BX99" s="159">
        <v>35</v>
      </c>
      <c r="BY99" s="159"/>
      <c r="BZ99" s="159">
        <v>10</v>
      </c>
      <c r="CA99" s="159"/>
      <c r="CB99" s="159">
        <v>45</v>
      </c>
      <c r="CC99" s="159"/>
      <c r="CD99" s="160">
        <v>0</v>
      </c>
      <c r="CE99" s="160"/>
      <c r="CF99" s="161">
        <v>0</v>
      </c>
      <c r="CG99" s="161"/>
      <c r="CH99" s="160">
        <v>1</v>
      </c>
      <c r="CI99" s="160"/>
      <c r="CJ99" s="161">
        <v>0</v>
      </c>
      <c r="CK99" s="161"/>
      <c r="CL99" s="160">
        <v>1</v>
      </c>
      <c r="CM99" s="160"/>
      <c r="CN99" s="161">
        <v>0</v>
      </c>
      <c r="CO99" s="161"/>
      <c r="CP99" s="160">
        <v>0</v>
      </c>
      <c r="CQ99" s="160"/>
      <c r="CR99" s="161">
        <v>0</v>
      </c>
      <c r="CS99" s="161"/>
      <c r="CT99" s="160">
        <v>0</v>
      </c>
      <c r="CU99" s="160"/>
      <c r="CV99" s="161">
        <v>0</v>
      </c>
      <c r="CW99" s="161"/>
      <c r="CX99" s="160">
        <v>0</v>
      </c>
      <c r="CY99" s="160"/>
      <c r="CZ99" s="161">
        <v>5</v>
      </c>
      <c r="DA99" s="161"/>
      <c r="DB99" s="160">
        <v>33</v>
      </c>
      <c r="DC99" s="160"/>
      <c r="DD99" s="161">
        <v>5</v>
      </c>
      <c r="DE99" s="161"/>
      <c r="DF99" s="26">
        <f t="shared" si="72"/>
        <v>85</v>
      </c>
      <c r="DH99" s="159">
        <f t="shared" si="48"/>
        <v>85</v>
      </c>
      <c r="DI99" s="159"/>
      <c r="DJ99" s="159">
        <f t="shared" si="49"/>
        <v>18</v>
      </c>
      <c r="DK99" s="159"/>
      <c r="DL99" s="159">
        <f t="shared" si="50"/>
        <v>103</v>
      </c>
      <c r="DM99" s="159"/>
      <c r="DN99" s="160">
        <f t="shared" si="51"/>
        <v>2</v>
      </c>
      <c r="DO99" s="160"/>
      <c r="DP99" s="160">
        <f t="shared" si="52"/>
        <v>1</v>
      </c>
      <c r="DQ99" s="160"/>
      <c r="DR99" s="160">
        <f t="shared" si="53"/>
        <v>5</v>
      </c>
      <c r="DS99" s="160"/>
      <c r="DT99" s="160">
        <f t="shared" si="54"/>
        <v>4</v>
      </c>
      <c r="DU99" s="160"/>
      <c r="DV99" s="160">
        <f t="shared" si="55"/>
        <v>6</v>
      </c>
      <c r="DW99" s="160"/>
      <c r="DX99" s="160">
        <f t="shared" si="56"/>
        <v>0</v>
      </c>
      <c r="DY99" s="160"/>
      <c r="DZ99" s="160">
        <f t="shared" si="57"/>
        <v>1</v>
      </c>
      <c r="EA99" s="160"/>
      <c r="EB99" s="160">
        <f t="shared" si="58"/>
        <v>1</v>
      </c>
      <c r="EC99" s="160"/>
      <c r="ED99" s="160">
        <f t="shared" si="59"/>
        <v>1</v>
      </c>
      <c r="EE99" s="160"/>
      <c r="EF99" s="160">
        <f t="shared" si="60"/>
        <v>0</v>
      </c>
      <c r="EG99" s="160"/>
      <c r="EH99" s="160">
        <f t="shared" si="61"/>
        <v>11</v>
      </c>
      <c r="EI99" s="160"/>
      <c r="EJ99" s="160">
        <f t="shared" si="62"/>
        <v>5</v>
      </c>
      <c r="EK99" s="160"/>
      <c r="EL99" s="160">
        <f t="shared" si="63"/>
        <v>59</v>
      </c>
      <c r="EM99" s="160"/>
      <c r="EN99" s="160">
        <f t="shared" si="64"/>
        <v>7</v>
      </c>
      <c r="EO99" s="160"/>
      <c r="EP99" s="137">
        <f t="shared" si="65"/>
        <v>288</v>
      </c>
      <c r="ER99" s="20">
        <f t="shared" si="66"/>
        <v>56.310679611650485</v>
      </c>
      <c r="ES99" s="20">
        <f t="shared" si="67"/>
        <v>43.689320388349515</v>
      </c>
      <c r="ET99" s="20">
        <f t="shared" si="68"/>
        <v>11.650485436893204</v>
      </c>
      <c r="EU99" s="20">
        <f t="shared" si="69"/>
        <v>17.475728155339805</v>
      </c>
      <c r="EV99" s="21">
        <f t="shared" si="70"/>
        <v>174.75728155339806</v>
      </c>
      <c r="EX99" s="129">
        <v>5</v>
      </c>
      <c r="EY99" s="129">
        <v>3</v>
      </c>
      <c r="EZ99" s="129">
        <v>8</v>
      </c>
      <c r="FA99" s="130">
        <v>0</v>
      </c>
      <c r="FB99" s="131">
        <v>0</v>
      </c>
      <c r="FC99" s="130">
        <v>0</v>
      </c>
      <c r="FD99" s="131">
        <v>2</v>
      </c>
      <c r="FE99" s="130">
        <v>0</v>
      </c>
      <c r="FF99" s="131">
        <v>0</v>
      </c>
      <c r="FG99" s="130">
        <v>0</v>
      </c>
      <c r="FH99" s="131">
        <v>1</v>
      </c>
      <c r="FI99" s="130">
        <v>0</v>
      </c>
      <c r="FJ99" s="131">
        <v>0</v>
      </c>
      <c r="FK99" s="130">
        <v>2</v>
      </c>
      <c r="FL99" s="131">
        <v>0</v>
      </c>
      <c r="FM99" s="130">
        <v>3</v>
      </c>
      <c r="FN99" s="131">
        <v>0</v>
      </c>
      <c r="FO99" s="19">
        <f t="shared" si="71"/>
        <v>32</v>
      </c>
    </row>
    <row r="100" spans="1:171" ht="12.75" customHeight="1" thickBot="1">
      <c r="A100" s="124" t="s">
        <v>189</v>
      </c>
      <c r="B100" s="159">
        <v>3</v>
      </c>
      <c r="C100" s="159"/>
      <c r="D100" s="159">
        <v>0</v>
      </c>
      <c r="E100" s="159"/>
      <c r="F100" s="159">
        <v>3</v>
      </c>
      <c r="G100" s="159"/>
      <c r="H100" s="160">
        <v>0</v>
      </c>
      <c r="I100" s="160"/>
      <c r="J100" s="161">
        <v>0</v>
      </c>
      <c r="K100" s="161"/>
      <c r="L100" s="160">
        <v>0</v>
      </c>
      <c r="M100" s="160"/>
      <c r="N100" s="161">
        <v>0</v>
      </c>
      <c r="O100" s="161"/>
      <c r="P100" s="160">
        <v>0</v>
      </c>
      <c r="Q100" s="160"/>
      <c r="R100" s="161">
        <v>0</v>
      </c>
      <c r="S100" s="161"/>
      <c r="T100" s="160">
        <v>0</v>
      </c>
      <c r="U100" s="160"/>
      <c r="V100" s="161">
        <v>0</v>
      </c>
      <c r="W100" s="161"/>
      <c r="X100" s="160">
        <v>0</v>
      </c>
      <c r="Y100" s="160"/>
      <c r="Z100" s="161">
        <v>0</v>
      </c>
      <c r="AA100" s="161"/>
      <c r="AB100" s="160">
        <v>1</v>
      </c>
      <c r="AC100" s="160"/>
      <c r="AD100" s="161">
        <v>0</v>
      </c>
      <c r="AE100" s="161"/>
      <c r="AF100" s="160">
        <v>2</v>
      </c>
      <c r="AG100" s="160"/>
      <c r="AH100" s="161">
        <v>0</v>
      </c>
      <c r="AI100" s="161"/>
      <c r="AJ100" s="26">
        <f t="shared" si="75"/>
        <v>0</v>
      </c>
      <c r="AK100" s="66">
        <f t="shared" si="76"/>
        <v>6</v>
      </c>
      <c r="AL100" s="124"/>
      <c r="AM100" s="159">
        <v>25</v>
      </c>
      <c r="AN100" s="159"/>
      <c r="AO100" s="159">
        <v>2</v>
      </c>
      <c r="AP100" s="159"/>
      <c r="AQ100" s="159">
        <v>27</v>
      </c>
      <c r="AR100" s="159"/>
      <c r="AS100" s="160">
        <v>0</v>
      </c>
      <c r="AT100" s="160"/>
      <c r="AU100" s="161">
        <v>0</v>
      </c>
      <c r="AV100" s="161"/>
      <c r="AW100" s="160">
        <v>0</v>
      </c>
      <c r="AX100" s="160"/>
      <c r="AY100" s="161">
        <v>0</v>
      </c>
      <c r="AZ100" s="161"/>
      <c r="BA100" s="160">
        <v>3</v>
      </c>
      <c r="BB100" s="160"/>
      <c r="BC100" s="161">
        <v>0</v>
      </c>
      <c r="BD100" s="161"/>
      <c r="BE100" s="160">
        <v>0</v>
      </c>
      <c r="BF100" s="160"/>
      <c r="BG100" s="161">
        <v>0</v>
      </c>
      <c r="BH100" s="161"/>
      <c r="BI100" s="160">
        <v>1</v>
      </c>
      <c r="BJ100" s="160"/>
      <c r="BK100" s="161">
        <v>0</v>
      </c>
      <c r="BL100" s="161"/>
      <c r="BM100" s="160">
        <v>2</v>
      </c>
      <c r="BN100" s="160"/>
      <c r="BO100" s="161">
        <v>1</v>
      </c>
      <c r="BP100" s="161"/>
      <c r="BQ100" s="160">
        <v>19</v>
      </c>
      <c r="BR100" s="160"/>
      <c r="BS100" s="161">
        <v>1</v>
      </c>
      <c r="BT100" s="161"/>
      <c r="BU100" s="26">
        <f t="shared" si="73"/>
        <v>0</v>
      </c>
      <c r="BV100" s="66">
        <f t="shared" si="74"/>
        <v>62</v>
      </c>
      <c r="BX100" s="159">
        <v>19</v>
      </c>
      <c r="BY100" s="159"/>
      <c r="BZ100" s="159">
        <v>1</v>
      </c>
      <c r="CA100" s="159"/>
      <c r="CB100" s="159">
        <v>20</v>
      </c>
      <c r="CC100" s="159"/>
      <c r="CD100" s="160">
        <v>2</v>
      </c>
      <c r="CE100" s="160"/>
      <c r="CF100" s="161">
        <v>0</v>
      </c>
      <c r="CG100" s="161"/>
      <c r="CH100" s="160">
        <v>10</v>
      </c>
      <c r="CI100" s="160"/>
      <c r="CJ100" s="161">
        <v>0</v>
      </c>
      <c r="CK100" s="161"/>
      <c r="CL100" s="160">
        <v>3</v>
      </c>
      <c r="CM100" s="160"/>
      <c r="CN100" s="161">
        <v>0</v>
      </c>
      <c r="CO100" s="161"/>
      <c r="CP100" s="160">
        <v>0</v>
      </c>
      <c r="CQ100" s="160"/>
      <c r="CR100" s="161">
        <v>0</v>
      </c>
      <c r="CS100" s="161"/>
      <c r="CT100" s="160">
        <v>0</v>
      </c>
      <c r="CU100" s="160"/>
      <c r="CV100" s="161">
        <v>0</v>
      </c>
      <c r="CW100" s="161"/>
      <c r="CX100" s="160">
        <v>1</v>
      </c>
      <c r="CY100" s="160"/>
      <c r="CZ100" s="161">
        <v>1</v>
      </c>
      <c r="DA100" s="161"/>
      <c r="DB100" s="160">
        <v>3</v>
      </c>
      <c r="DC100" s="160"/>
      <c r="DD100" s="161">
        <v>0</v>
      </c>
      <c r="DE100" s="161"/>
      <c r="DF100" s="26">
        <f t="shared" si="72"/>
        <v>24</v>
      </c>
      <c r="DH100" s="159">
        <f t="shared" si="48"/>
        <v>47</v>
      </c>
      <c r="DI100" s="159"/>
      <c r="DJ100" s="159">
        <f t="shared" si="49"/>
        <v>3</v>
      </c>
      <c r="DK100" s="159"/>
      <c r="DL100" s="159">
        <f t="shared" si="50"/>
        <v>50</v>
      </c>
      <c r="DM100" s="159"/>
      <c r="DN100" s="160">
        <f t="shared" si="51"/>
        <v>2</v>
      </c>
      <c r="DO100" s="160"/>
      <c r="DP100" s="160">
        <f t="shared" si="52"/>
        <v>0</v>
      </c>
      <c r="DQ100" s="160"/>
      <c r="DR100" s="160">
        <f t="shared" si="53"/>
        <v>10</v>
      </c>
      <c r="DS100" s="160"/>
      <c r="DT100" s="160">
        <f t="shared" si="54"/>
        <v>0</v>
      </c>
      <c r="DU100" s="160"/>
      <c r="DV100" s="160">
        <f t="shared" si="55"/>
        <v>6</v>
      </c>
      <c r="DW100" s="160"/>
      <c r="DX100" s="160">
        <f t="shared" si="56"/>
        <v>0</v>
      </c>
      <c r="DY100" s="160"/>
      <c r="DZ100" s="160">
        <f t="shared" si="57"/>
        <v>0</v>
      </c>
      <c r="EA100" s="160"/>
      <c r="EB100" s="160">
        <f t="shared" si="58"/>
        <v>0</v>
      </c>
      <c r="EC100" s="160"/>
      <c r="ED100" s="160">
        <f t="shared" si="59"/>
        <v>1</v>
      </c>
      <c r="EE100" s="160"/>
      <c r="EF100" s="160">
        <f t="shared" si="60"/>
        <v>0</v>
      </c>
      <c r="EG100" s="160"/>
      <c r="EH100" s="160">
        <f t="shared" si="61"/>
        <v>4</v>
      </c>
      <c r="EI100" s="160"/>
      <c r="EJ100" s="160">
        <f t="shared" si="62"/>
        <v>2</v>
      </c>
      <c r="EK100" s="160"/>
      <c r="EL100" s="160">
        <f t="shared" si="63"/>
        <v>24</v>
      </c>
      <c r="EM100" s="160"/>
      <c r="EN100" s="160">
        <f t="shared" si="64"/>
        <v>1</v>
      </c>
      <c r="EO100" s="160"/>
      <c r="EP100" s="137">
        <f t="shared" si="65"/>
        <v>92</v>
      </c>
      <c r="ER100" s="20">
        <f t="shared" si="66"/>
        <v>60</v>
      </c>
      <c r="ES100" s="20">
        <f t="shared" si="67"/>
        <v>40</v>
      </c>
      <c r="ET100" s="20">
        <f t="shared" si="68"/>
        <v>24</v>
      </c>
      <c r="EU100" s="20">
        <f t="shared" si="69"/>
        <v>6</v>
      </c>
      <c r="EV100" s="21">
        <f t="shared" si="70"/>
        <v>60</v>
      </c>
      <c r="EX100" s="129">
        <v>9</v>
      </c>
      <c r="EY100" s="129">
        <v>1</v>
      </c>
      <c r="EZ100" s="129">
        <v>10</v>
      </c>
      <c r="FA100" s="130">
        <v>0</v>
      </c>
      <c r="FB100" s="131">
        <v>0</v>
      </c>
      <c r="FC100" s="130">
        <v>0</v>
      </c>
      <c r="FD100" s="131">
        <v>0</v>
      </c>
      <c r="FE100" s="130">
        <v>0</v>
      </c>
      <c r="FF100" s="131">
        <v>0</v>
      </c>
      <c r="FG100" s="130">
        <v>0</v>
      </c>
      <c r="FH100" s="131">
        <v>0</v>
      </c>
      <c r="FI100" s="130">
        <v>0</v>
      </c>
      <c r="FJ100" s="131">
        <v>0</v>
      </c>
      <c r="FK100" s="130">
        <v>2</v>
      </c>
      <c r="FL100" s="131">
        <v>1</v>
      </c>
      <c r="FM100" s="130">
        <v>7</v>
      </c>
      <c r="FN100" s="131">
        <v>0</v>
      </c>
      <c r="FO100" s="19">
        <f t="shared" si="71"/>
        <v>40</v>
      </c>
    </row>
    <row r="101" spans="1:171" ht="12.75" customHeight="1" thickBot="1">
      <c r="A101" s="124" t="s">
        <v>190</v>
      </c>
      <c r="B101" s="159">
        <v>3</v>
      </c>
      <c r="C101" s="159"/>
      <c r="D101" s="159">
        <v>0</v>
      </c>
      <c r="E101" s="159"/>
      <c r="F101" s="159">
        <v>3</v>
      </c>
      <c r="G101" s="159"/>
      <c r="H101" s="160">
        <v>0</v>
      </c>
      <c r="I101" s="160"/>
      <c r="J101" s="161">
        <v>0</v>
      </c>
      <c r="K101" s="161"/>
      <c r="L101" s="160">
        <v>0</v>
      </c>
      <c r="M101" s="160"/>
      <c r="N101" s="161">
        <v>0</v>
      </c>
      <c r="O101" s="161"/>
      <c r="P101" s="160">
        <v>0</v>
      </c>
      <c r="Q101" s="160"/>
      <c r="R101" s="161">
        <v>0</v>
      </c>
      <c r="S101" s="161"/>
      <c r="T101" s="160">
        <v>0</v>
      </c>
      <c r="U101" s="160"/>
      <c r="V101" s="161">
        <v>0</v>
      </c>
      <c r="W101" s="161"/>
      <c r="X101" s="160">
        <v>0</v>
      </c>
      <c r="Y101" s="160"/>
      <c r="Z101" s="161">
        <v>0</v>
      </c>
      <c r="AA101" s="161"/>
      <c r="AB101" s="160">
        <v>0</v>
      </c>
      <c r="AC101" s="160"/>
      <c r="AD101" s="161">
        <v>0</v>
      </c>
      <c r="AE101" s="161"/>
      <c r="AF101" s="160">
        <v>3</v>
      </c>
      <c r="AG101" s="160"/>
      <c r="AH101" s="161">
        <v>0</v>
      </c>
      <c r="AI101" s="161"/>
      <c r="AJ101" s="26">
        <f t="shared" si="75"/>
        <v>0</v>
      </c>
      <c r="AK101" s="66">
        <f t="shared" si="76"/>
        <v>6</v>
      </c>
      <c r="AL101" s="124"/>
      <c r="AM101" s="159">
        <v>64</v>
      </c>
      <c r="AN101" s="159"/>
      <c r="AO101" s="159">
        <v>3</v>
      </c>
      <c r="AP101" s="159"/>
      <c r="AQ101" s="159">
        <v>67</v>
      </c>
      <c r="AR101" s="159"/>
      <c r="AS101" s="160">
        <v>0</v>
      </c>
      <c r="AT101" s="160"/>
      <c r="AU101" s="161">
        <v>0</v>
      </c>
      <c r="AV101" s="161"/>
      <c r="AW101" s="160">
        <v>3</v>
      </c>
      <c r="AX101" s="160"/>
      <c r="AY101" s="161">
        <v>0</v>
      </c>
      <c r="AZ101" s="161"/>
      <c r="BA101" s="160">
        <v>4</v>
      </c>
      <c r="BB101" s="160"/>
      <c r="BC101" s="161">
        <v>1</v>
      </c>
      <c r="BD101" s="161"/>
      <c r="BE101" s="160">
        <v>2</v>
      </c>
      <c r="BF101" s="160"/>
      <c r="BG101" s="161">
        <v>0</v>
      </c>
      <c r="BH101" s="161"/>
      <c r="BI101" s="160">
        <v>5</v>
      </c>
      <c r="BJ101" s="160"/>
      <c r="BK101" s="161">
        <v>0</v>
      </c>
      <c r="BL101" s="161"/>
      <c r="BM101" s="160">
        <v>14</v>
      </c>
      <c r="BN101" s="160"/>
      <c r="BO101" s="161">
        <v>1</v>
      </c>
      <c r="BP101" s="161"/>
      <c r="BQ101" s="160">
        <v>36</v>
      </c>
      <c r="BR101" s="160"/>
      <c r="BS101" s="161">
        <v>1</v>
      </c>
      <c r="BT101" s="161"/>
      <c r="BU101" s="26">
        <f t="shared" si="73"/>
        <v>15</v>
      </c>
      <c r="BV101" s="66">
        <f t="shared" si="74"/>
        <v>146</v>
      </c>
      <c r="BX101" s="159">
        <v>61</v>
      </c>
      <c r="BY101" s="159"/>
      <c r="BZ101" s="159">
        <v>8</v>
      </c>
      <c r="CA101" s="159"/>
      <c r="CB101" s="159">
        <v>69</v>
      </c>
      <c r="CC101" s="159"/>
      <c r="CD101" s="160">
        <v>7</v>
      </c>
      <c r="CE101" s="160"/>
      <c r="CF101" s="161">
        <v>0</v>
      </c>
      <c r="CG101" s="161"/>
      <c r="CH101" s="160">
        <v>15</v>
      </c>
      <c r="CI101" s="160"/>
      <c r="CJ101" s="161">
        <v>1</v>
      </c>
      <c r="CK101" s="161"/>
      <c r="CL101" s="160">
        <v>8</v>
      </c>
      <c r="CM101" s="160"/>
      <c r="CN101" s="161">
        <v>3</v>
      </c>
      <c r="CO101" s="161"/>
      <c r="CP101" s="160">
        <v>7</v>
      </c>
      <c r="CQ101" s="160"/>
      <c r="CR101" s="161">
        <v>0</v>
      </c>
      <c r="CS101" s="161"/>
      <c r="CT101" s="160">
        <v>4</v>
      </c>
      <c r="CU101" s="160"/>
      <c r="CV101" s="161">
        <v>1</v>
      </c>
      <c r="CW101" s="161"/>
      <c r="CX101" s="160">
        <v>5</v>
      </c>
      <c r="CY101" s="160"/>
      <c r="CZ101" s="161">
        <v>0</v>
      </c>
      <c r="DA101" s="161"/>
      <c r="DB101" s="160">
        <v>15</v>
      </c>
      <c r="DC101" s="160"/>
      <c r="DD101" s="161">
        <v>3</v>
      </c>
      <c r="DE101" s="161"/>
      <c r="DF101" s="26">
        <f t="shared" si="72"/>
        <v>101</v>
      </c>
      <c r="DH101" s="159">
        <f t="shared" si="48"/>
        <v>128</v>
      </c>
      <c r="DI101" s="159"/>
      <c r="DJ101" s="159">
        <f t="shared" si="49"/>
        <v>11</v>
      </c>
      <c r="DK101" s="159"/>
      <c r="DL101" s="159">
        <f t="shared" si="50"/>
        <v>139</v>
      </c>
      <c r="DM101" s="159"/>
      <c r="DN101" s="160">
        <f t="shared" si="51"/>
        <v>7</v>
      </c>
      <c r="DO101" s="160"/>
      <c r="DP101" s="160">
        <f t="shared" si="52"/>
        <v>0</v>
      </c>
      <c r="DQ101" s="160"/>
      <c r="DR101" s="160">
        <f t="shared" si="53"/>
        <v>18</v>
      </c>
      <c r="DS101" s="160"/>
      <c r="DT101" s="160">
        <f t="shared" si="54"/>
        <v>1</v>
      </c>
      <c r="DU101" s="160"/>
      <c r="DV101" s="160">
        <f t="shared" si="55"/>
        <v>12</v>
      </c>
      <c r="DW101" s="160"/>
      <c r="DX101" s="160">
        <f t="shared" si="56"/>
        <v>4</v>
      </c>
      <c r="DY101" s="160"/>
      <c r="DZ101" s="160">
        <f t="shared" si="57"/>
        <v>9</v>
      </c>
      <c r="EA101" s="160"/>
      <c r="EB101" s="160">
        <f t="shared" si="58"/>
        <v>0</v>
      </c>
      <c r="EC101" s="160"/>
      <c r="ED101" s="160">
        <f t="shared" si="59"/>
        <v>9</v>
      </c>
      <c r="EE101" s="160"/>
      <c r="EF101" s="160">
        <f t="shared" si="60"/>
        <v>1</v>
      </c>
      <c r="EG101" s="160"/>
      <c r="EH101" s="160">
        <f t="shared" si="61"/>
        <v>19</v>
      </c>
      <c r="EI101" s="160"/>
      <c r="EJ101" s="160">
        <f t="shared" si="62"/>
        <v>1</v>
      </c>
      <c r="EK101" s="160"/>
      <c r="EL101" s="160">
        <f t="shared" si="63"/>
        <v>54</v>
      </c>
      <c r="EM101" s="160"/>
      <c r="EN101" s="160">
        <f t="shared" si="64"/>
        <v>4</v>
      </c>
      <c r="EO101" s="160"/>
      <c r="EP101" s="137">
        <f t="shared" si="65"/>
        <v>268</v>
      </c>
      <c r="ER101" s="20">
        <f t="shared" si="66"/>
        <v>50.359712230215827</v>
      </c>
      <c r="ES101" s="20">
        <f t="shared" si="67"/>
        <v>49.640287769784173</v>
      </c>
      <c r="ET101" s="20">
        <f t="shared" si="68"/>
        <v>18.705035971223023</v>
      </c>
      <c r="EU101" s="20">
        <f t="shared" si="69"/>
        <v>7.9136690647482011</v>
      </c>
      <c r="EV101" s="21">
        <f t="shared" si="70"/>
        <v>79.136690647482013</v>
      </c>
      <c r="EX101" s="129">
        <v>14</v>
      </c>
      <c r="EY101" s="129">
        <v>1</v>
      </c>
      <c r="EZ101" s="129">
        <v>15</v>
      </c>
      <c r="FA101" s="130">
        <v>0</v>
      </c>
      <c r="FB101" s="131">
        <v>0</v>
      </c>
      <c r="FC101" s="130">
        <v>2</v>
      </c>
      <c r="FD101" s="131">
        <v>0</v>
      </c>
      <c r="FE101" s="130">
        <v>4</v>
      </c>
      <c r="FF101" s="131">
        <v>1</v>
      </c>
      <c r="FG101" s="130">
        <v>1</v>
      </c>
      <c r="FH101" s="131">
        <v>0</v>
      </c>
      <c r="FI101" s="130">
        <v>0</v>
      </c>
      <c r="FJ101" s="131">
        <v>0</v>
      </c>
      <c r="FK101" s="130">
        <v>3</v>
      </c>
      <c r="FL101" s="131">
        <v>0</v>
      </c>
      <c r="FM101" s="130">
        <v>4</v>
      </c>
      <c r="FN101" s="131">
        <v>0</v>
      </c>
      <c r="FO101" s="19">
        <f t="shared" si="71"/>
        <v>60</v>
      </c>
    </row>
    <row r="102" spans="1:171" ht="12.75" customHeight="1" thickBot="1">
      <c r="A102" s="124" t="s">
        <v>191</v>
      </c>
      <c r="B102" s="159">
        <v>3</v>
      </c>
      <c r="C102" s="159"/>
      <c r="D102" s="159">
        <v>0</v>
      </c>
      <c r="E102" s="159"/>
      <c r="F102" s="159">
        <v>3</v>
      </c>
      <c r="G102" s="159"/>
      <c r="H102" s="160">
        <v>0</v>
      </c>
      <c r="I102" s="160"/>
      <c r="J102" s="161">
        <v>0</v>
      </c>
      <c r="K102" s="161"/>
      <c r="L102" s="160">
        <v>0</v>
      </c>
      <c r="M102" s="160"/>
      <c r="N102" s="161">
        <v>0</v>
      </c>
      <c r="O102" s="161"/>
      <c r="P102" s="160">
        <v>0</v>
      </c>
      <c r="Q102" s="160"/>
      <c r="R102" s="161">
        <v>0</v>
      </c>
      <c r="S102" s="161"/>
      <c r="T102" s="160">
        <v>0</v>
      </c>
      <c r="U102" s="160"/>
      <c r="V102" s="161">
        <v>0</v>
      </c>
      <c r="W102" s="161"/>
      <c r="X102" s="160">
        <v>0</v>
      </c>
      <c r="Y102" s="160"/>
      <c r="Z102" s="161">
        <v>0</v>
      </c>
      <c r="AA102" s="161"/>
      <c r="AB102" s="160">
        <v>1</v>
      </c>
      <c r="AC102" s="160"/>
      <c r="AD102" s="161">
        <v>0</v>
      </c>
      <c r="AE102" s="161"/>
      <c r="AF102" s="160">
        <v>2</v>
      </c>
      <c r="AG102" s="160"/>
      <c r="AH102" s="161">
        <v>0</v>
      </c>
      <c r="AI102" s="161"/>
      <c r="AJ102" s="26">
        <f t="shared" si="75"/>
        <v>0</v>
      </c>
      <c r="AK102" s="66">
        <f t="shared" si="76"/>
        <v>6</v>
      </c>
      <c r="AL102" s="124"/>
      <c r="AM102" s="159">
        <v>16</v>
      </c>
      <c r="AN102" s="159"/>
      <c r="AO102" s="159">
        <v>1</v>
      </c>
      <c r="AP102" s="159"/>
      <c r="AQ102" s="159">
        <v>17</v>
      </c>
      <c r="AR102" s="159"/>
      <c r="AS102" s="160">
        <v>0</v>
      </c>
      <c r="AT102" s="160"/>
      <c r="AU102" s="161">
        <v>0</v>
      </c>
      <c r="AV102" s="161"/>
      <c r="AW102" s="160">
        <v>0</v>
      </c>
      <c r="AX102" s="160"/>
      <c r="AY102" s="161">
        <v>0</v>
      </c>
      <c r="AZ102" s="161"/>
      <c r="BA102" s="160">
        <v>0</v>
      </c>
      <c r="BB102" s="160"/>
      <c r="BC102" s="161">
        <v>0</v>
      </c>
      <c r="BD102" s="161"/>
      <c r="BE102" s="160">
        <v>0</v>
      </c>
      <c r="BF102" s="160"/>
      <c r="BG102" s="161">
        <v>0</v>
      </c>
      <c r="BH102" s="161"/>
      <c r="BI102" s="160">
        <v>1</v>
      </c>
      <c r="BJ102" s="160"/>
      <c r="BK102" s="161">
        <v>0</v>
      </c>
      <c r="BL102" s="161"/>
      <c r="BM102" s="160">
        <v>2</v>
      </c>
      <c r="BN102" s="160"/>
      <c r="BO102" s="161">
        <v>0</v>
      </c>
      <c r="BP102" s="161"/>
      <c r="BQ102" s="160">
        <v>13</v>
      </c>
      <c r="BR102" s="160"/>
      <c r="BS102" s="161">
        <v>1</v>
      </c>
      <c r="BT102" s="161"/>
      <c r="BU102" s="26">
        <f t="shared" si="73"/>
        <v>0</v>
      </c>
      <c r="BV102" s="66">
        <f t="shared" si="74"/>
        <v>38</v>
      </c>
      <c r="BX102" s="159">
        <v>11</v>
      </c>
      <c r="BY102" s="159"/>
      <c r="BZ102" s="159">
        <v>13</v>
      </c>
      <c r="CA102" s="159"/>
      <c r="CB102" s="159">
        <v>24</v>
      </c>
      <c r="CC102" s="159"/>
      <c r="CD102" s="160">
        <v>0</v>
      </c>
      <c r="CE102" s="160"/>
      <c r="CF102" s="161">
        <v>0</v>
      </c>
      <c r="CG102" s="161"/>
      <c r="CH102" s="160">
        <v>2</v>
      </c>
      <c r="CI102" s="160"/>
      <c r="CJ102" s="161">
        <v>2</v>
      </c>
      <c r="CK102" s="161"/>
      <c r="CL102" s="160">
        <v>3</v>
      </c>
      <c r="CM102" s="160"/>
      <c r="CN102" s="161">
        <v>3</v>
      </c>
      <c r="CO102" s="161"/>
      <c r="CP102" s="160">
        <v>0</v>
      </c>
      <c r="CQ102" s="160"/>
      <c r="CR102" s="161">
        <v>0</v>
      </c>
      <c r="CS102" s="161"/>
      <c r="CT102" s="160">
        <v>0</v>
      </c>
      <c r="CU102" s="160"/>
      <c r="CV102" s="161">
        <v>0</v>
      </c>
      <c r="CW102" s="161"/>
      <c r="CX102" s="160">
        <v>0</v>
      </c>
      <c r="CY102" s="160"/>
      <c r="CZ102" s="161">
        <v>0</v>
      </c>
      <c r="DA102" s="161"/>
      <c r="DB102" s="160">
        <v>6</v>
      </c>
      <c r="DC102" s="160"/>
      <c r="DD102" s="161">
        <v>8</v>
      </c>
      <c r="DE102" s="161"/>
      <c r="DF102" s="26">
        <f t="shared" si="72"/>
        <v>76</v>
      </c>
      <c r="DH102" s="159">
        <f t="shared" si="48"/>
        <v>30</v>
      </c>
      <c r="DI102" s="159"/>
      <c r="DJ102" s="159">
        <f t="shared" si="49"/>
        <v>14</v>
      </c>
      <c r="DK102" s="159"/>
      <c r="DL102" s="159">
        <f t="shared" si="50"/>
        <v>44</v>
      </c>
      <c r="DM102" s="159"/>
      <c r="DN102" s="160">
        <f t="shared" si="51"/>
        <v>0</v>
      </c>
      <c r="DO102" s="160"/>
      <c r="DP102" s="160">
        <f t="shared" si="52"/>
        <v>0</v>
      </c>
      <c r="DQ102" s="160"/>
      <c r="DR102" s="160">
        <f t="shared" si="53"/>
        <v>2</v>
      </c>
      <c r="DS102" s="160"/>
      <c r="DT102" s="160">
        <f t="shared" si="54"/>
        <v>2</v>
      </c>
      <c r="DU102" s="160"/>
      <c r="DV102" s="160">
        <f t="shared" si="55"/>
        <v>3</v>
      </c>
      <c r="DW102" s="160"/>
      <c r="DX102" s="160">
        <f t="shared" si="56"/>
        <v>3</v>
      </c>
      <c r="DY102" s="160"/>
      <c r="DZ102" s="160">
        <f t="shared" si="57"/>
        <v>0</v>
      </c>
      <c r="EA102" s="160"/>
      <c r="EB102" s="160">
        <f t="shared" si="58"/>
        <v>0</v>
      </c>
      <c r="EC102" s="160"/>
      <c r="ED102" s="160">
        <f t="shared" si="59"/>
        <v>1</v>
      </c>
      <c r="EE102" s="160"/>
      <c r="EF102" s="160">
        <f t="shared" si="60"/>
        <v>0</v>
      </c>
      <c r="EG102" s="160"/>
      <c r="EH102" s="160">
        <f t="shared" si="61"/>
        <v>3</v>
      </c>
      <c r="EI102" s="160"/>
      <c r="EJ102" s="160">
        <f t="shared" si="62"/>
        <v>0</v>
      </c>
      <c r="EK102" s="160"/>
      <c r="EL102" s="160">
        <f t="shared" si="63"/>
        <v>21</v>
      </c>
      <c r="EM102" s="160"/>
      <c r="EN102" s="160">
        <f t="shared" si="64"/>
        <v>9</v>
      </c>
      <c r="EO102" s="160"/>
      <c r="EP102" s="137">
        <f t="shared" si="65"/>
        <v>120</v>
      </c>
      <c r="ER102" s="20">
        <f t="shared" si="66"/>
        <v>45.454545454545453</v>
      </c>
      <c r="ES102" s="20">
        <f t="shared" si="67"/>
        <v>54.54545454545454</v>
      </c>
      <c r="ET102" s="20">
        <f t="shared" si="68"/>
        <v>9.0909090909090917</v>
      </c>
      <c r="EU102" s="20">
        <f t="shared" si="69"/>
        <v>31.818181818181817</v>
      </c>
      <c r="EV102" s="21">
        <f t="shared" si="70"/>
        <v>318.18181818181819</v>
      </c>
      <c r="EX102" s="129">
        <v>2</v>
      </c>
      <c r="EY102" s="129">
        <v>0</v>
      </c>
      <c r="EZ102" s="129">
        <v>2</v>
      </c>
      <c r="FA102" s="130">
        <v>0</v>
      </c>
      <c r="FB102" s="131">
        <v>0</v>
      </c>
      <c r="FC102" s="130">
        <v>0</v>
      </c>
      <c r="FD102" s="131">
        <v>0</v>
      </c>
      <c r="FE102" s="130">
        <v>0</v>
      </c>
      <c r="FF102" s="131">
        <v>0</v>
      </c>
      <c r="FG102" s="130">
        <v>0</v>
      </c>
      <c r="FH102" s="131">
        <v>0</v>
      </c>
      <c r="FI102" s="130">
        <v>0</v>
      </c>
      <c r="FJ102" s="131">
        <v>0</v>
      </c>
      <c r="FK102" s="130">
        <v>0</v>
      </c>
      <c r="FL102" s="131">
        <v>0</v>
      </c>
      <c r="FM102" s="130">
        <v>2</v>
      </c>
      <c r="FN102" s="131">
        <v>0</v>
      </c>
      <c r="FO102" s="19">
        <f t="shared" si="71"/>
        <v>8</v>
      </c>
    </row>
    <row r="103" spans="1:171" ht="12.75" customHeight="1" thickBot="1">
      <c r="A103" s="124" t="s">
        <v>192</v>
      </c>
      <c r="B103" s="159">
        <v>2</v>
      </c>
      <c r="C103" s="159"/>
      <c r="D103" s="159">
        <v>3</v>
      </c>
      <c r="E103" s="159"/>
      <c r="F103" s="159">
        <v>5</v>
      </c>
      <c r="G103" s="159"/>
      <c r="H103" s="160">
        <v>0</v>
      </c>
      <c r="I103" s="160"/>
      <c r="J103" s="161">
        <v>0</v>
      </c>
      <c r="K103" s="161"/>
      <c r="L103" s="160">
        <v>0</v>
      </c>
      <c r="M103" s="160"/>
      <c r="N103" s="161">
        <v>0</v>
      </c>
      <c r="O103" s="161"/>
      <c r="P103" s="160">
        <v>0</v>
      </c>
      <c r="Q103" s="160"/>
      <c r="R103" s="161">
        <v>0</v>
      </c>
      <c r="S103" s="161"/>
      <c r="T103" s="160">
        <v>0</v>
      </c>
      <c r="U103" s="160"/>
      <c r="V103" s="161">
        <v>0</v>
      </c>
      <c r="W103" s="161"/>
      <c r="X103" s="160">
        <v>0</v>
      </c>
      <c r="Y103" s="160"/>
      <c r="Z103" s="161">
        <v>0</v>
      </c>
      <c r="AA103" s="161"/>
      <c r="AB103" s="160">
        <v>0</v>
      </c>
      <c r="AC103" s="160"/>
      <c r="AD103" s="161">
        <v>0</v>
      </c>
      <c r="AE103" s="161"/>
      <c r="AF103" s="160">
        <v>2</v>
      </c>
      <c r="AG103" s="160"/>
      <c r="AH103" s="161">
        <v>3</v>
      </c>
      <c r="AI103" s="161"/>
      <c r="AJ103" s="26">
        <f t="shared" si="75"/>
        <v>0</v>
      </c>
      <c r="AK103" s="66">
        <f t="shared" si="76"/>
        <v>22</v>
      </c>
      <c r="AL103" s="124"/>
      <c r="AM103" s="159">
        <v>10</v>
      </c>
      <c r="AN103" s="159"/>
      <c r="AO103" s="159">
        <v>1</v>
      </c>
      <c r="AP103" s="159"/>
      <c r="AQ103" s="159">
        <v>11</v>
      </c>
      <c r="AR103" s="159"/>
      <c r="AS103" s="160">
        <v>0</v>
      </c>
      <c r="AT103" s="160"/>
      <c r="AU103" s="161">
        <v>0</v>
      </c>
      <c r="AV103" s="161"/>
      <c r="AW103" s="160">
        <v>1</v>
      </c>
      <c r="AX103" s="160"/>
      <c r="AY103" s="161">
        <v>0</v>
      </c>
      <c r="AZ103" s="161"/>
      <c r="BA103" s="160">
        <v>2</v>
      </c>
      <c r="BB103" s="160"/>
      <c r="BC103" s="161">
        <v>0</v>
      </c>
      <c r="BD103" s="161"/>
      <c r="BE103" s="160">
        <v>1</v>
      </c>
      <c r="BF103" s="160"/>
      <c r="BG103" s="161">
        <v>1</v>
      </c>
      <c r="BH103" s="161"/>
      <c r="BI103" s="160">
        <v>1</v>
      </c>
      <c r="BJ103" s="160"/>
      <c r="BK103" s="161">
        <v>0</v>
      </c>
      <c r="BL103" s="161"/>
      <c r="BM103" s="160">
        <v>0</v>
      </c>
      <c r="BN103" s="160"/>
      <c r="BO103" s="161">
        <v>0</v>
      </c>
      <c r="BP103" s="161"/>
      <c r="BQ103" s="160">
        <v>5</v>
      </c>
      <c r="BR103" s="160"/>
      <c r="BS103" s="161">
        <v>0</v>
      </c>
      <c r="BT103" s="161"/>
      <c r="BU103" s="26">
        <f t="shared" si="73"/>
        <v>5</v>
      </c>
      <c r="BV103" s="66">
        <f t="shared" si="74"/>
        <v>26</v>
      </c>
      <c r="BX103" s="159">
        <v>25</v>
      </c>
      <c r="BY103" s="159"/>
      <c r="BZ103" s="159">
        <v>4</v>
      </c>
      <c r="CA103" s="159"/>
      <c r="CB103" s="159">
        <v>29</v>
      </c>
      <c r="CC103" s="159"/>
      <c r="CD103" s="160">
        <v>3</v>
      </c>
      <c r="CE103" s="160"/>
      <c r="CF103" s="161">
        <v>0</v>
      </c>
      <c r="CG103" s="161"/>
      <c r="CH103" s="160">
        <v>9</v>
      </c>
      <c r="CI103" s="160"/>
      <c r="CJ103" s="161">
        <v>1</v>
      </c>
      <c r="CK103" s="161"/>
      <c r="CL103" s="160">
        <v>7</v>
      </c>
      <c r="CM103" s="160"/>
      <c r="CN103" s="161">
        <v>1</v>
      </c>
      <c r="CO103" s="161"/>
      <c r="CP103" s="160">
        <v>0</v>
      </c>
      <c r="CQ103" s="160"/>
      <c r="CR103" s="161">
        <v>0</v>
      </c>
      <c r="CS103" s="161"/>
      <c r="CT103" s="160">
        <v>0</v>
      </c>
      <c r="CU103" s="160"/>
      <c r="CV103" s="161">
        <v>0</v>
      </c>
      <c r="CW103" s="161"/>
      <c r="CX103" s="160">
        <v>3</v>
      </c>
      <c r="CY103" s="160"/>
      <c r="CZ103" s="161">
        <v>0</v>
      </c>
      <c r="DA103" s="161"/>
      <c r="DB103" s="160">
        <v>3</v>
      </c>
      <c r="DC103" s="160"/>
      <c r="DD103" s="161">
        <v>2</v>
      </c>
      <c r="DE103" s="161"/>
      <c r="DF103" s="26">
        <f t="shared" si="72"/>
        <v>45</v>
      </c>
      <c r="DH103" s="159">
        <f t="shared" si="48"/>
        <v>37</v>
      </c>
      <c r="DI103" s="159"/>
      <c r="DJ103" s="159">
        <f t="shared" si="49"/>
        <v>8</v>
      </c>
      <c r="DK103" s="159"/>
      <c r="DL103" s="159">
        <f t="shared" si="50"/>
        <v>45</v>
      </c>
      <c r="DM103" s="159"/>
      <c r="DN103" s="160">
        <f t="shared" si="51"/>
        <v>3</v>
      </c>
      <c r="DO103" s="160"/>
      <c r="DP103" s="160">
        <f t="shared" si="52"/>
        <v>0</v>
      </c>
      <c r="DQ103" s="160"/>
      <c r="DR103" s="160">
        <f t="shared" si="53"/>
        <v>10</v>
      </c>
      <c r="DS103" s="160"/>
      <c r="DT103" s="160">
        <f t="shared" si="54"/>
        <v>1</v>
      </c>
      <c r="DU103" s="160"/>
      <c r="DV103" s="160">
        <f t="shared" si="55"/>
        <v>9</v>
      </c>
      <c r="DW103" s="160"/>
      <c r="DX103" s="160">
        <f t="shared" si="56"/>
        <v>1</v>
      </c>
      <c r="DY103" s="160"/>
      <c r="DZ103" s="160">
        <f t="shared" si="57"/>
        <v>1</v>
      </c>
      <c r="EA103" s="160"/>
      <c r="EB103" s="160">
        <f t="shared" si="58"/>
        <v>1</v>
      </c>
      <c r="EC103" s="160"/>
      <c r="ED103" s="160">
        <f t="shared" si="59"/>
        <v>1</v>
      </c>
      <c r="EE103" s="160"/>
      <c r="EF103" s="160">
        <f t="shared" si="60"/>
        <v>0</v>
      </c>
      <c r="EG103" s="160"/>
      <c r="EH103" s="160">
        <f t="shared" si="61"/>
        <v>3</v>
      </c>
      <c r="EI103" s="160"/>
      <c r="EJ103" s="160">
        <f t="shared" si="62"/>
        <v>0</v>
      </c>
      <c r="EK103" s="160"/>
      <c r="EL103" s="160">
        <f t="shared" si="63"/>
        <v>10</v>
      </c>
      <c r="EM103" s="160"/>
      <c r="EN103" s="160">
        <f t="shared" si="64"/>
        <v>5</v>
      </c>
      <c r="EO103" s="160"/>
      <c r="EP103" s="137">
        <f t="shared" si="65"/>
        <v>98</v>
      </c>
      <c r="ER103" s="20">
        <f t="shared" si="66"/>
        <v>35.555555555555557</v>
      </c>
      <c r="ES103" s="20">
        <f t="shared" si="67"/>
        <v>64.444444444444443</v>
      </c>
      <c r="ET103" s="20">
        <f t="shared" si="68"/>
        <v>31.111111111111111</v>
      </c>
      <c r="EU103" s="20">
        <f t="shared" si="69"/>
        <v>17.777777777777779</v>
      </c>
      <c r="EV103" s="21">
        <f t="shared" si="70"/>
        <v>177.77777777777777</v>
      </c>
      <c r="EX103" s="129">
        <v>3</v>
      </c>
      <c r="EY103" s="129">
        <v>1</v>
      </c>
      <c r="EZ103" s="129">
        <v>4</v>
      </c>
      <c r="FA103" s="130">
        <v>0</v>
      </c>
      <c r="FB103" s="131">
        <v>0</v>
      </c>
      <c r="FC103" s="130">
        <v>1</v>
      </c>
      <c r="FD103" s="131">
        <v>0</v>
      </c>
      <c r="FE103" s="130">
        <v>2</v>
      </c>
      <c r="FF103" s="131">
        <v>0</v>
      </c>
      <c r="FG103" s="130">
        <v>0</v>
      </c>
      <c r="FH103" s="131">
        <v>1</v>
      </c>
      <c r="FI103" s="130">
        <v>0</v>
      </c>
      <c r="FJ103" s="131">
        <v>0</v>
      </c>
      <c r="FK103" s="130">
        <v>0</v>
      </c>
      <c r="FL103" s="131">
        <v>0</v>
      </c>
      <c r="FM103" s="130">
        <v>0</v>
      </c>
      <c r="FN103" s="131">
        <v>0</v>
      </c>
      <c r="FO103" s="19">
        <f t="shared" si="71"/>
        <v>16</v>
      </c>
    </row>
    <row r="104" spans="1:171" ht="12.75" customHeight="1" thickBot="1">
      <c r="A104" s="124" t="s">
        <v>193</v>
      </c>
      <c r="B104" s="159">
        <v>3</v>
      </c>
      <c r="C104" s="159"/>
      <c r="D104" s="159">
        <v>0</v>
      </c>
      <c r="E104" s="159"/>
      <c r="F104" s="159">
        <v>3</v>
      </c>
      <c r="G104" s="159"/>
      <c r="H104" s="160">
        <v>0</v>
      </c>
      <c r="I104" s="160"/>
      <c r="J104" s="161">
        <v>0</v>
      </c>
      <c r="K104" s="161"/>
      <c r="L104" s="160">
        <v>0</v>
      </c>
      <c r="M104" s="160"/>
      <c r="N104" s="161">
        <v>0</v>
      </c>
      <c r="O104" s="161"/>
      <c r="P104" s="160">
        <v>0</v>
      </c>
      <c r="Q104" s="160"/>
      <c r="R104" s="161">
        <v>0</v>
      </c>
      <c r="S104" s="161"/>
      <c r="T104" s="160">
        <v>0</v>
      </c>
      <c r="U104" s="160"/>
      <c r="V104" s="161">
        <v>0</v>
      </c>
      <c r="W104" s="161"/>
      <c r="X104" s="160">
        <v>0</v>
      </c>
      <c r="Y104" s="160"/>
      <c r="Z104" s="161">
        <v>0</v>
      </c>
      <c r="AA104" s="161"/>
      <c r="AB104" s="160">
        <v>0</v>
      </c>
      <c r="AC104" s="160"/>
      <c r="AD104" s="161">
        <v>0</v>
      </c>
      <c r="AE104" s="161"/>
      <c r="AF104" s="160">
        <v>3</v>
      </c>
      <c r="AG104" s="160"/>
      <c r="AH104" s="161">
        <v>0</v>
      </c>
      <c r="AI104" s="161"/>
      <c r="AJ104" s="26">
        <f t="shared" si="75"/>
        <v>0</v>
      </c>
      <c r="AK104" s="66">
        <f t="shared" si="76"/>
        <v>6</v>
      </c>
      <c r="AL104" s="124"/>
      <c r="AM104" s="159">
        <v>26</v>
      </c>
      <c r="AN104" s="159"/>
      <c r="AO104" s="159">
        <v>4</v>
      </c>
      <c r="AP104" s="159"/>
      <c r="AQ104" s="159">
        <v>30</v>
      </c>
      <c r="AR104" s="159"/>
      <c r="AS104" s="160">
        <v>1</v>
      </c>
      <c r="AT104" s="160"/>
      <c r="AU104" s="161">
        <v>2</v>
      </c>
      <c r="AV104" s="161"/>
      <c r="AW104" s="160">
        <v>6</v>
      </c>
      <c r="AX104" s="160"/>
      <c r="AY104" s="161">
        <v>0</v>
      </c>
      <c r="AZ104" s="161"/>
      <c r="BA104" s="160">
        <v>4</v>
      </c>
      <c r="BB104" s="160"/>
      <c r="BC104" s="161">
        <v>0</v>
      </c>
      <c r="BD104" s="161"/>
      <c r="BE104" s="160">
        <v>0</v>
      </c>
      <c r="BF104" s="160"/>
      <c r="BG104" s="161">
        <v>0</v>
      </c>
      <c r="BH104" s="161"/>
      <c r="BI104" s="160">
        <v>2</v>
      </c>
      <c r="BJ104" s="160"/>
      <c r="BK104" s="161">
        <v>0</v>
      </c>
      <c r="BL104" s="161"/>
      <c r="BM104" s="160">
        <v>4</v>
      </c>
      <c r="BN104" s="160"/>
      <c r="BO104" s="161">
        <v>1</v>
      </c>
      <c r="BP104" s="161"/>
      <c r="BQ104" s="160">
        <v>9</v>
      </c>
      <c r="BR104" s="160"/>
      <c r="BS104" s="161">
        <v>1</v>
      </c>
      <c r="BT104" s="161"/>
      <c r="BU104" s="26">
        <f t="shared" si="73"/>
        <v>45</v>
      </c>
      <c r="BV104" s="66">
        <f t="shared" si="74"/>
        <v>76</v>
      </c>
      <c r="BX104" s="159">
        <v>1</v>
      </c>
      <c r="BY104" s="159"/>
      <c r="BZ104" s="159">
        <v>0</v>
      </c>
      <c r="CA104" s="159"/>
      <c r="CB104" s="159">
        <v>1</v>
      </c>
      <c r="CC104" s="159"/>
      <c r="CD104" s="160">
        <v>0</v>
      </c>
      <c r="CE104" s="160"/>
      <c r="CF104" s="161">
        <v>0</v>
      </c>
      <c r="CG104" s="161"/>
      <c r="CH104" s="160">
        <v>1</v>
      </c>
      <c r="CI104" s="160"/>
      <c r="CJ104" s="161">
        <v>0</v>
      </c>
      <c r="CK104" s="161"/>
      <c r="CL104" s="160">
        <v>0</v>
      </c>
      <c r="CM104" s="160"/>
      <c r="CN104" s="161">
        <v>0</v>
      </c>
      <c r="CO104" s="161"/>
      <c r="CP104" s="160">
        <v>0</v>
      </c>
      <c r="CQ104" s="160"/>
      <c r="CR104" s="161">
        <v>0</v>
      </c>
      <c r="CS104" s="161"/>
      <c r="CT104" s="160">
        <v>0</v>
      </c>
      <c r="CU104" s="160"/>
      <c r="CV104" s="161">
        <v>0</v>
      </c>
      <c r="CW104" s="161"/>
      <c r="CX104" s="160">
        <v>0</v>
      </c>
      <c r="CY104" s="160"/>
      <c r="CZ104" s="161">
        <v>0</v>
      </c>
      <c r="DA104" s="161"/>
      <c r="DB104" s="160">
        <v>0</v>
      </c>
      <c r="DC104" s="160"/>
      <c r="DD104" s="161">
        <v>0</v>
      </c>
      <c r="DE104" s="161"/>
      <c r="DF104" s="26">
        <f t="shared" si="72"/>
        <v>1</v>
      </c>
      <c r="DH104" s="159">
        <f t="shared" si="48"/>
        <v>30</v>
      </c>
      <c r="DI104" s="159"/>
      <c r="DJ104" s="159">
        <f t="shared" si="49"/>
        <v>4</v>
      </c>
      <c r="DK104" s="159"/>
      <c r="DL104" s="159">
        <f t="shared" si="50"/>
        <v>34</v>
      </c>
      <c r="DM104" s="159"/>
      <c r="DN104" s="160">
        <f t="shared" si="51"/>
        <v>1</v>
      </c>
      <c r="DO104" s="160"/>
      <c r="DP104" s="160">
        <f t="shared" si="52"/>
        <v>2</v>
      </c>
      <c r="DQ104" s="160"/>
      <c r="DR104" s="160">
        <f t="shared" si="53"/>
        <v>7</v>
      </c>
      <c r="DS104" s="160"/>
      <c r="DT104" s="160">
        <f t="shared" si="54"/>
        <v>0</v>
      </c>
      <c r="DU104" s="160"/>
      <c r="DV104" s="160">
        <f t="shared" si="55"/>
        <v>4</v>
      </c>
      <c r="DW104" s="160"/>
      <c r="DX104" s="160">
        <f t="shared" si="56"/>
        <v>0</v>
      </c>
      <c r="DY104" s="160"/>
      <c r="DZ104" s="160">
        <f t="shared" si="57"/>
        <v>0</v>
      </c>
      <c r="EA104" s="160"/>
      <c r="EB104" s="160">
        <f t="shared" si="58"/>
        <v>0</v>
      </c>
      <c r="EC104" s="160"/>
      <c r="ED104" s="160">
        <f t="shared" si="59"/>
        <v>2</v>
      </c>
      <c r="EE104" s="160"/>
      <c r="EF104" s="160">
        <f t="shared" si="60"/>
        <v>0</v>
      </c>
      <c r="EG104" s="160"/>
      <c r="EH104" s="160">
        <f t="shared" si="61"/>
        <v>4</v>
      </c>
      <c r="EI104" s="160"/>
      <c r="EJ104" s="160">
        <f t="shared" si="62"/>
        <v>1</v>
      </c>
      <c r="EK104" s="160"/>
      <c r="EL104" s="160">
        <f t="shared" si="63"/>
        <v>12</v>
      </c>
      <c r="EM104" s="160"/>
      <c r="EN104" s="160">
        <f t="shared" si="64"/>
        <v>1</v>
      </c>
      <c r="EO104" s="160"/>
      <c r="EP104" s="137">
        <f t="shared" si="65"/>
        <v>128</v>
      </c>
      <c r="ER104" s="20">
        <f t="shared" si="66"/>
        <v>97.058823529411768</v>
      </c>
      <c r="ES104" s="20">
        <f t="shared" si="67"/>
        <v>2.9411764705882351</v>
      </c>
      <c r="ET104" s="20">
        <f t="shared" si="68"/>
        <v>29.411764705882355</v>
      </c>
      <c r="EU104" s="20">
        <f t="shared" si="69"/>
        <v>11.76470588235294</v>
      </c>
      <c r="EV104" s="21">
        <f t="shared" si="70"/>
        <v>117.64705882352941</v>
      </c>
      <c r="EX104" s="129">
        <v>5</v>
      </c>
      <c r="EY104" s="129">
        <v>0</v>
      </c>
      <c r="EZ104" s="129">
        <v>5</v>
      </c>
      <c r="FA104" s="130">
        <v>0</v>
      </c>
      <c r="FB104" s="131">
        <v>0</v>
      </c>
      <c r="FC104" s="130">
        <v>0</v>
      </c>
      <c r="FD104" s="131">
        <v>0</v>
      </c>
      <c r="FE104" s="130">
        <v>1</v>
      </c>
      <c r="FF104" s="131">
        <v>0</v>
      </c>
      <c r="FG104" s="130">
        <v>0</v>
      </c>
      <c r="FH104" s="131">
        <v>0</v>
      </c>
      <c r="FI104" s="130">
        <v>0</v>
      </c>
      <c r="FJ104" s="131">
        <v>0</v>
      </c>
      <c r="FK104" s="130">
        <v>1</v>
      </c>
      <c r="FL104" s="131">
        <v>0</v>
      </c>
      <c r="FM104" s="130">
        <v>3</v>
      </c>
      <c r="FN104" s="131">
        <v>0</v>
      </c>
      <c r="FO104" s="19">
        <f t="shared" si="71"/>
        <v>20</v>
      </c>
    </row>
    <row r="105" spans="1:171" ht="12.75" customHeight="1" thickBot="1">
      <c r="A105" s="124" t="s">
        <v>194</v>
      </c>
      <c r="B105" s="159">
        <v>6</v>
      </c>
      <c r="C105" s="159"/>
      <c r="D105" s="159">
        <v>2</v>
      </c>
      <c r="E105" s="159"/>
      <c r="F105" s="159">
        <v>8</v>
      </c>
      <c r="G105" s="159"/>
      <c r="H105" s="160">
        <v>0</v>
      </c>
      <c r="I105" s="160"/>
      <c r="J105" s="161">
        <v>0</v>
      </c>
      <c r="K105" s="161"/>
      <c r="L105" s="160">
        <v>0</v>
      </c>
      <c r="M105" s="160"/>
      <c r="N105" s="161">
        <v>0</v>
      </c>
      <c r="O105" s="161"/>
      <c r="P105" s="160">
        <v>0</v>
      </c>
      <c r="Q105" s="160"/>
      <c r="R105" s="161">
        <v>0</v>
      </c>
      <c r="S105" s="161"/>
      <c r="T105" s="160">
        <v>0</v>
      </c>
      <c r="U105" s="160"/>
      <c r="V105" s="161">
        <v>0</v>
      </c>
      <c r="W105" s="161"/>
      <c r="X105" s="160">
        <v>0</v>
      </c>
      <c r="Y105" s="160"/>
      <c r="Z105" s="161">
        <v>0</v>
      </c>
      <c r="AA105" s="161"/>
      <c r="AB105" s="160">
        <v>1</v>
      </c>
      <c r="AC105" s="160"/>
      <c r="AD105" s="161">
        <v>0</v>
      </c>
      <c r="AE105" s="161"/>
      <c r="AF105" s="160">
        <v>5</v>
      </c>
      <c r="AG105" s="160"/>
      <c r="AH105" s="161">
        <v>2</v>
      </c>
      <c r="AI105" s="161"/>
      <c r="AJ105" s="26">
        <f t="shared" si="75"/>
        <v>0</v>
      </c>
      <c r="AK105" s="66">
        <f t="shared" si="76"/>
        <v>24</v>
      </c>
      <c r="AL105" s="124"/>
      <c r="AM105" s="159">
        <v>39</v>
      </c>
      <c r="AN105" s="159"/>
      <c r="AO105" s="159">
        <v>2</v>
      </c>
      <c r="AP105" s="159"/>
      <c r="AQ105" s="159">
        <v>41</v>
      </c>
      <c r="AR105" s="159"/>
      <c r="AS105" s="160">
        <v>2</v>
      </c>
      <c r="AT105" s="160"/>
      <c r="AU105" s="161">
        <v>0</v>
      </c>
      <c r="AV105" s="161"/>
      <c r="AW105" s="160">
        <v>4</v>
      </c>
      <c r="AX105" s="160"/>
      <c r="AY105" s="161">
        <v>0</v>
      </c>
      <c r="AZ105" s="161"/>
      <c r="BA105" s="160">
        <v>9</v>
      </c>
      <c r="BB105" s="160"/>
      <c r="BC105" s="161">
        <v>0</v>
      </c>
      <c r="BD105" s="161"/>
      <c r="BE105" s="160">
        <v>6</v>
      </c>
      <c r="BF105" s="160"/>
      <c r="BG105" s="161">
        <v>0</v>
      </c>
      <c r="BH105" s="161"/>
      <c r="BI105" s="160">
        <v>4</v>
      </c>
      <c r="BJ105" s="160"/>
      <c r="BK105" s="161">
        <v>0</v>
      </c>
      <c r="BL105" s="161"/>
      <c r="BM105" s="160">
        <v>3</v>
      </c>
      <c r="BN105" s="160"/>
      <c r="BO105" s="161">
        <v>0</v>
      </c>
      <c r="BP105" s="161"/>
      <c r="BQ105" s="160">
        <v>11</v>
      </c>
      <c r="BR105" s="160"/>
      <c r="BS105" s="161">
        <v>2</v>
      </c>
      <c r="BT105" s="161"/>
      <c r="BU105" s="26">
        <f t="shared" si="73"/>
        <v>30</v>
      </c>
      <c r="BV105" s="66">
        <f t="shared" si="74"/>
        <v>90</v>
      </c>
      <c r="BX105" s="159">
        <v>28</v>
      </c>
      <c r="BY105" s="159"/>
      <c r="BZ105" s="159">
        <v>1</v>
      </c>
      <c r="CA105" s="159"/>
      <c r="CB105" s="159">
        <v>29</v>
      </c>
      <c r="CC105" s="159"/>
      <c r="CD105" s="160">
        <v>6</v>
      </c>
      <c r="CE105" s="160"/>
      <c r="CF105" s="161">
        <v>0</v>
      </c>
      <c r="CG105" s="161"/>
      <c r="CH105" s="160">
        <v>7</v>
      </c>
      <c r="CI105" s="160"/>
      <c r="CJ105" s="161">
        <v>1</v>
      </c>
      <c r="CK105" s="161"/>
      <c r="CL105" s="160">
        <v>6</v>
      </c>
      <c r="CM105" s="160"/>
      <c r="CN105" s="161">
        <v>0</v>
      </c>
      <c r="CO105" s="161"/>
      <c r="CP105" s="160">
        <v>3</v>
      </c>
      <c r="CQ105" s="160"/>
      <c r="CR105" s="161">
        <v>0</v>
      </c>
      <c r="CS105" s="161"/>
      <c r="CT105" s="160">
        <v>0</v>
      </c>
      <c r="CU105" s="160"/>
      <c r="CV105" s="161">
        <v>0</v>
      </c>
      <c r="CW105" s="161"/>
      <c r="CX105" s="160">
        <v>2</v>
      </c>
      <c r="CY105" s="160"/>
      <c r="CZ105" s="161">
        <v>0</v>
      </c>
      <c r="DA105" s="161"/>
      <c r="DB105" s="160">
        <v>4</v>
      </c>
      <c r="DC105" s="160"/>
      <c r="DD105" s="161">
        <v>0</v>
      </c>
      <c r="DE105" s="161"/>
      <c r="DF105" s="26">
        <f t="shared" si="72"/>
        <v>33</v>
      </c>
      <c r="DH105" s="159">
        <f t="shared" si="48"/>
        <v>73</v>
      </c>
      <c r="DI105" s="159"/>
      <c r="DJ105" s="159">
        <f t="shared" si="49"/>
        <v>5</v>
      </c>
      <c r="DK105" s="159"/>
      <c r="DL105" s="159">
        <f t="shared" si="50"/>
        <v>78</v>
      </c>
      <c r="DM105" s="159"/>
      <c r="DN105" s="160">
        <f t="shared" si="51"/>
        <v>8</v>
      </c>
      <c r="DO105" s="160"/>
      <c r="DP105" s="160">
        <f t="shared" si="52"/>
        <v>0</v>
      </c>
      <c r="DQ105" s="160"/>
      <c r="DR105" s="160">
        <f t="shared" si="53"/>
        <v>11</v>
      </c>
      <c r="DS105" s="160"/>
      <c r="DT105" s="160">
        <f t="shared" si="54"/>
        <v>1</v>
      </c>
      <c r="DU105" s="160"/>
      <c r="DV105" s="160">
        <f t="shared" si="55"/>
        <v>15</v>
      </c>
      <c r="DW105" s="160"/>
      <c r="DX105" s="160">
        <f t="shared" si="56"/>
        <v>0</v>
      </c>
      <c r="DY105" s="160"/>
      <c r="DZ105" s="160">
        <f t="shared" si="57"/>
        <v>9</v>
      </c>
      <c r="EA105" s="160"/>
      <c r="EB105" s="160">
        <f t="shared" si="58"/>
        <v>0</v>
      </c>
      <c r="EC105" s="160"/>
      <c r="ED105" s="160">
        <f t="shared" si="59"/>
        <v>4</v>
      </c>
      <c r="EE105" s="160"/>
      <c r="EF105" s="160">
        <f t="shared" si="60"/>
        <v>0</v>
      </c>
      <c r="EG105" s="160"/>
      <c r="EH105" s="160">
        <f t="shared" si="61"/>
        <v>6</v>
      </c>
      <c r="EI105" s="160"/>
      <c r="EJ105" s="160">
        <f t="shared" si="62"/>
        <v>0</v>
      </c>
      <c r="EK105" s="160"/>
      <c r="EL105" s="160">
        <f t="shared" si="63"/>
        <v>20</v>
      </c>
      <c r="EM105" s="160"/>
      <c r="EN105" s="160">
        <f t="shared" si="64"/>
        <v>4</v>
      </c>
      <c r="EO105" s="160"/>
      <c r="EP105" s="137">
        <f t="shared" si="65"/>
        <v>177</v>
      </c>
      <c r="ER105" s="20">
        <f t="shared" si="66"/>
        <v>62.820512820512818</v>
      </c>
      <c r="ES105" s="20">
        <f t="shared" si="67"/>
        <v>37.179487179487182</v>
      </c>
      <c r="ET105" s="20">
        <f t="shared" si="68"/>
        <v>25.641025641025639</v>
      </c>
      <c r="EU105" s="20">
        <f t="shared" si="69"/>
        <v>6.4102564102564097</v>
      </c>
      <c r="EV105" s="21">
        <f t="shared" si="70"/>
        <v>64.102564102564102</v>
      </c>
      <c r="EX105" s="129">
        <v>15</v>
      </c>
      <c r="EY105" s="129">
        <v>0</v>
      </c>
      <c r="EZ105" s="129">
        <v>15</v>
      </c>
      <c r="FA105" s="130">
        <v>0</v>
      </c>
      <c r="FB105" s="131">
        <v>0</v>
      </c>
      <c r="FC105" s="130">
        <v>1</v>
      </c>
      <c r="FD105" s="131">
        <v>0</v>
      </c>
      <c r="FE105" s="130">
        <v>6</v>
      </c>
      <c r="FF105" s="131">
        <v>0</v>
      </c>
      <c r="FG105" s="130">
        <v>5</v>
      </c>
      <c r="FH105" s="131">
        <v>0</v>
      </c>
      <c r="FI105" s="130">
        <v>3</v>
      </c>
      <c r="FJ105" s="131">
        <v>0</v>
      </c>
      <c r="FK105" s="130">
        <v>0</v>
      </c>
      <c r="FL105" s="131">
        <v>0</v>
      </c>
      <c r="FM105" s="130">
        <v>0</v>
      </c>
      <c r="FN105" s="131">
        <v>0</v>
      </c>
      <c r="FO105" s="19">
        <f t="shared" si="71"/>
        <v>60</v>
      </c>
    </row>
    <row r="106" spans="1:171" ht="12.75" customHeight="1" thickBot="1">
      <c r="A106" s="124" t="s">
        <v>284</v>
      </c>
      <c r="B106" s="159">
        <v>3</v>
      </c>
      <c r="C106" s="159"/>
      <c r="D106" s="159">
        <v>0</v>
      </c>
      <c r="E106" s="159"/>
      <c r="F106" s="159">
        <v>3</v>
      </c>
      <c r="G106" s="159"/>
      <c r="H106" s="160">
        <v>0</v>
      </c>
      <c r="I106" s="160"/>
      <c r="J106" s="161">
        <v>0</v>
      </c>
      <c r="K106" s="161"/>
      <c r="L106" s="160">
        <v>0</v>
      </c>
      <c r="M106" s="160"/>
      <c r="N106" s="161">
        <v>0</v>
      </c>
      <c r="O106" s="161"/>
      <c r="P106" s="160">
        <v>0</v>
      </c>
      <c r="Q106" s="160"/>
      <c r="R106" s="161">
        <v>0</v>
      </c>
      <c r="S106" s="161"/>
      <c r="T106" s="160">
        <v>0</v>
      </c>
      <c r="U106" s="160"/>
      <c r="V106" s="161">
        <v>0</v>
      </c>
      <c r="W106" s="161"/>
      <c r="X106" s="160">
        <v>0</v>
      </c>
      <c r="Y106" s="160"/>
      <c r="Z106" s="161">
        <v>0</v>
      </c>
      <c r="AA106" s="161"/>
      <c r="AB106" s="160">
        <v>0</v>
      </c>
      <c r="AC106" s="160"/>
      <c r="AD106" s="161">
        <v>0</v>
      </c>
      <c r="AE106" s="161"/>
      <c r="AF106" s="160">
        <v>3</v>
      </c>
      <c r="AG106" s="160"/>
      <c r="AH106" s="161">
        <v>0</v>
      </c>
      <c r="AI106" s="161"/>
      <c r="AJ106" s="26">
        <f t="shared" si="75"/>
        <v>0</v>
      </c>
      <c r="AK106" s="66">
        <f t="shared" si="76"/>
        <v>6</v>
      </c>
      <c r="AL106" s="124"/>
      <c r="AM106" s="159">
        <v>23</v>
      </c>
      <c r="AN106" s="159"/>
      <c r="AO106" s="159">
        <v>3</v>
      </c>
      <c r="AP106" s="159"/>
      <c r="AQ106" s="159">
        <v>26</v>
      </c>
      <c r="AR106" s="159"/>
      <c r="AS106" s="160">
        <v>0</v>
      </c>
      <c r="AT106" s="160"/>
      <c r="AU106" s="161">
        <v>0</v>
      </c>
      <c r="AV106" s="161"/>
      <c r="AW106" s="160">
        <v>0</v>
      </c>
      <c r="AX106" s="160"/>
      <c r="AY106" s="161">
        <v>0</v>
      </c>
      <c r="AZ106" s="161"/>
      <c r="BA106" s="160">
        <v>0</v>
      </c>
      <c r="BB106" s="160"/>
      <c r="BC106" s="161">
        <v>0</v>
      </c>
      <c r="BD106" s="161"/>
      <c r="BE106" s="160">
        <v>0</v>
      </c>
      <c r="BF106" s="160"/>
      <c r="BG106" s="161">
        <v>0</v>
      </c>
      <c r="BH106" s="161"/>
      <c r="BI106" s="160">
        <v>0</v>
      </c>
      <c r="BJ106" s="160"/>
      <c r="BK106" s="161">
        <v>0</v>
      </c>
      <c r="BL106" s="161"/>
      <c r="BM106" s="160">
        <v>2</v>
      </c>
      <c r="BN106" s="160"/>
      <c r="BO106" s="161">
        <v>1</v>
      </c>
      <c r="BP106" s="161"/>
      <c r="BQ106" s="160">
        <v>21</v>
      </c>
      <c r="BR106" s="160"/>
      <c r="BS106" s="161">
        <v>2</v>
      </c>
      <c r="BT106" s="161"/>
      <c r="BU106" s="26">
        <f t="shared" si="73"/>
        <v>0</v>
      </c>
      <c r="BV106" s="66">
        <f t="shared" si="74"/>
        <v>64</v>
      </c>
      <c r="BX106" s="159">
        <v>15</v>
      </c>
      <c r="BY106" s="159"/>
      <c r="BZ106" s="159">
        <v>9</v>
      </c>
      <c r="CA106" s="159"/>
      <c r="CB106" s="159">
        <v>24</v>
      </c>
      <c r="CC106" s="159"/>
      <c r="CD106" s="160">
        <v>0</v>
      </c>
      <c r="CE106" s="160"/>
      <c r="CF106" s="161">
        <v>0</v>
      </c>
      <c r="CG106" s="161"/>
      <c r="CH106" s="160">
        <v>0</v>
      </c>
      <c r="CI106" s="160"/>
      <c r="CJ106" s="161">
        <v>0</v>
      </c>
      <c r="CK106" s="161"/>
      <c r="CL106" s="160">
        <v>0</v>
      </c>
      <c r="CM106" s="160"/>
      <c r="CN106" s="161">
        <v>0</v>
      </c>
      <c r="CO106" s="161"/>
      <c r="CP106" s="160">
        <v>0</v>
      </c>
      <c r="CQ106" s="160"/>
      <c r="CR106" s="161">
        <v>0</v>
      </c>
      <c r="CS106" s="161"/>
      <c r="CT106" s="160">
        <v>0</v>
      </c>
      <c r="CU106" s="160"/>
      <c r="CV106" s="161">
        <v>0</v>
      </c>
      <c r="CW106" s="161"/>
      <c r="CX106" s="160">
        <v>1</v>
      </c>
      <c r="CY106" s="160"/>
      <c r="CZ106" s="161">
        <v>0</v>
      </c>
      <c r="DA106" s="161"/>
      <c r="DB106" s="160">
        <v>14</v>
      </c>
      <c r="DC106" s="160"/>
      <c r="DD106" s="161">
        <v>9</v>
      </c>
      <c r="DE106" s="161"/>
      <c r="DF106" s="26">
        <f t="shared" si="72"/>
        <v>60</v>
      </c>
      <c r="DH106" s="159">
        <f t="shared" si="48"/>
        <v>41</v>
      </c>
      <c r="DI106" s="159"/>
      <c r="DJ106" s="159">
        <f t="shared" si="49"/>
        <v>12</v>
      </c>
      <c r="DK106" s="159"/>
      <c r="DL106" s="159">
        <f t="shared" si="50"/>
        <v>53</v>
      </c>
      <c r="DM106" s="159"/>
      <c r="DN106" s="160">
        <f t="shared" si="51"/>
        <v>0</v>
      </c>
      <c r="DO106" s="160"/>
      <c r="DP106" s="160">
        <f t="shared" si="52"/>
        <v>0</v>
      </c>
      <c r="DQ106" s="160"/>
      <c r="DR106" s="160">
        <f t="shared" si="53"/>
        <v>0</v>
      </c>
      <c r="DS106" s="160"/>
      <c r="DT106" s="160">
        <f t="shared" si="54"/>
        <v>0</v>
      </c>
      <c r="DU106" s="160"/>
      <c r="DV106" s="160">
        <f t="shared" si="55"/>
        <v>0</v>
      </c>
      <c r="DW106" s="160"/>
      <c r="DX106" s="160">
        <f t="shared" si="56"/>
        <v>0</v>
      </c>
      <c r="DY106" s="160"/>
      <c r="DZ106" s="160">
        <f t="shared" si="57"/>
        <v>0</v>
      </c>
      <c r="EA106" s="160"/>
      <c r="EB106" s="160">
        <f t="shared" si="58"/>
        <v>0</v>
      </c>
      <c r="EC106" s="160"/>
      <c r="ED106" s="160">
        <f t="shared" si="59"/>
        <v>0</v>
      </c>
      <c r="EE106" s="160"/>
      <c r="EF106" s="160">
        <f t="shared" si="60"/>
        <v>0</v>
      </c>
      <c r="EG106" s="160"/>
      <c r="EH106" s="160">
        <f t="shared" si="61"/>
        <v>3</v>
      </c>
      <c r="EI106" s="160"/>
      <c r="EJ106" s="160">
        <f t="shared" si="62"/>
        <v>1</v>
      </c>
      <c r="EK106" s="160"/>
      <c r="EL106" s="160">
        <f t="shared" si="63"/>
        <v>38</v>
      </c>
      <c r="EM106" s="160"/>
      <c r="EN106" s="160">
        <f t="shared" si="64"/>
        <v>11</v>
      </c>
      <c r="EO106" s="160"/>
      <c r="EP106" s="137">
        <f t="shared" si="65"/>
        <v>130</v>
      </c>
      <c r="ER106" s="20">
        <f t="shared" si="66"/>
        <v>54.716981132075468</v>
      </c>
      <c r="ES106" s="20">
        <f t="shared" si="67"/>
        <v>45.283018867924532</v>
      </c>
      <c r="ET106" s="20">
        <f t="shared" si="68"/>
        <v>0</v>
      </c>
      <c r="EU106" s="20">
        <f t="shared" si="69"/>
        <v>22.641509433962266</v>
      </c>
      <c r="EV106" s="21">
        <f t="shared" si="70"/>
        <v>226.41509433962267</v>
      </c>
      <c r="EX106" s="129">
        <v>1</v>
      </c>
      <c r="EY106" s="129">
        <v>0</v>
      </c>
      <c r="EZ106" s="129">
        <v>1</v>
      </c>
      <c r="FA106" s="130">
        <v>0</v>
      </c>
      <c r="FB106" s="131">
        <v>0</v>
      </c>
      <c r="FC106" s="130">
        <v>0</v>
      </c>
      <c r="FD106" s="131">
        <v>0</v>
      </c>
      <c r="FE106" s="130">
        <v>0</v>
      </c>
      <c r="FF106" s="131">
        <v>0</v>
      </c>
      <c r="FG106" s="130">
        <v>0</v>
      </c>
      <c r="FH106" s="131">
        <v>0</v>
      </c>
      <c r="FI106" s="130">
        <v>0</v>
      </c>
      <c r="FJ106" s="131">
        <v>0</v>
      </c>
      <c r="FK106" s="130">
        <v>0</v>
      </c>
      <c r="FL106" s="131">
        <v>0</v>
      </c>
      <c r="FM106" s="130">
        <v>1</v>
      </c>
      <c r="FN106" s="131">
        <v>0</v>
      </c>
      <c r="FO106" s="19">
        <f t="shared" si="71"/>
        <v>4</v>
      </c>
    </row>
    <row r="107" spans="1:171" ht="12.75" customHeight="1" thickBot="1">
      <c r="A107" s="124" t="s">
        <v>195</v>
      </c>
      <c r="B107" s="159">
        <v>3</v>
      </c>
      <c r="C107" s="159"/>
      <c r="D107" s="159">
        <v>0</v>
      </c>
      <c r="E107" s="159"/>
      <c r="F107" s="159">
        <v>3</v>
      </c>
      <c r="G107" s="159"/>
      <c r="H107" s="160">
        <v>0</v>
      </c>
      <c r="I107" s="160"/>
      <c r="J107" s="161">
        <v>0</v>
      </c>
      <c r="K107" s="161"/>
      <c r="L107" s="160">
        <v>0</v>
      </c>
      <c r="M107" s="160"/>
      <c r="N107" s="161">
        <v>0</v>
      </c>
      <c r="O107" s="161"/>
      <c r="P107" s="160">
        <v>0</v>
      </c>
      <c r="Q107" s="160"/>
      <c r="R107" s="161">
        <v>0</v>
      </c>
      <c r="S107" s="161"/>
      <c r="T107" s="160">
        <v>0</v>
      </c>
      <c r="U107" s="160"/>
      <c r="V107" s="161">
        <v>0</v>
      </c>
      <c r="W107" s="161"/>
      <c r="X107" s="160">
        <v>0</v>
      </c>
      <c r="Y107" s="160"/>
      <c r="Z107" s="161">
        <v>0</v>
      </c>
      <c r="AA107" s="161"/>
      <c r="AB107" s="160">
        <v>0</v>
      </c>
      <c r="AC107" s="160"/>
      <c r="AD107" s="161">
        <v>0</v>
      </c>
      <c r="AE107" s="161"/>
      <c r="AF107" s="160">
        <v>3</v>
      </c>
      <c r="AG107" s="160"/>
      <c r="AH107" s="161">
        <v>0</v>
      </c>
      <c r="AI107" s="161"/>
      <c r="AJ107" s="26">
        <f t="shared" si="75"/>
        <v>0</v>
      </c>
      <c r="AK107" s="66">
        <f t="shared" si="76"/>
        <v>6</v>
      </c>
      <c r="AL107" s="124"/>
      <c r="AM107" s="159">
        <v>8</v>
      </c>
      <c r="AN107" s="159"/>
      <c r="AO107" s="159">
        <v>1</v>
      </c>
      <c r="AP107" s="159"/>
      <c r="AQ107" s="159">
        <v>9</v>
      </c>
      <c r="AR107" s="159"/>
      <c r="AS107" s="160">
        <v>0</v>
      </c>
      <c r="AT107" s="160"/>
      <c r="AU107" s="161">
        <v>0</v>
      </c>
      <c r="AV107" s="161"/>
      <c r="AW107" s="160">
        <v>0</v>
      </c>
      <c r="AX107" s="160"/>
      <c r="AY107" s="161">
        <v>0</v>
      </c>
      <c r="AZ107" s="161"/>
      <c r="BA107" s="160">
        <v>0</v>
      </c>
      <c r="BB107" s="160"/>
      <c r="BC107" s="161">
        <v>0</v>
      </c>
      <c r="BD107" s="161"/>
      <c r="BE107" s="160">
        <v>1</v>
      </c>
      <c r="BF107" s="160"/>
      <c r="BG107" s="161">
        <v>0</v>
      </c>
      <c r="BH107" s="161"/>
      <c r="BI107" s="160">
        <v>0</v>
      </c>
      <c r="BJ107" s="160"/>
      <c r="BK107" s="161">
        <v>1</v>
      </c>
      <c r="BL107" s="161"/>
      <c r="BM107" s="160">
        <v>0</v>
      </c>
      <c r="BN107" s="160"/>
      <c r="BO107" s="161">
        <v>0</v>
      </c>
      <c r="BP107" s="161"/>
      <c r="BQ107" s="160">
        <v>7</v>
      </c>
      <c r="BR107" s="160"/>
      <c r="BS107" s="161">
        <v>0</v>
      </c>
      <c r="BT107" s="161"/>
      <c r="BU107" s="26">
        <f t="shared" si="73"/>
        <v>0</v>
      </c>
      <c r="BV107" s="66">
        <f t="shared" si="74"/>
        <v>22</v>
      </c>
      <c r="BX107" s="159">
        <v>11</v>
      </c>
      <c r="BY107" s="159"/>
      <c r="BZ107" s="159">
        <v>6</v>
      </c>
      <c r="CA107" s="159"/>
      <c r="CB107" s="159">
        <v>17</v>
      </c>
      <c r="CC107" s="159"/>
      <c r="CD107" s="160">
        <v>7</v>
      </c>
      <c r="CE107" s="160"/>
      <c r="CF107" s="161">
        <v>0</v>
      </c>
      <c r="CG107" s="161"/>
      <c r="CH107" s="160">
        <v>1</v>
      </c>
      <c r="CI107" s="160"/>
      <c r="CJ107" s="161">
        <v>1</v>
      </c>
      <c r="CK107" s="161"/>
      <c r="CL107" s="160">
        <v>2</v>
      </c>
      <c r="CM107" s="160"/>
      <c r="CN107" s="161">
        <v>3</v>
      </c>
      <c r="CO107" s="161"/>
      <c r="CP107" s="160">
        <v>0</v>
      </c>
      <c r="CQ107" s="160"/>
      <c r="CR107" s="161">
        <v>1</v>
      </c>
      <c r="CS107" s="161"/>
      <c r="CT107" s="160">
        <v>0</v>
      </c>
      <c r="CU107" s="160"/>
      <c r="CV107" s="161">
        <v>1</v>
      </c>
      <c r="CW107" s="161"/>
      <c r="CX107" s="160">
        <v>0</v>
      </c>
      <c r="CY107" s="160"/>
      <c r="CZ107" s="161">
        <v>0</v>
      </c>
      <c r="DA107" s="161"/>
      <c r="DB107" s="160">
        <v>1</v>
      </c>
      <c r="DC107" s="160"/>
      <c r="DD107" s="161">
        <v>0</v>
      </c>
      <c r="DE107" s="161"/>
      <c r="DF107" s="26">
        <f t="shared" si="72"/>
        <v>41</v>
      </c>
      <c r="DH107" s="159">
        <f t="shared" si="48"/>
        <v>22</v>
      </c>
      <c r="DI107" s="159"/>
      <c r="DJ107" s="159">
        <f t="shared" si="49"/>
        <v>7</v>
      </c>
      <c r="DK107" s="159"/>
      <c r="DL107" s="159">
        <f t="shared" si="50"/>
        <v>29</v>
      </c>
      <c r="DM107" s="159"/>
      <c r="DN107" s="160">
        <f t="shared" si="51"/>
        <v>7</v>
      </c>
      <c r="DO107" s="160"/>
      <c r="DP107" s="160">
        <f t="shared" si="52"/>
        <v>0</v>
      </c>
      <c r="DQ107" s="160"/>
      <c r="DR107" s="160">
        <f t="shared" si="53"/>
        <v>1</v>
      </c>
      <c r="DS107" s="160"/>
      <c r="DT107" s="160">
        <f t="shared" si="54"/>
        <v>1</v>
      </c>
      <c r="DU107" s="160"/>
      <c r="DV107" s="160">
        <f t="shared" si="55"/>
        <v>2</v>
      </c>
      <c r="DW107" s="160"/>
      <c r="DX107" s="160">
        <f t="shared" si="56"/>
        <v>3</v>
      </c>
      <c r="DY107" s="160"/>
      <c r="DZ107" s="160">
        <f t="shared" si="57"/>
        <v>1</v>
      </c>
      <c r="EA107" s="160"/>
      <c r="EB107" s="160">
        <f t="shared" si="58"/>
        <v>1</v>
      </c>
      <c r="EC107" s="160"/>
      <c r="ED107" s="160">
        <f t="shared" si="59"/>
        <v>0</v>
      </c>
      <c r="EE107" s="160"/>
      <c r="EF107" s="160">
        <f t="shared" si="60"/>
        <v>2</v>
      </c>
      <c r="EG107" s="160"/>
      <c r="EH107" s="160">
        <f t="shared" si="61"/>
        <v>0</v>
      </c>
      <c r="EI107" s="160"/>
      <c r="EJ107" s="160">
        <f t="shared" si="62"/>
        <v>0</v>
      </c>
      <c r="EK107" s="160"/>
      <c r="EL107" s="160">
        <f t="shared" si="63"/>
        <v>11</v>
      </c>
      <c r="EM107" s="160"/>
      <c r="EN107" s="160">
        <f t="shared" si="64"/>
        <v>0</v>
      </c>
      <c r="EO107" s="160"/>
      <c r="EP107" s="137">
        <f t="shared" si="65"/>
        <v>69</v>
      </c>
      <c r="ER107" s="20">
        <f t="shared" si="66"/>
        <v>41.379310344827587</v>
      </c>
      <c r="ES107" s="20">
        <f t="shared" si="67"/>
        <v>58.620689655172406</v>
      </c>
      <c r="ET107" s="20">
        <f t="shared" si="68"/>
        <v>31.03448275862069</v>
      </c>
      <c r="EU107" s="20">
        <f t="shared" si="69"/>
        <v>24.137931034482758</v>
      </c>
      <c r="EV107" s="21">
        <f t="shared" si="70"/>
        <v>241.37931034482759</v>
      </c>
      <c r="EX107" s="129">
        <v>0</v>
      </c>
      <c r="EY107" s="129">
        <v>0</v>
      </c>
      <c r="EZ107" s="129">
        <v>0</v>
      </c>
      <c r="FA107" s="130">
        <v>0</v>
      </c>
      <c r="FB107" s="131">
        <v>0</v>
      </c>
      <c r="FC107" s="130">
        <v>0</v>
      </c>
      <c r="FD107" s="131">
        <v>0</v>
      </c>
      <c r="FE107" s="130">
        <v>0</v>
      </c>
      <c r="FF107" s="131">
        <v>0</v>
      </c>
      <c r="FG107" s="130">
        <v>0</v>
      </c>
      <c r="FH107" s="131">
        <v>0</v>
      </c>
      <c r="FI107" s="130">
        <v>0</v>
      </c>
      <c r="FJ107" s="131">
        <v>0</v>
      </c>
      <c r="FK107" s="130">
        <v>0</v>
      </c>
      <c r="FL107" s="131">
        <v>0</v>
      </c>
      <c r="FM107" s="130">
        <v>0</v>
      </c>
      <c r="FN107" s="131">
        <v>0</v>
      </c>
      <c r="FO107" s="19">
        <f t="shared" si="71"/>
        <v>0</v>
      </c>
    </row>
    <row r="108" spans="1:171" ht="12.75" customHeight="1" thickBot="1">
      <c r="A108" s="124" t="s">
        <v>196</v>
      </c>
      <c r="B108" s="159">
        <v>3</v>
      </c>
      <c r="C108" s="159"/>
      <c r="D108" s="159">
        <v>3</v>
      </c>
      <c r="E108" s="159"/>
      <c r="F108" s="159">
        <v>6</v>
      </c>
      <c r="G108" s="159"/>
      <c r="H108" s="160">
        <v>0</v>
      </c>
      <c r="I108" s="160"/>
      <c r="J108" s="161">
        <v>0</v>
      </c>
      <c r="K108" s="161"/>
      <c r="L108" s="160">
        <v>0</v>
      </c>
      <c r="M108" s="160"/>
      <c r="N108" s="161">
        <v>0</v>
      </c>
      <c r="O108" s="161"/>
      <c r="P108" s="160">
        <v>0</v>
      </c>
      <c r="Q108" s="160"/>
      <c r="R108" s="161">
        <v>0</v>
      </c>
      <c r="S108" s="161"/>
      <c r="T108" s="160">
        <v>0</v>
      </c>
      <c r="U108" s="160"/>
      <c r="V108" s="161">
        <v>0</v>
      </c>
      <c r="W108" s="161"/>
      <c r="X108" s="160">
        <v>0</v>
      </c>
      <c r="Y108" s="160"/>
      <c r="Z108" s="161">
        <v>0</v>
      </c>
      <c r="AA108" s="161"/>
      <c r="AB108" s="160">
        <v>2</v>
      </c>
      <c r="AC108" s="160"/>
      <c r="AD108" s="161">
        <v>1</v>
      </c>
      <c r="AE108" s="161"/>
      <c r="AF108" s="160">
        <v>1</v>
      </c>
      <c r="AG108" s="160"/>
      <c r="AH108" s="161">
        <v>2</v>
      </c>
      <c r="AI108" s="161"/>
      <c r="AJ108" s="26">
        <f t="shared" si="75"/>
        <v>0</v>
      </c>
      <c r="AK108" s="66">
        <f t="shared" si="76"/>
        <v>24</v>
      </c>
      <c r="AL108" s="124"/>
      <c r="AM108" s="159">
        <v>87</v>
      </c>
      <c r="AN108" s="159"/>
      <c r="AO108" s="159">
        <v>27</v>
      </c>
      <c r="AP108" s="159"/>
      <c r="AQ108" s="159">
        <v>114</v>
      </c>
      <c r="AR108" s="159"/>
      <c r="AS108" s="160">
        <v>2</v>
      </c>
      <c r="AT108" s="160"/>
      <c r="AU108" s="161">
        <v>2</v>
      </c>
      <c r="AV108" s="161"/>
      <c r="AW108" s="160">
        <v>18</v>
      </c>
      <c r="AX108" s="160"/>
      <c r="AY108" s="161">
        <v>2</v>
      </c>
      <c r="AZ108" s="161"/>
      <c r="BA108" s="160">
        <v>12</v>
      </c>
      <c r="BB108" s="160"/>
      <c r="BC108" s="161">
        <v>1</v>
      </c>
      <c r="BD108" s="161"/>
      <c r="BE108" s="160">
        <v>14</v>
      </c>
      <c r="BF108" s="160"/>
      <c r="BG108" s="161">
        <v>3</v>
      </c>
      <c r="BH108" s="161"/>
      <c r="BI108" s="160">
        <v>4</v>
      </c>
      <c r="BJ108" s="160"/>
      <c r="BK108" s="161">
        <v>11</v>
      </c>
      <c r="BL108" s="161"/>
      <c r="BM108" s="160">
        <v>10</v>
      </c>
      <c r="BN108" s="160"/>
      <c r="BO108" s="161">
        <v>7</v>
      </c>
      <c r="BP108" s="161"/>
      <c r="BQ108" s="160">
        <v>27</v>
      </c>
      <c r="BR108" s="160"/>
      <c r="BS108" s="161">
        <v>1</v>
      </c>
      <c r="BT108" s="161"/>
      <c r="BU108" s="26">
        <f t="shared" si="73"/>
        <v>120</v>
      </c>
      <c r="BV108" s="66">
        <f t="shared" si="74"/>
        <v>336</v>
      </c>
      <c r="BX108" s="159">
        <v>58</v>
      </c>
      <c r="BY108" s="159"/>
      <c r="BZ108" s="159">
        <v>17</v>
      </c>
      <c r="CA108" s="159"/>
      <c r="CB108" s="159">
        <v>75</v>
      </c>
      <c r="CC108" s="159"/>
      <c r="CD108" s="160">
        <v>19</v>
      </c>
      <c r="CE108" s="160"/>
      <c r="CF108" s="161">
        <v>3</v>
      </c>
      <c r="CG108" s="161"/>
      <c r="CH108" s="160">
        <v>5</v>
      </c>
      <c r="CI108" s="160"/>
      <c r="CJ108" s="161">
        <v>3</v>
      </c>
      <c r="CK108" s="161"/>
      <c r="CL108" s="160">
        <v>2</v>
      </c>
      <c r="CM108" s="160"/>
      <c r="CN108" s="161">
        <v>0</v>
      </c>
      <c r="CO108" s="161"/>
      <c r="CP108" s="160">
        <v>2</v>
      </c>
      <c r="CQ108" s="160"/>
      <c r="CR108" s="161">
        <v>2</v>
      </c>
      <c r="CS108" s="161"/>
      <c r="CT108" s="160">
        <v>1</v>
      </c>
      <c r="CU108" s="160"/>
      <c r="CV108" s="161">
        <v>0</v>
      </c>
      <c r="CW108" s="161"/>
      <c r="CX108" s="160">
        <v>6</v>
      </c>
      <c r="CY108" s="160"/>
      <c r="CZ108" s="161">
        <v>2</v>
      </c>
      <c r="DA108" s="161"/>
      <c r="DB108" s="160">
        <v>23</v>
      </c>
      <c r="DC108" s="160"/>
      <c r="DD108" s="161">
        <v>7</v>
      </c>
      <c r="DE108" s="161"/>
      <c r="DF108" s="26">
        <f t="shared" si="72"/>
        <v>143</v>
      </c>
      <c r="DH108" s="159">
        <f t="shared" si="48"/>
        <v>148</v>
      </c>
      <c r="DI108" s="159"/>
      <c r="DJ108" s="159">
        <f t="shared" si="49"/>
        <v>47</v>
      </c>
      <c r="DK108" s="159"/>
      <c r="DL108" s="159">
        <f t="shared" si="50"/>
        <v>195</v>
      </c>
      <c r="DM108" s="159"/>
      <c r="DN108" s="160">
        <f t="shared" si="51"/>
        <v>21</v>
      </c>
      <c r="DO108" s="160"/>
      <c r="DP108" s="160">
        <f t="shared" si="52"/>
        <v>5</v>
      </c>
      <c r="DQ108" s="160"/>
      <c r="DR108" s="160">
        <f t="shared" si="53"/>
        <v>23</v>
      </c>
      <c r="DS108" s="160"/>
      <c r="DT108" s="160">
        <f t="shared" si="54"/>
        <v>5</v>
      </c>
      <c r="DU108" s="160"/>
      <c r="DV108" s="160">
        <f t="shared" si="55"/>
        <v>14</v>
      </c>
      <c r="DW108" s="160"/>
      <c r="DX108" s="160">
        <f t="shared" si="56"/>
        <v>1</v>
      </c>
      <c r="DY108" s="160"/>
      <c r="DZ108" s="160">
        <f t="shared" si="57"/>
        <v>16</v>
      </c>
      <c r="EA108" s="160"/>
      <c r="EB108" s="160">
        <f t="shared" si="58"/>
        <v>5</v>
      </c>
      <c r="EC108" s="160"/>
      <c r="ED108" s="160">
        <f t="shared" si="59"/>
        <v>5</v>
      </c>
      <c r="EE108" s="160"/>
      <c r="EF108" s="160">
        <f t="shared" si="60"/>
        <v>11</v>
      </c>
      <c r="EG108" s="160"/>
      <c r="EH108" s="160">
        <f t="shared" si="61"/>
        <v>18</v>
      </c>
      <c r="EI108" s="160"/>
      <c r="EJ108" s="160">
        <f t="shared" si="62"/>
        <v>10</v>
      </c>
      <c r="EK108" s="160"/>
      <c r="EL108" s="160">
        <f t="shared" si="63"/>
        <v>51</v>
      </c>
      <c r="EM108" s="160"/>
      <c r="EN108" s="160">
        <f t="shared" si="64"/>
        <v>10</v>
      </c>
      <c r="EO108" s="160"/>
      <c r="EP108" s="137">
        <f t="shared" si="65"/>
        <v>623</v>
      </c>
      <c r="ER108" s="20">
        <f t="shared" si="66"/>
        <v>61.53846153846154</v>
      </c>
      <c r="ES108" s="20">
        <f t="shared" si="67"/>
        <v>38.461538461538467</v>
      </c>
      <c r="ET108" s="20">
        <f t="shared" si="68"/>
        <v>27.692307692307693</v>
      </c>
      <c r="EU108" s="20">
        <f t="shared" si="69"/>
        <v>24.102564102564102</v>
      </c>
      <c r="EV108" s="21">
        <f t="shared" si="70"/>
        <v>241.02564102564102</v>
      </c>
      <c r="EX108" s="129">
        <v>36</v>
      </c>
      <c r="EY108" s="129">
        <v>17</v>
      </c>
      <c r="EZ108" s="129">
        <v>53</v>
      </c>
      <c r="FA108" s="130">
        <v>0</v>
      </c>
      <c r="FB108" s="131">
        <v>0</v>
      </c>
      <c r="FC108" s="130">
        <v>8</v>
      </c>
      <c r="FD108" s="131">
        <v>0</v>
      </c>
      <c r="FE108" s="130">
        <v>4</v>
      </c>
      <c r="FF108" s="131">
        <v>1</v>
      </c>
      <c r="FG108" s="130">
        <v>10</v>
      </c>
      <c r="FH108" s="131">
        <v>3</v>
      </c>
      <c r="FI108" s="130">
        <v>4</v>
      </c>
      <c r="FJ108" s="131">
        <v>9</v>
      </c>
      <c r="FK108" s="130">
        <v>4</v>
      </c>
      <c r="FL108" s="131">
        <v>4</v>
      </c>
      <c r="FM108" s="130">
        <v>6</v>
      </c>
      <c r="FN108" s="131">
        <v>0</v>
      </c>
      <c r="FO108" s="19">
        <f t="shared" si="71"/>
        <v>212</v>
      </c>
    </row>
    <row r="109" spans="1:171" ht="12.75" customHeight="1" thickBot="1">
      <c r="A109" s="124" t="s">
        <v>307</v>
      </c>
      <c r="B109" s="159">
        <v>3</v>
      </c>
      <c r="C109" s="159"/>
      <c r="D109" s="159">
        <v>1</v>
      </c>
      <c r="E109" s="159"/>
      <c r="F109" s="159">
        <v>4</v>
      </c>
      <c r="G109" s="159"/>
      <c r="H109" s="160">
        <v>0</v>
      </c>
      <c r="I109" s="160"/>
      <c r="J109" s="161">
        <v>0</v>
      </c>
      <c r="K109" s="161"/>
      <c r="L109" s="160">
        <v>0</v>
      </c>
      <c r="M109" s="160"/>
      <c r="N109" s="161">
        <v>0</v>
      </c>
      <c r="O109" s="161"/>
      <c r="P109" s="160">
        <v>0</v>
      </c>
      <c r="Q109" s="160"/>
      <c r="R109" s="161">
        <v>0</v>
      </c>
      <c r="S109" s="161"/>
      <c r="T109" s="160">
        <v>0</v>
      </c>
      <c r="U109" s="160"/>
      <c r="V109" s="161">
        <v>0</v>
      </c>
      <c r="W109" s="161"/>
      <c r="X109" s="160">
        <v>0</v>
      </c>
      <c r="Y109" s="160"/>
      <c r="Z109" s="161">
        <v>0</v>
      </c>
      <c r="AA109" s="161"/>
      <c r="AB109" s="160">
        <v>1</v>
      </c>
      <c r="AC109" s="160"/>
      <c r="AD109" s="161">
        <v>0</v>
      </c>
      <c r="AE109" s="161"/>
      <c r="AF109" s="160">
        <v>2</v>
      </c>
      <c r="AG109" s="160"/>
      <c r="AH109" s="161">
        <v>1</v>
      </c>
      <c r="AI109" s="161"/>
      <c r="AJ109" s="26">
        <f t="shared" si="75"/>
        <v>0</v>
      </c>
      <c r="AK109" s="66">
        <f t="shared" si="76"/>
        <v>12</v>
      </c>
      <c r="AL109" s="124"/>
      <c r="AM109" s="159">
        <v>9</v>
      </c>
      <c r="AN109" s="159"/>
      <c r="AO109" s="159">
        <v>1</v>
      </c>
      <c r="AP109" s="159"/>
      <c r="AQ109" s="159">
        <v>10</v>
      </c>
      <c r="AR109" s="159"/>
      <c r="AS109" s="160">
        <v>0</v>
      </c>
      <c r="AT109" s="160"/>
      <c r="AU109" s="161">
        <v>0</v>
      </c>
      <c r="AV109" s="161"/>
      <c r="AW109" s="160">
        <v>0</v>
      </c>
      <c r="AX109" s="160"/>
      <c r="AY109" s="161">
        <v>0</v>
      </c>
      <c r="AZ109" s="161"/>
      <c r="BA109" s="160">
        <v>0</v>
      </c>
      <c r="BB109" s="160"/>
      <c r="BC109" s="161">
        <v>0</v>
      </c>
      <c r="BD109" s="161"/>
      <c r="BE109" s="160">
        <v>0</v>
      </c>
      <c r="BF109" s="160"/>
      <c r="BG109" s="161">
        <v>0</v>
      </c>
      <c r="BH109" s="161"/>
      <c r="BI109" s="160">
        <v>1</v>
      </c>
      <c r="BJ109" s="160"/>
      <c r="BK109" s="161">
        <v>0</v>
      </c>
      <c r="BL109" s="161"/>
      <c r="BM109" s="160">
        <v>2</v>
      </c>
      <c r="BN109" s="160"/>
      <c r="BO109" s="161">
        <v>1</v>
      </c>
      <c r="BP109" s="161"/>
      <c r="BQ109" s="160">
        <v>6</v>
      </c>
      <c r="BR109" s="160"/>
      <c r="BS109" s="161">
        <v>0</v>
      </c>
      <c r="BT109" s="161"/>
      <c r="BU109" s="26">
        <f t="shared" si="73"/>
        <v>0</v>
      </c>
      <c r="BV109" s="66">
        <f t="shared" si="74"/>
        <v>24</v>
      </c>
      <c r="BX109" s="159">
        <v>14</v>
      </c>
      <c r="BY109" s="159"/>
      <c r="BZ109" s="159">
        <v>2</v>
      </c>
      <c r="CA109" s="159"/>
      <c r="CB109" s="159">
        <v>16</v>
      </c>
      <c r="CC109" s="159"/>
      <c r="CD109" s="160">
        <v>0</v>
      </c>
      <c r="CE109" s="160"/>
      <c r="CF109" s="161">
        <v>0</v>
      </c>
      <c r="CG109" s="161"/>
      <c r="CH109" s="160">
        <v>1</v>
      </c>
      <c r="CI109" s="160"/>
      <c r="CJ109" s="161">
        <v>0</v>
      </c>
      <c r="CK109" s="161"/>
      <c r="CL109" s="160">
        <v>8</v>
      </c>
      <c r="CM109" s="160"/>
      <c r="CN109" s="161">
        <v>0</v>
      </c>
      <c r="CO109" s="161"/>
      <c r="CP109" s="160">
        <v>2</v>
      </c>
      <c r="CQ109" s="160"/>
      <c r="CR109" s="161">
        <v>0</v>
      </c>
      <c r="CS109" s="161"/>
      <c r="CT109" s="160">
        <v>0</v>
      </c>
      <c r="CU109" s="160"/>
      <c r="CV109" s="161">
        <v>0</v>
      </c>
      <c r="CW109" s="161"/>
      <c r="CX109" s="160">
        <v>1</v>
      </c>
      <c r="CY109" s="160"/>
      <c r="CZ109" s="161">
        <v>0</v>
      </c>
      <c r="DA109" s="161"/>
      <c r="DB109" s="160">
        <v>2</v>
      </c>
      <c r="DC109" s="160"/>
      <c r="DD109" s="161">
        <v>2</v>
      </c>
      <c r="DE109" s="161"/>
      <c r="DF109" s="26">
        <f t="shared" si="72"/>
        <v>24</v>
      </c>
      <c r="DH109" s="159">
        <f t="shared" si="48"/>
        <v>26</v>
      </c>
      <c r="DI109" s="159"/>
      <c r="DJ109" s="159">
        <f t="shared" si="49"/>
        <v>4</v>
      </c>
      <c r="DK109" s="159"/>
      <c r="DL109" s="159">
        <f t="shared" si="50"/>
        <v>30</v>
      </c>
      <c r="DM109" s="159"/>
      <c r="DN109" s="160">
        <f t="shared" si="51"/>
        <v>0</v>
      </c>
      <c r="DO109" s="160"/>
      <c r="DP109" s="160">
        <f t="shared" si="52"/>
        <v>0</v>
      </c>
      <c r="DQ109" s="160"/>
      <c r="DR109" s="160">
        <f t="shared" si="53"/>
        <v>1</v>
      </c>
      <c r="DS109" s="160"/>
      <c r="DT109" s="160">
        <f t="shared" si="54"/>
        <v>0</v>
      </c>
      <c r="DU109" s="160"/>
      <c r="DV109" s="160">
        <f t="shared" si="55"/>
        <v>8</v>
      </c>
      <c r="DW109" s="160"/>
      <c r="DX109" s="160">
        <f t="shared" si="56"/>
        <v>0</v>
      </c>
      <c r="DY109" s="160"/>
      <c r="DZ109" s="160">
        <f t="shared" si="57"/>
        <v>2</v>
      </c>
      <c r="EA109" s="160"/>
      <c r="EB109" s="160">
        <f t="shared" si="58"/>
        <v>0</v>
      </c>
      <c r="EC109" s="160"/>
      <c r="ED109" s="160">
        <f t="shared" si="59"/>
        <v>1</v>
      </c>
      <c r="EE109" s="160"/>
      <c r="EF109" s="160">
        <f t="shared" si="60"/>
        <v>0</v>
      </c>
      <c r="EG109" s="160"/>
      <c r="EH109" s="160">
        <f t="shared" si="61"/>
        <v>4</v>
      </c>
      <c r="EI109" s="160"/>
      <c r="EJ109" s="160">
        <f t="shared" si="62"/>
        <v>1</v>
      </c>
      <c r="EK109" s="160"/>
      <c r="EL109" s="160">
        <f t="shared" si="63"/>
        <v>10</v>
      </c>
      <c r="EM109" s="160"/>
      <c r="EN109" s="160">
        <f t="shared" si="64"/>
        <v>3</v>
      </c>
      <c r="EO109" s="160"/>
      <c r="EP109" s="137">
        <f t="shared" si="65"/>
        <v>60</v>
      </c>
      <c r="ER109" s="20">
        <f t="shared" si="66"/>
        <v>46.666666666666664</v>
      </c>
      <c r="ES109" s="20">
        <f t="shared" si="67"/>
        <v>53.333333333333336</v>
      </c>
      <c r="ET109" s="20">
        <f t="shared" si="68"/>
        <v>3.3333333333333335</v>
      </c>
      <c r="EU109" s="20">
        <f t="shared" si="69"/>
        <v>13.333333333333334</v>
      </c>
      <c r="EV109" s="21">
        <f t="shared" si="70"/>
        <v>133.33333333333334</v>
      </c>
      <c r="EX109" s="129">
        <v>0</v>
      </c>
      <c r="EY109" s="129">
        <v>0</v>
      </c>
      <c r="EZ109" s="129">
        <v>0</v>
      </c>
      <c r="FA109" s="130">
        <v>0</v>
      </c>
      <c r="FB109" s="131">
        <v>0</v>
      </c>
      <c r="FC109" s="130">
        <v>0</v>
      </c>
      <c r="FD109" s="131">
        <v>0</v>
      </c>
      <c r="FE109" s="130">
        <v>0</v>
      </c>
      <c r="FF109" s="131">
        <v>0</v>
      </c>
      <c r="FG109" s="130">
        <v>0</v>
      </c>
      <c r="FH109" s="131">
        <v>0</v>
      </c>
      <c r="FI109" s="130">
        <v>0</v>
      </c>
      <c r="FJ109" s="131">
        <v>0</v>
      </c>
      <c r="FK109" s="130">
        <v>0</v>
      </c>
      <c r="FL109" s="131">
        <v>0</v>
      </c>
      <c r="FM109" s="130">
        <v>0</v>
      </c>
      <c r="FN109" s="131">
        <v>0</v>
      </c>
      <c r="FO109" s="19">
        <f t="shared" si="71"/>
        <v>0</v>
      </c>
    </row>
    <row r="110" spans="1:171" ht="12.75" customHeight="1" thickBot="1">
      <c r="A110" s="124" t="s">
        <v>197</v>
      </c>
      <c r="B110" s="159">
        <v>3</v>
      </c>
      <c r="C110" s="159"/>
      <c r="D110" s="159">
        <v>0</v>
      </c>
      <c r="E110" s="159"/>
      <c r="F110" s="159">
        <v>3</v>
      </c>
      <c r="G110" s="159"/>
      <c r="H110" s="160">
        <v>0</v>
      </c>
      <c r="I110" s="160"/>
      <c r="J110" s="161">
        <v>0</v>
      </c>
      <c r="K110" s="161"/>
      <c r="L110" s="160">
        <v>0</v>
      </c>
      <c r="M110" s="160"/>
      <c r="N110" s="161">
        <v>0</v>
      </c>
      <c r="O110" s="161"/>
      <c r="P110" s="160">
        <v>0</v>
      </c>
      <c r="Q110" s="160"/>
      <c r="R110" s="161">
        <v>0</v>
      </c>
      <c r="S110" s="161"/>
      <c r="T110" s="160">
        <v>0</v>
      </c>
      <c r="U110" s="160"/>
      <c r="V110" s="161">
        <v>0</v>
      </c>
      <c r="W110" s="161"/>
      <c r="X110" s="160">
        <v>0</v>
      </c>
      <c r="Y110" s="160"/>
      <c r="Z110" s="161">
        <v>0</v>
      </c>
      <c r="AA110" s="161"/>
      <c r="AB110" s="160">
        <v>0</v>
      </c>
      <c r="AC110" s="160"/>
      <c r="AD110" s="161">
        <v>0</v>
      </c>
      <c r="AE110" s="161"/>
      <c r="AF110" s="160">
        <v>3</v>
      </c>
      <c r="AG110" s="160"/>
      <c r="AH110" s="161">
        <v>0</v>
      </c>
      <c r="AI110" s="161"/>
      <c r="AJ110" s="26">
        <f t="shared" si="75"/>
        <v>0</v>
      </c>
      <c r="AK110" s="66">
        <f t="shared" si="76"/>
        <v>6</v>
      </c>
      <c r="AL110" s="124"/>
      <c r="AM110" s="159">
        <v>51</v>
      </c>
      <c r="AN110" s="159"/>
      <c r="AO110" s="159">
        <v>10</v>
      </c>
      <c r="AP110" s="159"/>
      <c r="AQ110" s="159">
        <v>61</v>
      </c>
      <c r="AR110" s="159"/>
      <c r="AS110" s="160">
        <v>0</v>
      </c>
      <c r="AT110" s="160"/>
      <c r="AU110" s="161">
        <v>0</v>
      </c>
      <c r="AV110" s="161"/>
      <c r="AW110" s="160">
        <v>3</v>
      </c>
      <c r="AX110" s="160"/>
      <c r="AY110" s="161">
        <v>2</v>
      </c>
      <c r="AZ110" s="161"/>
      <c r="BA110" s="160">
        <v>9</v>
      </c>
      <c r="BB110" s="160"/>
      <c r="BC110" s="161">
        <v>2</v>
      </c>
      <c r="BD110" s="161"/>
      <c r="BE110" s="160">
        <v>8</v>
      </c>
      <c r="BF110" s="160"/>
      <c r="BG110" s="161">
        <v>0</v>
      </c>
      <c r="BH110" s="161"/>
      <c r="BI110" s="160">
        <v>2</v>
      </c>
      <c r="BJ110" s="160"/>
      <c r="BK110" s="161">
        <v>1</v>
      </c>
      <c r="BL110" s="161"/>
      <c r="BM110" s="160">
        <v>12</v>
      </c>
      <c r="BN110" s="160"/>
      <c r="BO110" s="161">
        <v>1</v>
      </c>
      <c r="BP110" s="161"/>
      <c r="BQ110" s="160">
        <v>17</v>
      </c>
      <c r="BR110" s="160"/>
      <c r="BS110" s="161">
        <v>4</v>
      </c>
      <c r="BT110" s="161"/>
      <c r="BU110" s="26">
        <f t="shared" si="73"/>
        <v>25</v>
      </c>
      <c r="BV110" s="66">
        <f t="shared" si="74"/>
        <v>162</v>
      </c>
      <c r="BX110" s="159">
        <v>73</v>
      </c>
      <c r="BY110" s="159"/>
      <c r="BZ110" s="159">
        <v>25</v>
      </c>
      <c r="CA110" s="159"/>
      <c r="CB110" s="159">
        <v>98</v>
      </c>
      <c r="CC110" s="159"/>
      <c r="CD110" s="160">
        <v>22</v>
      </c>
      <c r="CE110" s="160"/>
      <c r="CF110" s="161">
        <v>5</v>
      </c>
      <c r="CG110" s="161"/>
      <c r="CH110" s="160">
        <v>3</v>
      </c>
      <c r="CI110" s="160"/>
      <c r="CJ110" s="161">
        <v>1</v>
      </c>
      <c r="CK110" s="161"/>
      <c r="CL110" s="160">
        <v>13</v>
      </c>
      <c r="CM110" s="160"/>
      <c r="CN110" s="161">
        <v>4</v>
      </c>
      <c r="CO110" s="161"/>
      <c r="CP110" s="160">
        <v>5</v>
      </c>
      <c r="CQ110" s="160"/>
      <c r="CR110" s="161">
        <v>0</v>
      </c>
      <c r="CS110" s="161"/>
      <c r="CT110" s="160">
        <v>2</v>
      </c>
      <c r="CU110" s="160"/>
      <c r="CV110" s="161">
        <v>1</v>
      </c>
      <c r="CW110" s="161"/>
      <c r="CX110" s="160">
        <v>8</v>
      </c>
      <c r="CY110" s="160"/>
      <c r="CZ110" s="161">
        <v>4</v>
      </c>
      <c r="DA110" s="161"/>
      <c r="DB110" s="160">
        <v>20</v>
      </c>
      <c r="DC110" s="160"/>
      <c r="DD110" s="161">
        <v>10</v>
      </c>
      <c r="DE110" s="161"/>
      <c r="DF110" s="26">
        <f t="shared" si="72"/>
        <v>198</v>
      </c>
      <c r="DH110" s="159">
        <f t="shared" si="48"/>
        <v>127</v>
      </c>
      <c r="DI110" s="159"/>
      <c r="DJ110" s="159">
        <f t="shared" si="49"/>
        <v>35</v>
      </c>
      <c r="DK110" s="159"/>
      <c r="DL110" s="159">
        <f t="shared" si="50"/>
        <v>162</v>
      </c>
      <c r="DM110" s="159"/>
      <c r="DN110" s="160">
        <f t="shared" si="51"/>
        <v>22</v>
      </c>
      <c r="DO110" s="160"/>
      <c r="DP110" s="160">
        <f t="shared" si="52"/>
        <v>5</v>
      </c>
      <c r="DQ110" s="160"/>
      <c r="DR110" s="160">
        <f t="shared" si="53"/>
        <v>6</v>
      </c>
      <c r="DS110" s="160"/>
      <c r="DT110" s="160">
        <f t="shared" si="54"/>
        <v>3</v>
      </c>
      <c r="DU110" s="160"/>
      <c r="DV110" s="160">
        <f t="shared" si="55"/>
        <v>22</v>
      </c>
      <c r="DW110" s="160"/>
      <c r="DX110" s="160">
        <f t="shared" si="56"/>
        <v>6</v>
      </c>
      <c r="DY110" s="160"/>
      <c r="DZ110" s="160">
        <f t="shared" si="57"/>
        <v>13</v>
      </c>
      <c r="EA110" s="160"/>
      <c r="EB110" s="160">
        <f t="shared" si="58"/>
        <v>0</v>
      </c>
      <c r="EC110" s="160"/>
      <c r="ED110" s="160">
        <f t="shared" si="59"/>
        <v>4</v>
      </c>
      <c r="EE110" s="160"/>
      <c r="EF110" s="160">
        <f t="shared" si="60"/>
        <v>2</v>
      </c>
      <c r="EG110" s="160"/>
      <c r="EH110" s="160">
        <f t="shared" si="61"/>
        <v>20</v>
      </c>
      <c r="EI110" s="160"/>
      <c r="EJ110" s="160">
        <f t="shared" si="62"/>
        <v>5</v>
      </c>
      <c r="EK110" s="160"/>
      <c r="EL110" s="160">
        <f t="shared" si="63"/>
        <v>40</v>
      </c>
      <c r="EM110" s="160"/>
      <c r="EN110" s="160">
        <f t="shared" si="64"/>
        <v>14</v>
      </c>
      <c r="EO110" s="160"/>
      <c r="EP110" s="137">
        <f t="shared" si="65"/>
        <v>391</v>
      </c>
      <c r="ER110" s="20">
        <f t="shared" si="66"/>
        <v>39.506172839506171</v>
      </c>
      <c r="ES110" s="20">
        <f t="shared" si="67"/>
        <v>60.493827160493829</v>
      </c>
      <c r="ET110" s="20">
        <f t="shared" si="68"/>
        <v>22.222222222222221</v>
      </c>
      <c r="EU110" s="20">
        <f t="shared" si="69"/>
        <v>21.604938271604937</v>
      </c>
      <c r="EV110" s="21">
        <f t="shared" si="70"/>
        <v>216.04938271604937</v>
      </c>
      <c r="EX110" s="129">
        <v>20</v>
      </c>
      <c r="EY110" s="129">
        <v>6</v>
      </c>
      <c r="EZ110" s="129">
        <v>26</v>
      </c>
      <c r="FA110" s="130">
        <v>0</v>
      </c>
      <c r="FB110" s="131">
        <v>0</v>
      </c>
      <c r="FC110" s="130">
        <v>2</v>
      </c>
      <c r="FD110" s="131">
        <v>2</v>
      </c>
      <c r="FE110" s="130">
        <v>8</v>
      </c>
      <c r="FF110" s="131">
        <v>2</v>
      </c>
      <c r="FG110" s="130">
        <v>6</v>
      </c>
      <c r="FH110" s="131">
        <v>0</v>
      </c>
      <c r="FI110" s="130">
        <v>1</v>
      </c>
      <c r="FJ110" s="131">
        <v>1</v>
      </c>
      <c r="FK110" s="130">
        <v>1</v>
      </c>
      <c r="FL110" s="131">
        <v>0</v>
      </c>
      <c r="FM110" s="130">
        <v>2</v>
      </c>
      <c r="FN110" s="131">
        <v>1</v>
      </c>
      <c r="FO110" s="19">
        <f t="shared" si="71"/>
        <v>104</v>
      </c>
    </row>
    <row r="111" spans="1:171" ht="12.75" customHeight="1" thickBot="1">
      <c r="A111" s="124" t="s">
        <v>198</v>
      </c>
      <c r="B111" s="159">
        <v>2</v>
      </c>
      <c r="C111" s="159"/>
      <c r="D111" s="159">
        <v>1</v>
      </c>
      <c r="E111" s="159"/>
      <c r="F111" s="159">
        <v>3</v>
      </c>
      <c r="G111" s="159"/>
      <c r="H111" s="160">
        <v>0</v>
      </c>
      <c r="I111" s="160"/>
      <c r="J111" s="161">
        <v>0</v>
      </c>
      <c r="K111" s="161"/>
      <c r="L111" s="160">
        <v>0</v>
      </c>
      <c r="M111" s="160"/>
      <c r="N111" s="161">
        <v>0</v>
      </c>
      <c r="O111" s="161"/>
      <c r="P111" s="160">
        <v>0</v>
      </c>
      <c r="Q111" s="160"/>
      <c r="R111" s="161">
        <v>0</v>
      </c>
      <c r="S111" s="161"/>
      <c r="T111" s="160">
        <v>0</v>
      </c>
      <c r="U111" s="160"/>
      <c r="V111" s="161">
        <v>0</v>
      </c>
      <c r="W111" s="161"/>
      <c r="X111" s="160">
        <v>0</v>
      </c>
      <c r="Y111" s="160"/>
      <c r="Z111" s="161">
        <v>0</v>
      </c>
      <c r="AA111" s="161"/>
      <c r="AB111" s="160">
        <v>1</v>
      </c>
      <c r="AC111" s="160"/>
      <c r="AD111" s="161">
        <v>0</v>
      </c>
      <c r="AE111" s="161"/>
      <c r="AF111" s="160">
        <v>1</v>
      </c>
      <c r="AG111" s="160"/>
      <c r="AH111" s="161">
        <v>1</v>
      </c>
      <c r="AI111" s="161"/>
      <c r="AJ111" s="26">
        <f t="shared" si="75"/>
        <v>0</v>
      </c>
      <c r="AK111" s="66">
        <f t="shared" si="76"/>
        <v>10</v>
      </c>
      <c r="AL111" s="124"/>
      <c r="AM111" s="159">
        <v>15</v>
      </c>
      <c r="AN111" s="159"/>
      <c r="AO111" s="159">
        <v>1</v>
      </c>
      <c r="AP111" s="159"/>
      <c r="AQ111" s="159">
        <v>16</v>
      </c>
      <c r="AR111" s="159"/>
      <c r="AS111" s="160">
        <v>0</v>
      </c>
      <c r="AT111" s="160"/>
      <c r="AU111" s="161">
        <v>0</v>
      </c>
      <c r="AV111" s="161"/>
      <c r="AW111" s="160">
        <v>0</v>
      </c>
      <c r="AX111" s="160"/>
      <c r="AY111" s="161">
        <v>0</v>
      </c>
      <c r="AZ111" s="161"/>
      <c r="BA111" s="160">
        <v>0</v>
      </c>
      <c r="BB111" s="160"/>
      <c r="BC111" s="161">
        <v>0</v>
      </c>
      <c r="BD111" s="161"/>
      <c r="BE111" s="160">
        <v>0</v>
      </c>
      <c r="BF111" s="160"/>
      <c r="BG111" s="161">
        <v>0</v>
      </c>
      <c r="BH111" s="161"/>
      <c r="BI111" s="160">
        <v>3</v>
      </c>
      <c r="BJ111" s="160"/>
      <c r="BK111" s="161">
        <v>0</v>
      </c>
      <c r="BL111" s="161"/>
      <c r="BM111" s="160">
        <v>2</v>
      </c>
      <c r="BN111" s="160"/>
      <c r="BO111" s="161">
        <v>0</v>
      </c>
      <c r="BP111" s="161"/>
      <c r="BQ111" s="160">
        <v>10</v>
      </c>
      <c r="BR111" s="160"/>
      <c r="BS111" s="161">
        <v>1</v>
      </c>
      <c r="BT111" s="161"/>
      <c r="BU111" s="26">
        <f t="shared" si="73"/>
        <v>0</v>
      </c>
      <c r="BV111" s="66">
        <f t="shared" si="74"/>
        <v>36</v>
      </c>
      <c r="BX111" s="159">
        <v>22</v>
      </c>
      <c r="BY111" s="159"/>
      <c r="BZ111" s="159">
        <v>8</v>
      </c>
      <c r="CA111" s="159"/>
      <c r="CB111" s="159">
        <v>30</v>
      </c>
      <c r="CC111" s="159"/>
      <c r="CD111" s="160">
        <v>0</v>
      </c>
      <c r="CE111" s="160"/>
      <c r="CF111" s="161">
        <v>0</v>
      </c>
      <c r="CG111" s="161"/>
      <c r="CH111" s="160">
        <v>2</v>
      </c>
      <c r="CI111" s="160"/>
      <c r="CJ111" s="161">
        <v>0</v>
      </c>
      <c r="CK111" s="161"/>
      <c r="CL111" s="160">
        <v>4</v>
      </c>
      <c r="CM111" s="160"/>
      <c r="CN111" s="161">
        <v>3</v>
      </c>
      <c r="CO111" s="161"/>
      <c r="CP111" s="160">
        <v>3</v>
      </c>
      <c r="CQ111" s="160"/>
      <c r="CR111" s="161">
        <v>3</v>
      </c>
      <c r="CS111" s="161"/>
      <c r="CT111" s="160">
        <v>0</v>
      </c>
      <c r="CU111" s="160"/>
      <c r="CV111" s="161">
        <v>1</v>
      </c>
      <c r="CW111" s="161"/>
      <c r="CX111" s="160">
        <v>1</v>
      </c>
      <c r="CY111" s="160"/>
      <c r="CZ111" s="161">
        <v>1</v>
      </c>
      <c r="DA111" s="161"/>
      <c r="DB111" s="160">
        <v>12</v>
      </c>
      <c r="DC111" s="160"/>
      <c r="DD111" s="161">
        <v>0</v>
      </c>
      <c r="DE111" s="161"/>
      <c r="DF111" s="26">
        <f t="shared" si="72"/>
        <v>62</v>
      </c>
      <c r="DH111" s="159">
        <f t="shared" si="48"/>
        <v>39</v>
      </c>
      <c r="DI111" s="159"/>
      <c r="DJ111" s="159">
        <f t="shared" si="49"/>
        <v>10</v>
      </c>
      <c r="DK111" s="159"/>
      <c r="DL111" s="159">
        <f t="shared" si="50"/>
        <v>49</v>
      </c>
      <c r="DM111" s="159"/>
      <c r="DN111" s="160">
        <f t="shared" si="51"/>
        <v>0</v>
      </c>
      <c r="DO111" s="160"/>
      <c r="DP111" s="160">
        <f t="shared" si="52"/>
        <v>0</v>
      </c>
      <c r="DQ111" s="160"/>
      <c r="DR111" s="160">
        <f t="shared" si="53"/>
        <v>2</v>
      </c>
      <c r="DS111" s="160"/>
      <c r="DT111" s="160">
        <f t="shared" si="54"/>
        <v>0</v>
      </c>
      <c r="DU111" s="160"/>
      <c r="DV111" s="160">
        <f t="shared" si="55"/>
        <v>4</v>
      </c>
      <c r="DW111" s="160"/>
      <c r="DX111" s="160">
        <f t="shared" si="56"/>
        <v>3</v>
      </c>
      <c r="DY111" s="160"/>
      <c r="DZ111" s="160">
        <f t="shared" si="57"/>
        <v>3</v>
      </c>
      <c r="EA111" s="160"/>
      <c r="EB111" s="160">
        <f t="shared" si="58"/>
        <v>3</v>
      </c>
      <c r="EC111" s="160"/>
      <c r="ED111" s="160">
        <f t="shared" si="59"/>
        <v>3</v>
      </c>
      <c r="EE111" s="160"/>
      <c r="EF111" s="160">
        <f t="shared" si="60"/>
        <v>1</v>
      </c>
      <c r="EG111" s="160"/>
      <c r="EH111" s="160">
        <f t="shared" si="61"/>
        <v>4</v>
      </c>
      <c r="EI111" s="160"/>
      <c r="EJ111" s="160">
        <f t="shared" si="62"/>
        <v>1</v>
      </c>
      <c r="EK111" s="160"/>
      <c r="EL111" s="160">
        <f t="shared" si="63"/>
        <v>23</v>
      </c>
      <c r="EM111" s="160"/>
      <c r="EN111" s="160">
        <f t="shared" si="64"/>
        <v>2</v>
      </c>
      <c r="EO111" s="160"/>
      <c r="EP111" s="137">
        <f t="shared" si="65"/>
        <v>108</v>
      </c>
      <c r="ER111" s="20">
        <f t="shared" si="66"/>
        <v>38.775510204081634</v>
      </c>
      <c r="ES111" s="20">
        <f t="shared" si="67"/>
        <v>61.224489795918366</v>
      </c>
      <c r="ET111" s="20">
        <f t="shared" si="68"/>
        <v>4.0816326530612246</v>
      </c>
      <c r="EU111" s="20">
        <f t="shared" si="69"/>
        <v>20.408163265306122</v>
      </c>
      <c r="EV111" s="21">
        <f t="shared" si="70"/>
        <v>204.08163265306121</v>
      </c>
      <c r="EX111" s="129">
        <v>0</v>
      </c>
      <c r="EY111" s="129">
        <v>0</v>
      </c>
      <c r="EZ111" s="129">
        <v>0</v>
      </c>
      <c r="FA111" s="130">
        <v>0</v>
      </c>
      <c r="FB111" s="131">
        <v>0</v>
      </c>
      <c r="FC111" s="130">
        <v>0</v>
      </c>
      <c r="FD111" s="131">
        <v>0</v>
      </c>
      <c r="FE111" s="130">
        <v>0</v>
      </c>
      <c r="FF111" s="131">
        <v>0</v>
      </c>
      <c r="FG111" s="130">
        <v>0</v>
      </c>
      <c r="FH111" s="131">
        <v>0</v>
      </c>
      <c r="FI111" s="130">
        <v>0</v>
      </c>
      <c r="FJ111" s="131">
        <v>0</v>
      </c>
      <c r="FK111" s="130">
        <v>0</v>
      </c>
      <c r="FL111" s="131">
        <v>0</v>
      </c>
      <c r="FM111" s="130">
        <v>0</v>
      </c>
      <c r="FN111" s="131">
        <v>0</v>
      </c>
      <c r="FO111" s="19">
        <f t="shared" si="71"/>
        <v>0</v>
      </c>
    </row>
    <row r="112" spans="1:171" ht="12.75" customHeight="1" thickBot="1">
      <c r="A112" s="124" t="s">
        <v>199</v>
      </c>
      <c r="B112" s="159">
        <v>3</v>
      </c>
      <c r="C112" s="159"/>
      <c r="D112" s="159">
        <v>0</v>
      </c>
      <c r="E112" s="159"/>
      <c r="F112" s="159">
        <v>3</v>
      </c>
      <c r="G112" s="159"/>
      <c r="H112" s="160">
        <v>0</v>
      </c>
      <c r="I112" s="160"/>
      <c r="J112" s="161">
        <v>0</v>
      </c>
      <c r="K112" s="161"/>
      <c r="L112" s="160">
        <v>0</v>
      </c>
      <c r="M112" s="160"/>
      <c r="N112" s="161">
        <v>0</v>
      </c>
      <c r="O112" s="161"/>
      <c r="P112" s="160">
        <v>0</v>
      </c>
      <c r="Q112" s="160"/>
      <c r="R112" s="161">
        <v>0</v>
      </c>
      <c r="S112" s="161"/>
      <c r="T112" s="160">
        <v>0</v>
      </c>
      <c r="U112" s="160"/>
      <c r="V112" s="161">
        <v>0</v>
      </c>
      <c r="W112" s="161"/>
      <c r="X112" s="160">
        <v>0</v>
      </c>
      <c r="Y112" s="160"/>
      <c r="Z112" s="161">
        <v>0</v>
      </c>
      <c r="AA112" s="161"/>
      <c r="AB112" s="160">
        <v>1</v>
      </c>
      <c r="AC112" s="160"/>
      <c r="AD112" s="161">
        <v>0</v>
      </c>
      <c r="AE112" s="161"/>
      <c r="AF112" s="160">
        <v>2</v>
      </c>
      <c r="AG112" s="160"/>
      <c r="AH112" s="161">
        <v>0</v>
      </c>
      <c r="AI112" s="161"/>
      <c r="AJ112" s="26">
        <f t="shared" si="75"/>
        <v>0</v>
      </c>
      <c r="AK112" s="66">
        <f t="shared" si="76"/>
        <v>6</v>
      </c>
      <c r="AL112" s="124"/>
      <c r="AM112" s="159">
        <v>4</v>
      </c>
      <c r="AN112" s="159"/>
      <c r="AO112" s="159">
        <v>0</v>
      </c>
      <c r="AP112" s="159"/>
      <c r="AQ112" s="159">
        <v>4</v>
      </c>
      <c r="AR112" s="159"/>
      <c r="AS112" s="160">
        <v>0</v>
      </c>
      <c r="AT112" s="160"/>
      <c r="AU112" s="161">
        <v>0</v>
      </c>
      <c r="AV112" s="161"/>
      <c r="AW112" s="160">
        <v>0</v>
      </c>
      <c r="AX112" s="160"/>
      <c r="AY112" s="161">
        <v>0</v>
      </c>
      <c r="AZ112" s="161"/>
      <c r="BA112" s="160">
        <v>0</v>
      </c>
      <c r="BB112" s="160"/>
      <c r="BC112" s="161">
        <v>0</v>
      </c>
      <c r="BD112" s="161"/>
      <c r="BE112" s="160">
        <v>0</v>
      </c>
      <c r="BF112" s="160"/>
      <c r="BG112" s="161">
        <v>0</v>
      </c>
      <c r="BH112" s="161"/>
      <c r="BI112" s="160">
        <v>0</v>
      </c>
      <c r="BJ112" s="160"/>
      <c r="BK112" s="161">
        <v>0</v>
      </c>
      <c r="BL112" s="161"/>
      <c r="BM112" s="160">
        <v>0</v>
      </c>
      <c r="BN112" s="160"/>
      <c r="BO112" s="161">
        <v>0</v>
      </c>
      <c r="BP112" s="161"/>
      <c r="BQ112" s="160">
        <v>4</v>
      </c>
      <c r="BR112" s="160"/>
      <c r="BS112" s="161">
        <v>0</v>
      </c>
      <c r="BT112" s="161"/>
      <c r="BU112" s="26">
        <f t="shared" si="73"/>
        <v>0</v>
      </c>
      <c r="BV112" s="66">
        <f t="shared" si="74"/>
        <v>8</v>
      </c>
      <c r="BX112" s="159">
        <v>10</v>
      </c>
      <c r="BY112" s="159"/>
      <c r="BZ112" s="159">
        <v>0</v>
      </c>
      <c r="CA112" s="159"/>
      <c r="CB112" s="159">
        <v>10</v>
      </c>
      <c r="CC112" s="159"/>
      <c r="CD112" s="160">
        <v>0</v>
      </c>
      <c r="CE112" s="160"/>
      <c r="CF112" s="161">
        <v>0</v>
      </c>
      <c r="CG112" s="161"/>
      <c r="CH112" s="160">
        <v>1</v>
      </c>
      <c r="CI112" s="160"/>
      <c r="CJ112" s="161">
        <v>0</v>
      </c>
      <c r="CK112" s="161"/>
      <c r="CL112" s="160">
        <v>2</v>
      </c>
      <c r="CM112" s="160"/>
      <c r="CN112" s="161">
        <v>0</v>
      </c>
      <c r="CO112" s="161"/>
      <c r="CP112" s="160">
        <v>2</v>
      </c>
      <c r="CQ112" s="160"/>
      <c r="CR112" s="161">
        <v>0</v>
      </c>
      <c r="CS112" s="161"/>
      <c r="CT112" s="160">
        <v>0</v>
      </c>
      <c r="CU112" s="160"/>
      <c r="CV112" s="161">
        <v>0</v>
      </c>
      <c r="CW112" s="161"/>
      <c r="CX112" s="160">
        <v>0</v>
      </c>
      <c r="CY112" s="160"/>
      <c r="CZ112" s="161">
        <v>0</v>
      </c>
      <c r="DA112" s="161"/>
      <c r="DB112" s="160">
        <v>5</v>
      </c>
      <c r="DC112" s="160"/>
      <c r="DD112" s="161">
        <v>0</v>
      </c>
      <c r="DE112" s="161"/>
      <c r="DF112" s="26">
        <f t="shared" si="72"/>
        <v>10</v>
      </c>
      <c r="DH112" s="159">
        <f t="shared" si="48"/>
        <v>17</v>
      </c>
      <c r="DI112" s="159"/>
      <c r="DJ112" s="159">
        <f t="shared" si="49"/>
        <v>0</v>
      </c>
      <c r="DK112" s="159"/>
      <c r="DL112" s="159">
        <f t="shared" si="50"/>
        <v>17</v>
      </c>
      <c r="DM112" s="159"/>
      <c r="DN112" s="160">
        <f t="shared" si="51"/>
        <v>0</v>
      </c>
      <c r="DO112" s="160"/>
      <c r="DP112" s="160">
        <f t="shared" si="52"/>
        <v>0</v>
      </c>
      <c r="DQ112" s="160"/>
      <c r="DR112" s="160">
        <f t="shared" si="53"/>
        <v>1</v>
      </c>
      <c r="DS112" s="160"/>
      <c r="DT112" s="160">
        <f t="shared" si="54"/>
        <v>0</v>
      </c>
      <c r="DU112" s="160"/>
      <c r="DV112" s="160">
        <f t="shared" si="55"/>
        <v>2</v>
      </c>
      <c r="DW112" s="160"/>
      <c r="DX112" s="160">
        <f t="shared" si="56"/>
        <v>0</v>
      </c>
      <c r="DY112" s="160"/>
      <c r="DZ112" s="160">
        <f t="shared" si="57"/>
        <v>2</v>
      </c>
      <c r="EA112" s="160"/>
      <c r="EB112" s="160">
        <f t="shared" si="58"/>
        <v>0</v>
      </c>
      <c r="EC112" s="160"/>
      <c r="ED112" s="160">
        <f t="shared" si="59"/>
        <v>0</v>
      </c>
      <c r="EE112" s="160"/>
      <c r="EF112" s="160">
        <f t="shared" si="60"/>
        <v>0</v>
      </c>
      <c r="EG112" s="160"/>
      <c r="EH112" s="160">
        <f t="shared" si="61"/>
        <v>1</v>
      </c>
      <c r="EI112" s="160"/>
      <c r="EJ112" s="160">
        <f t="shared" si="62"/>
        <v>0</v>
      </c>
      <c r="EK112" s="160"/>
      <c r="EL112" s="160">
        <f t="shared" si="63"/>
        <v>11</v>
      </c>
      <c r="EM112" s="160"/>
      <c r="EN112" s="160">
        <f t="shared" si="64"/>
        <v>0</v>
      </c>
      <c r="EO112" s="160"/>
      <c r="EP112" s="137">
        <f t="shared" si="65"/>
        <v>24</v>
      </c>
      <c r="ER112" s="20">
        <f t="shared" si="66"/>
        <v>41.17647058823529</v>
      </c>
      <c r="ES112" s="20">
        <f t="shared" si="67"/>
        <v>58.82352941176471</v>
      </c>
      <c r="ET112" s="20">
        <f t="shared" si="68"/>
        <v>5.8823529411764701</v>
      </c>
      <c r="EU112" s="20">
        <f t="shared" si="69"/>
        <v>0</v>
      </c>
      <c r="EV112" s="21">
        <f t="shared" si="70"/>
        <v>0</v>
      </c>
      <c r="EX112" s="129">
        <v>0</v>
      </c>
      <c r="EY112" s="129">
        <v>0</v>
      </c>
      <c r="EZ112" s="129">
        <v>0</v>
      </c>
      <c r="FA112" s="130">
        <v>0</v>
      </c>
      <c r="FB112" s="131">
        <v>0</v>
      </c>
      <c r="FC112" s="130">
        <v>0</v>
      </c>
      <c r="FD112" s="131">
        <v>0</v>
      </c>
      <c r="FE112" s="130">
        <v>0</v>
      </c>
      <c r="FF112" s="131">
        <v>0</v>
      </c>
      <c r="FG112" s="130">
        <v>0</v>
      </c>
      <c r="FH112" s="131">
        <v>0</v>
      </c>
      <c r="FI112" s="130">
        <v>0</v>
      </c>
      <c r="FJ112" s="131">
        <v>0</v>
      </c>
      <c r="FK112" s="130">
        <v>0</v>
      </c>
      <c r="FL112" s="131">
        <v>0</v>
      </c>
      <c r="FM112" s="130">
        <v>0</v>
      </c>
      <c r="FN112" s="131">
        <v>0</v>
      </c>
      <c r="FO112" s="19">
        <f t="shared" si="71"/>
        <v>0</v>
      </c>
    </row>
    <row r="113" spans="1:171" ht="12.75" customHeight="1" thickBot="1">
      <c r="A113" s="124" t="s">
        <v>200</v>
      </c>
      <c r="B113" s="159">
        <v>3</v>
      </c>
      <c r="C113" s="159"/>
      <c r="D113" s="159">
        <v>0</v>
      </c>
      <c r="E113" s="159"/>
      <c r="F113" s="159">
        <v>3</v>
      </c>
      <c r="G113" s="159"/>
      <c r="H113" s="160">
        <v>0</v>
      </c>
      <c r="I113" s="160"/>
      <c r="J113" s="161">
        <v>0</v>
      </c>
      <c r="K113" s="161"/>
      <c r="L113" s="160">
        <v>0</v>
      </c>
      <c r="M113" s="160"/>
      <c r="N113" s="161">
        <v>0</v>
      </c>
      <c r="O113" s="161"/>
      <c r="P113" s="160">
        <v>0</v>
      </c>
      <c r="Q113" s="160"/>
      <c r="R113" s="161">
        <v>0</v>
      </c>
      <c r="S113" s="161"/>
      <c r="T113" s="160">
        <v>0</v>
      </c>
      <c r="U113" s="160"/>
      <c r="V113" s="161">
        <v>0</v>
      </c>
      <c r="W113" s="161"/>
      <c r="X113" s="160">
        <v>0</v>
      </c>
      <c r="Y113" s="160"/>
      <c r="Z113" s="161">
        <v>0</v>
      </c>
      <c r="AA113" s="161"/>
      <c r="AB113" s="160">
        <v>0</v>
      </c>
      <c r="AC113" s="160"/>
      <c r="AD113" s="161">
        <v>0</v>
      </c>
      <c r="AE113" s="161"/>
      <c r="AF113" s="160">
        <v>3</v>
      </c>
      <c r="AG113" s="160"/>
      <c r="AH113" s="161">
        <v>0</v>
      </c>
      <c r="AI113" s="161"/>
      <c r="AJ113" s="26">
        <f t="shared" si="75"/>
        <v>0</v>
      </c>
      <c r="AK113" s="66">
        <f t="shared" si="76"/>
        <v>6</v>
      </c>
      <c r="AL113" s="124"/>
      <c r="AM113" s="159">
        <v>18</v>
      </c>
      <c r="AN113" s="159"/>
      <c r="AO113" s="159">
        <v>0</v>
      </c>
      <c r="AP113" s="159"/>
      <c r="AQ113" s="159">
        <v>18</v>
      </c>
      <c r="AR113" s="159"/>
      <c r="AS113" s="160">
        <v>0</v>
      </c>
      <c r="AT113" s="160"/>
      <c r="AU113" s="161">
        <v>0</v>
      </c>
      <c r="AV113" s="161"/>
      <c r="AW113" s="160">
        <v>0</v>
      </c>
      <c r="AX113" s="160"/>
      <c r="AY113" s="161">
        <v>0</v>
      </c>
      <c r="AZ113" s="161"/>
      <c r="BA113" s="160">
        <v>0</v>
      </c>
      <c r="BB113" s="160"/>
      <c r="BC113" s="161">
        <v>0</v>
      </c>
      <c r="BD113" s="161"/>
      <c r="BE113" s="160">
        <v>0</v>
      </c>
      <c r="BF113" s="160"/>
      <c r="BG113" s="161">
        <v>0</v>
      </c>
      <c r="BH113" s="161"/>
      <c r="BI113" s="160">
        <v>1</v>
      </c>
      <c r="BJ113" s="160"/>
      <c r="BK113" s="161">
        <v>0</v>
      </c>
      <c r="BL113" s="161"/>
      <c r="BM113" s="160">
        <v>5</v>
      </c>
      <c r="BN113" s="160"/>
      <c r="BO113" s="161">
        <v>0</v>
      </c>
      <c r="BP113" s="161"/>
      <c r="BQ113" s="160">
        <v>12</v>
      </c>
      <c r="BR113" s="160"/>
      <c r="BS113" s="161">
        <v>0</v>
      </c>
      <c r="BT113" s="161"/>
      <c r="BU113" s="26">
        <f t="shared" si="73"/>
        <v>0</v>
      </c>
      <c r="BV113" s="66">
        <f t="shared" si="74"/>
        <v>36</v>
      </c>
      <c r="BX113" s="159">
        <v>11</v>
      </c>
      <c r="BY113" s="159"/>
      <c r="BZ113" s="159">
        <v>5</v>
      </c>
      <c r="CA113" s="159"/>
      <c r="CB113" s="159">
        <v>16</v>
      </c>
      <c r="CC113" s="159"/>
      <c r="CD113" s="160">
        <v>0</v>
      </c>
      <c r="CE113" s="160"/>
      <c r="CF113" s="161">
        <v>0</v>
      </c>
      <c r="CG113" s="161"/>
      <c r="CH113" s="160">
        <v>0</v>
      </c>
      <c r="CI113" s="160"/>
      <c r="CJ113" s="161">
        <v>0</v>
      </c>
      <c r="CK113" s="161"/>
      <c r="CL113" s="160">
        <v>0</v>
      </c>
      <c r="CM113" s="160"/>
      <c r="CN113" s="161">
        <v>0</v>
      </c>
      <c r="CO113" s="161"/>
      <c r="CP113" s="160">
        <v>0</v>
      </c>
      <c r="CQ113" s="160"/>
      <c r="CR113" s="161">
        <v>0</v>
      </c>
      <c r="CS113" s="161"/>
      <c r="CT113" s="160">
        <v>0</v>
      </c>
      <c r="CU113" s="160"/>
      <c r="CV113" s="161">
        <v>0</v>
      </c>
      <c r="CW113" s="161"/>
      <c r="CX113" s="160">
        <v>2</v>
      </c>
      <c r="CY113" s="160"/>
      <c r="CZ113" s="161">
        <v>0</v>
      </c>
      <c r="DA113" s="161"/>
      <c r="DB113" s="160">
        <v>9</v>
      </c>
      <c r="DC113" s="160"/>
      <c r="DD113" s="161">
        <v>5</v>
      </c>
      <c r="DE113" s="161"/>
      <c r="DF113" s="26">
        <f t="shared" si="72"/>
        <v>36</v>
      </c>
      <c r="DH113" s="159">
        <f t="shared" si="48"/>
        <v>32</v>
      </c>
      <c r="DI113" s="159"/>
      <c r="DJ113" s="159">
        <f t="shared" si="49"/>
        <v>5</v>
      </c>
      <c r="DK113" s="159"/>
      <c r="DL113" s="159">
        <f t="shared" si="50"/>
        <v>37</v>
      </c>
      <c r="DM113" s="159"/>
      <c r="DN113" s="160">
        <f t="shared" si="51"/>
        <v>0</v>
      </c>
      <c r="DO113" s="160"/>
      <c r="DP113" s="160">
        <f t="shared" si="52"/>
        <v>0</v>
      </c>
      <c r="DQ113" s="160"/>
      <c r="DR113" s="160">
        <f t="shared" si="53"/>
        <v>0</v>
      </c>
      <c r="DS113" s="160"/>
      <c r="DT113" s="160">
        <f t="shared" si="54"/>
        <v>0</v>
      </c>
      <c r="DU113" s="160"/>
      <c r="DV113" s="160">
        <f t="shared" si="55"/>
        <v>0</v>
      </c>
      <c r="DW113" s="160"/>
      <c r="DX113" s="160">
        <f t="shared" si="56"/>
        <v>0</v>
      </c>
      <c r="DY113" s="160"/>
      <c r="DZ113" s="160">
        <f t="shared" si="57"/>
        <v>0</v>
      </c>
      <c r="EA113" s="160"/>
      <c r="EB113" s="160">
        <f t="shared" si="58"/>
        <v>0</v>
      </c>
      <c r="EC113" s="160"/>
      <c r="ED113" s="160">
        <f t="shared" si="59"/>
        <v>1</v>
      </c>
      <c r="EE113" s="160"/>
      <c r="EF113" s="160">
        <f t="shared" si="60"/>
        <v>0</v>
      </c>
      <c r="EG113" s="160"/>
      <c r="EH113" s="160">
        <f t="shared" si="61"/>
        <v>7</v>
      </c>
      <c r="EI113" s="160"/>
      <c r="EJ113" s="160">
        <f t="shared" si="62"/>
        <v>0</v>
      </c>
      <c r="EK113" s="160"/>
      <c r="EL113" s="160">
        <f t="shared" si="63"/>
        <v>24</v>
      </c>
      <c r="EM113" s="160"/>
      <c r="EN113" s="160">
        <f t="shared" si="64"/>
        <v>5</v>
      </c>
      <c r="EO113" s="160"/>
      <c r="EP113" s="137">
        <f t="shared" si="65"/>
        <v>78</v>
      </c>
      <c r="ER113" s="20">
        <f t="shared" si="66"/>
        <v>56.756756756756758</v>
      </c>
      <c r="ES113" s="20">
        <f t="shared" si="67"/>
        <v>43.243243243243242</v>
      </c>
      <c r="ET113" s="20">
        <f t="shared" si="68"/>
        <v>0</v>
      </c>
      <c r="EU113" s="20">
        <f t="shared" si="69"/>
        <v>13.513513513513514</v>
      </c>
      <c r="EV113" s="21">
        <f t="shared" si="70"/>
        <v>135.13513513513513</v>
      </c>
      <c r="EX113" s="129">
        <v>5</v>
      </c>
      <c r="EY113" s="129">
        <v>0</v>
      </c>
      <c r="EZ113" s="129">
        <v>5</v>
      </c>
      <c r="FA113" s="130">
        <v>0</v>
      </c>
      <c r="FB113" s="131">
        <v>0</v>
      </c>
      <c r="FC113" s="130">
        <v>0</v>
      </c>
      <c r="FD113" s="131">
        <v>0</v>
      </c>
      <c r="FE113" s="130">
        <v>0</v>
      </c>
      <c r="FF113" s="131">
        <v>0</v>
      </c>
      <c r="FG113" s="130">
        <v>0</v>
      </c>
      <c r="FH113" s="131">
        <v>0</v>
      </c>
      <c r="FI113" s="130">
        <v>0</v>
      </c>
      <c r="FJ113" s="131">
        <v>0</v>
      </c>
      <c r="FK113" s="130">
        <v>0</v>
      </c>
      <c r="FL113" s="131">
        <v>0</v>
      </c>
      <c r="FM113" s="130">
        <v>5</v>
      </c>
      <c r="FN113" s="131">
        <v>0</v>
      </c>
      <c r="FO113" s="19">
        <f t="shared" si="71"/>
        <v>20</v>
      </c>
    </row>
    <row r="114" spans="1:171" ht="12.75" customHeight="1" thickBot="1">
      <c r="A114" s="124" t="s">
        <v>201</v>
      </c>
      <c r="B114" s="159">
        <v>2</v>
      </c>
      <c r="C114" s="159"/>
      <c r="D114" s="159">
        <v>1</v>
      </c>
      <c r="E114" s="159"/>
      <c r="F114" s="159">
        <v>3</v>
      </c>
      <c r="G114" s="159"/>
      <c r="H114" s="160">
        <v>0</v>
      </c>
      <c r="I114" s="160"/>
      <c r="J114" s="161">
        <v>0</v>
      </c>
      <c r="K114" s="161"/>
      <c r="L114" s="160">
        <v>0</v>
      </c>
      <c r="M114" s="160"/>
      <c r="N114" s="161">
        <v>0</v>
      </c>
      <c r="O114" s="161"/>
      <c r="P114" s="160">
        <v>0</v>
      </c>
      <c r="Q114" s="160"/>
      <c r="R114" s="161">
        <v>0</v>
      </c>
      <c r="S114" s="161"/>
      <c r="T114" s="160">
        <v>0</v>
      </c>
      <c r="U114" s="160"/>
      <c r="V114" s="161">
        <v>0</v>
      </c>
      <c r="W114" s="161"/>
      <c r="X114" s="160">
        <v>0</v>
      </c>
      <c r="Y114" s="160"/>
      <c r="Z114" s="161">
        <v>0</v>
      </c>
      <c r="AA114" s="161"/>
      <c r="AB114" s="160">
        <v>0</v>
      </c>
      <c r="AC114" s="160"/>
      <c r="AD114" s="161">
        <v>0</v>
      </c>
      <c r="AE114" s="161"/>
      <c r="AF114" s="160">
        <v>2</v>
      </c>
      <c r="AG114" s="160"/>
      <c r="AH114" s="161">
        <v>1</v>
      </c>
      <c r="AI114" s="161"/>
      <c r="AJ114" s="26">
        <f t="shared" si="75"/>
        <v>0</v>
      </c>
      <c r="AK114" s="66">
        <f t="shared" si="76"/>
        <v>10</v>
      </c>
      <c r="AL114" s="124"/>
      <c r="AM114" s="159">
        <v>18</v>
      </c>
      <c r="AN114" s="159"/>
      <c r="AO114" s="159">
        <v>1</v>
      </c>
      <c r="AP114" s="159"/>
      <c r="AQ114" s="159">
        <v>19</v>
      </c>
      <c r="AR114" s="159"/>
      <c r="AS114" s="160">
        <v>0</v>
      </c>
      <c r="AT114" s="160"/>
      <c r="AU114" s="161">
        <v>0</v>
      </c>
      <c r="AV114" s="161"/>
      <c r="AW114" s="160">
        <v>2</v>
      </c>
      <c r="AX114" s="160"/>
      <c r="AY114" s="161">
        <v>0</v>
      </c>
      <c r="AZ114" s="161"/>
      <c r="BA114" s="160">
        <v>0</v>
      </c>
      <c r="BB114" s="160"/>
      <c r="BC114" s="161">
        <v>0</v>
      </c>
      <c r="BD114" s="161"/>
      <c r="BE114" s="160">
        <v>0</v>
      </c>
      <c r="BF114" s="160"/>
      <c r="BG114" s="161">
        <v>0</v>
      </c>
      <c r="BH114" s="161"/>
      <c r="BI114" s="160">
        <v>0</v>
      </c>
      <c r="BJ114" s="160"/>
      <c r="BK114" s="161">
        <v>0</v>
      </c>
      <c r="BL114" s="161"/>
      <c r="BM114" s="160">
        <v>3</v>
      </c>
      <c r="BN114" s="160"/>
      <c r="BO114" s="161">
        <v>0</v>
      </c>
      <c r="BP114" s="161"/>
      <c r="BQ114" s="160">
        <v>13</v>
      </c>
      <c r="BR114" s="160"/>
      <c r="BS114" s="161">
        <v>1</v>
      </c>
      <c r="BT114" s="161"/>
      <c r="BU114" s="26">
        <f t="shared" si="73"/>
        <v>10</v>
      </c>
      <c r="BV114" s="66">
        <f t="shared" si="74"/>
        <v>42</v>
      </c>
      <c r="BX114" s="159">
        <v>5</v>
      </c>
      <c r="BY114" s="159"/>
      <c r="BZ114" s="159">
        <v>1</v>
      </c>
      <c r="CA114" s="159"/>
      <c r="CB114" s="159">
        <v>6</v>
      </c>
      <c r="CC114" s="159"/>
      <c r="CD114" s="160">
        <v>0</v>
      </c>
      <c r="CE114" s="160"/>
      <c r="CF114" s="161">
        <v>0</v>
      </c>
      <c r="CG114" s="161"/>
      <c r="CH114" s="160">
        <v>4</v>
      </c>
      <c r="CI114" s="160"/>
      <c r="CJ114" s="161">
        <v>1</v>
      </c>
      <c r="CK114" s="161"/>
      <c r="CL114" s="160">
        <v>0</v>
      </c>
      <c r="CM114" s="160"/>
      <c r="CN114" s="161">
        <v>0</v>
      </c>
      <c r="CO114" s="161"/>
      <c r="CP114" s="160">
        <v>0</v>
      </c>
      <c r="CQ114" s="160"/>
      <c r="CR114" s="161">
        <v>0</v>
      </c>
      <c r="CS114" s="161"/>
      <c r="CT114" s="160">
        <v>0</v>
      </c>
      <c r="CU114" s="160"/>
      <c r="CV114" s="161">
        <v>0</v>
      </c>
      <c r="CW114" s="161"/>
      <c r="CX114" s="160">
        <v>0</v>
      </c>
      <c r="CY114" s="160"/>
      <c r="CZ114" s="161">
        <v>0</v>
      </c>
      <c r="DA114" s="161"/>
      <c r="DB114" s="160">
        <v>1</v>
      </c>
      <c r="DC114" s="160"/>
      <c r="DD114" s="161">
        <v>0</v>
      </c>
      <c r="DE114" s="161"/>
      <c r="DF114" s="26">
        <f t="shared" si="72"/>
        <v>10</v>
      </c>
      <c r="DH114" s="159">
        <f t="shared" si="48"/>
        <v>25</v>
      </c>
      <c r="DI114" s="159"/>
      <c r="DJ114" s="159">
        <f t="shared" si="49"/>
        <v>3</v>
      </c>
      <c r="DK114" s="159"/>
      <c r="DL114" s="159">
        <f t="shared" si="50"/>
        <v>28</v>
      </c>
      <c r="DM114" s="159"/>
      <c r="DN114" s="160">
        <f t="shared" si="51"/>
        <v>0</v>
      </c>
      <c r="DO114" s="160"/>
      <c r="DP114" s="160">
        <f t="shared" si="52"/>
        <v>0</v>
      </c>
      <c r="DQ114" s="160"/>
      <c r="DR114" s="160">
        <f t="shared" si="53"/>
        <v>6</v>
      </c>
      <c r="DS114" s="160"/>
      <c r="DT114" s="160">
        <f t="shared" si="54"/>
        <v>1</v>
      </c>
      <c r="DU114" s="160"/>
      <c r="DV114" s="160">
        <f t="shared" si="55"/>
        <v>0</v>
      </c>
      <c r="DW114" s="160"/>
      <c r="DX114" s="160">
        <f t="shared" si="56"/>
        <v>0</v>
      </c>
      <c r="DY114" s="160"/>
      <c r="DZ114" s="160">
        <f t="shared" si="57"/>
        <v>0</v>
      </c>
      <c r="EA114" s="160"/>
      <c r="EB114" s="160">
        <f t="shared" si="58"/>
        <v>0</v>
      </c>
      <c r="EC114" s="160"/>
      <c r="ED114" s="160">
        <f t="shared" si="59"/>
        <v>0</v>
      </c>
      <c r="EE114" s="160"/>
      <c r="EF114" s="160">
        <f t="shared" si="60"/>
        <v>0</v>
      </c>
      <c r="EG114" s="160"/>
      <c r="EH114" s="160">
        <f t="shared" si="61"/>
        <v>3</v>
      </c>
      <c r="EI114" s="160"/>
      <c r="EJ114" s="160">
        <f t="shared" si="62"/>
        <v>0</v>
      </c>
      <c r="EK114" s="160"/>
      <c r="EL114" s="160">
        <f t="shared" si="63"/>
        <v>16</v>
      </c>
      <c r="EM114" s="160"/>
      <c r="EN114" s="160">
        <f t="shared" si="64"/>
        <v>2</v>
      </c>
      <c r="EO114" s="160"/>
      <c r="EP114" s="137">
        <f t="shared" si="65"/>
        <v>72</v>
      </c>
      <c r="ER114" s="20">
        <f t="shared" si="66"/>
        <v>78.571428571428569</v>
      </c>
      <c r="ES114" s="20">
        <f t="shared" si="67"/>
        <v>21.428571428571427</v>
      </c>
      <c r="ET114" s="20">
        <f t="shared" si="68"/>
        <v>25</v>
      </c>
      <c r="EU114" s="20">
        <f t="shared" si="69"/>
        <v>10.714285714285714</v>
      </c>
      <c r="EV114" s="21">
        <f t="shared" si="70"/>
        <v>107.14285714285714</v>
      </c>
      <c r="EX114" s="129">
        <v>1</v>
      </c>
      <c r="EY114" s="129">
        <v>0</v>
      </c>
      <c r="EZ114" s="129">
        <v>1</v>
      </c>
      <c r="FA114" s="130">
        <v>0</v>
      </c>
      <c r="FB114" s="131">
        <v>0</v>
      </c>
      <c r="FC114" s="130">
        <v>0</v>
      </c>
      <c r="FD114" s="131">
        <v>0</v>
      </c>
      <c r="FE114" s="130">
        <v>0</v>
      </c>
      <c r="FF114" s="131">
        <v>0</v>
      </c>
      <c r="FG114" s="130">
        <v>0</v>
      </c>
      <c r="FH114" s="131">
        <v>0</v>
      </c>
      <c r="FI114" s="130">
        <v>0</v>
      </c>
      <c r="FJ114" s="131">
        <v>0</v>
      </c>
      <c r="FK114" s="130">
        <v>0</v>
      </c>
      <c r="FL114" s="131">
        <v>0</v>
      </c>
      <c r="FM114" s="130">
        <v>1</v>
      </c>
      <c r="FN114" s="131">
        <v>0</v>
      </c>
      <c r="FO114" s="19">
        <f t="shared" si="71"/>
        <v>4</v>
      </c>
    </row>
    <row r="115" spans="1:171" ht="12.75" customHeight="1" thickBot="1">
      <c r="A115" s="124" t="s">
        <v>202</v>
      </c>
      <c r="B115" s="159">
        <v>3</v>
      </c>
      <c r="C115" s="159"/>
      <c r="D115" s="159">
        <v>0</v>
      </c>
      <c r="E115" s="159"/>
      <c r="F115" s="159">
        <v>3</v>
      </c>
      <c r="G115" s="159"/>
      <c r="H115" s="160">
        <v>0</v>
      </c>
      <c r="I115" s="160"/>
      <c r="J115" s="161">
        <v>0</v>
      </c>
      <c r="K115" s="161"/>
      <c r="L115" s="160">
        <v>0</v>
      </c>
      <c r="M115" s="160"/>
      <c r="N115" s="161">
        <v>0</v>
      </c>
      <c r="O115" s="161"/>
      <c r="P115" s="160">
        <v>0</v>
      </c>
      <c r="Q115" s="160"/>
      <c r="R115" s="161">
        <v>0</v>
      </c>
      <c r="S115" s="161"/>
      <c r="T115" s="160">
        <v>0</v>
      </c>
      <c r="U115" s="160"/>
      <c r="V115" s="161">
        <v>0</v>
      </c>
      <c r="W115" s="161"/>
      <c r="X115" s="160">
        <v>0</v>
      </c>
      <c r="Y115" s="160"/>
      <c r="Z115" s="161">
        <v>0</v>
      </c>
      <c r="AA115" s="161"/>
      <c r="AB115" s="160">
        <v>0</v>
      </c>
      <c r="AC115" s="160"/>
      <c r="AD115" s="161">
        <v>0</v>
      </c>
      <c r="AE115" s="161"/>
      <c r="AF115" s="160">
        <v>3</v>
      </c>
      <c r="AG115" s="160"/>
      <c r="AH115" s="161">
        <v>0</v>
      </c>
      <c r="AI115" s="161"/>
      <c r="AJ115" s="26">
        <f t="shared" si="75"/>
        <v>0</v>
      </c>
      <c r="AK115" s="66">
        <f t="shared" si="76"/>
        <v>6</v>
      </c>
      <c r="AL115" s="124"/>
      <c r="AM115" s="159">
        <v>26</v>
      </c>
      <c r="AN115" s="159"/>
      <c r="AO115" s="159">
        <v>2</v>
      </c>
      <c r="AP115" s="159"/>
      <c r="AQ115" s="159">
        <v>28</v>
      </c>
      <c r="AR115" s="159"/>
      <c r="AS115" s="160">
        <v>1</v>
      </c>
      <c r="AT115" s="160"/>
      <c r="AU115" s="161">
        <v>0</v>
      </c>
      <c r="AV115" s="161"/>
      <c r="AW115" s="160">
        <v>1</v>
      </c>
      <c r="AX115" s="160"/>
      <c r="AY115" s="161">
        <v>0</v>
      </c>
      <c r="AZ115" s="161"/>
      <c r="BA115" s="160">
        <v>5</v>
      </c>
      <c r="BB115" s="160"/>
      <c r="BC115" s="161">
        <v>1</v>
      </c>
      <c r="BD115" s="161"/>
      <c r="BE115" s="160">
        <v>1</v>
      </c>
      <c r="BF115" s="160"/>
      <c r="BG115" s="161">
        <v>0</v>
      </c>
      <c r="BH115" s="161"/>
      <c r="BI115" s="160">
        <v>2</v>
      </c>
      <c r="BJ115" s="160"/>
      <c r="BK115" s="161">
        <v>1</v>
      </c>
      <c r="BL115" s="161"/>
      <c r="BM115" s="160">
        <v>6</v>
      </c>
      <c r="BN115" s="160"/>
      <c r="BO115" s="161">
        <v>0</v>
      </c>
      <c r="BP115" s="161"/>
      <c r="BQ115" s="160">
        <v>10</v>
      </c>
      <c r="BR115" s="160"/>
      <c r="BS115" s="161">
        <v>0</v>
      </c>
      <c r="BT115" s="161"/>
      <c r="BU115" s="26">
        <f t="shared" si="73"/>
        <v>10</v>
      </c>
      <c r="BV115" s="66">
        <f t="shared" si="74"/>
        <v>64</v>
      </c>
      <c r="BX115" s="159">
        <v>24</v>
      </c>
      <c r="BY115" s="159"/>
      <c r="BZ115" s="159">
        <v>3</v>
      </c>
      <c r="CA115" s="159"/>
      <c r="CB115" s="159">
        <v>27</v>
      </c>
      <c r="CC115" s="159"/>
      <c r="CD115" s="160">
        <v>3</v>
      </c>
      <c r="CE115" s="160"/>
      <c r="CF115" s="161">
        <v>0</v>
      </c>
      <c r="CG115" s="161"/>
      <c r="CH115" s="160">
        <v>6</v>
      </c>
      <c r="CI115" s="160"/>
      <c r="CJ115" s="161">
        <v>0</v>
      </c>
      <c r="CK115" s="161"/>
      <c r="CL115" s="160">
        <v>3</v>
      </c>
      <c r="CM115" s="160"/>
      <c r="CN115" s="161">
        <v>0</v>
      </c>
      <c r="CO115" s="161"/>
      <c r="CP115" s="160">
        <v>2</v>
      </c>
      <c r="CQ115" s="160"/>
      <c r="CR115" s="161">
        <v>0</v>
      </c>
      <c r="CS115" s="161"/>
      <c r="CT115" s="160">
        <v>0</v>
      </c>
      <c r="CU115" s="160"/>
      <c r="CV115" s="161">
        <v>0</v>
      </c>
      <c r="CW115" s="161"/>
      <c r="CX115" s="160">
        <v>1</v>
      </c>
      <c r="CY115" s="160"/>
      <c r="CZ115" s="161">
        <v>1</v>
      </c>
      <c r="DA115" s="161"/>
      <c r="DB115" s="160">
        <v>9</v>
      </c>
      <c r="DC115" s="160"/>
      <c r="DD115" s="161">
        <v>2</v>
      </c>
      <c r="DE115" s="161"/>
      <c r="DF115" s="26">
        <f t="shared" si="72"/>
        <v>39</v>
      </c>
      <c r="DH115" s="159">
        <f t="shared" si="48"/>
        <v>53</v>
      </c>
      <c r="DI115" s="159"/>
      <c r="DJ115" s="159">
        <f t="shared" si="49"/>
        <v>5</v>
      </c>
      <c r="DK115" s="159"/>
      <c r="DL115" s="159">
        <f t="shared" si="50"/>
        <v>58</v>
      </c>
      <c r="DM115" s="159"/>
      <c r="DN115" s="160">
        <f t="shared" si="51"/>
        <v>4</v>
      </c>
      <c r="DO115" s="160"/>
      <c r="DP115" s="160">
        <f t="shared" si="52"/>
        <v>0</v>
      </c>
      <c r="DQ115" s="160"/>
      <c r="DR115" s="160">
        <f t="shared" si="53"/>
        <v>7</v>
      </c>
      <c r="DS115" s="160"/>
      <c r="DT115" s="160">
        <f t="shared" si="54"/>
        <v>0</v>
      </c>
      <c r="DU115" s="160"/>
      <c r="DV115" s="160">
        <f t="shared" si="55"/>
        <v>8</v>
      </c>
      <c r="DW115" s="160"/>
      <c r="DX115" s="160">
        <f t="shared" si="56"/>
        <v>1</v>
      </c>
      <c r="DY115" s="160"/>
      <c r="DZ115" s="160">
        <f t="shared" si="57"/>
        <v>3</v>
      </c>
      <c r="EA115" s="160"/>
      <c r="EB115" s="160">
        <f t="shared" si="58"/>
        <v>0</v>
      </c>
      <c r="EC115" s="160"/>
      <c r="ED115" s="160">
        <f t="shared" si="59"/>
        <v>2</v>
      </c>
      <c r="EE115" s="160"/>
      <c r="EF115" s="160">
        <f t="shared" si="60"/>
        <v>1</v>
      </c>
      <c r="EG115" s="160"/>
      <c r="EH115" s="160">
        <f t="shared" si="61"/>
        <v>7</v>
      </c>
      <c r="EI115" s="160"/>
      <c r="EJ115" s="160">
        <f t="shared" si="62"/>
        <v>1</v>
      </c>
      <c r="EK115" s="160"/>
      <c r="EL115" s="160">
        <f t="shared" si="63"/>
        <v>22</v>
      </c>
      <c r="EM115" s="160"/>
      <c r="EN115" s="160">
        <f t="shared" si="64"/>
        <v>2</v>
      </c>
      <c r="EO115" s="160"/>
      <c r="EP115" s="137">
        <f t="shared" si="65"/>
        <v>119</v>
      </c>
      <c r="ER115" s="20">
        <f t="shared" si="66"/>
        <v>53.448275862068961</v>
      </c>
      <c r="ES115" s="20">
        <f t="shared" si="67"/>
        <v>46.551724137931032</v>
      </c>
      <c r="ET115" s="20">
        <f t="shared" si="68"/>
        <v>18.96551724137931</v>
      </c>
      <c r="EU115" s="20">
        <f t="shared" si="69"/>
        <v>8.6206896551724146</v>
      </c>
      <c r="EV115" s="21">
        <f t="shared" si="70"/>
        <v>86.206896551724142</v>
      </c>
      <c r="EX115" s="129">
        <v>4</v>
      </c>
      <c r="EY115" s="129">
        <v>0</v>
      </c>
      <c r="EZ115" s="129">
        <v>4</v>
      </c>
      <c r="FA115" s="130">
        <v>0</v>
      </c>
      <c r="FB115" s="131">
        <v>0</v>
      </c>
      <c r="FC115" s="130">
        <v>0</v>
      </c>
      <c r="FD115" s="131">
        <v>0</v>
      </c>
      <c r="FE115" s="130">
        <v>1</v>
      </c>
      <c r="FF115" s="131">
        <v>0</v>
      </c>
      <c r="FG115" s="130">
        <v>0</v>
      </c>
      <c r="FH115" s="131">
        <v>0</v>
      </c>
      <c r="FI115" s="130">
        <v>0</v>
      </c>
      <c r="FJ115" s="131">
        <v>0</v>
      </c>
      <c r="FK115" s="130">
        <v>0</v>
      </c>
      <c r="FL115" s="131">
        <v>0</v>
      </c>
      <c r="FM115" s="130">
        <v>3</v>
      </c>
      <c r="FN115" s="131">
        <v>0</v>
      </c>
      <c r="FO115" s="19">
        <f t="shared" si="71"/>
        <v>16</v>
      </c>
    </row>
    <row r="116" spans="1:171" ht="12.75" customHeight="1" thickBot="1">
      <c r="A116" s="124" t="s">
        <v>203</v>
      </c>
      <c r="B116" s="159">
        <v>2</v>
      </c>
      <c r="C116" s="159"/>
      <c r="D116" s="159">
        <v>1</v>
      </c>
      <c r="E116" s="159"/>
      <c r="F116" s="159">
        <v>3</v>
      </c>
      <c r="G116" s="159"/>
      <c r="H116" s="160">
        <v>0</v>
      </c>
      <c r="I116" s="160"/>
      <c r="J116" s="161">
        <v>0</v>
      </c>
      <c r="K116" s="161"/>
      <c r="L116" s="160">
        <v>0</v>
      </c>
      <c r="M116" s="160"/>
      <c r="N116" s="161">
        <v>0</v>
      </c>
      <c r="O116" s="161"/>
      <c r="P116" s="160">
        <v>0</v>
      </c>
      <c r="Q116" s="160"/>
      <c r="R116" s="161">
        <v>0</v>
      </c>
      <c r="S116" s="161"/>
      <c r="T116" s="160">
        <v>0</v>
      </c>
      <c r="U116" s="160"/>
      <c r="V116" s="161">
        <v>0</v>
      </c>
      <c r="W116" s="161"/>
      <c r="X116" s="160">
        <v>0</v>
      </c>
      <c r="Y116" s="160"/>
      <c r="Z116" s="161">
        <v>0</v>
      </c>
      <c r="AA116" s="161"/>
      <c r="AB116" s="160">
        <v>0</v>
      </c>
      <c r="AC116" s="160"/>
      <c r="AD116" s="161">
        <v>0</v>
      </c>
      <c r="AE116" s="161"/>
      <c r="AF116" s="160">
        <v>2</v>
      </c>
      <c r="AG116" s="160"/>
      <c r="AH116" s="161">
        <v>1</v>
      </c>
      <c r="AI116" s="161"/>
      <c r="AJ116" s="26">
        <f t="shared" si="75"/>
        <v>0</v>
      </c>
      <c r="AK116" s="66">
        <f t="shared" si="76"/>
        <v>10</v>
      </c>
      <c r="AL116" s="124"/>
      <c r="AM116" s="159">
        <v>28</v>
      </c>
      <c r="AN116" s="159"/>
      <c r="AO116" s="159">
        <v>2</v>
      </c>
      <c r="AP116" s="159"/>
      <c r="AQ116" s="159">
        <v>30</v>
      </c>
      <c r="AR116" s="159"/>
      <c r="AS116" s="160">
        <v>0</v>
      </c>
      <c r="AT116" s="160"/>
      <c r="AU116" s="161">
        <v>0</v>
      </c>
      <c r="AV116" s="161"/>
      <c r="AW116" s="160">
        <v>1</v>
      </c>
      <c r="AX116" s="160"/>
      <c r="AY116" s="161">
        <v>0</v>
      </c>
      <c r="AZ116" s="161"/>
      <c r="BA116" s="160">
        <v>3</v>
      </c>
      <c r="BB116" s="160"/>
      <c r="BC116" s="161">
        <v>2</v>
      </c>
      <c r="BD116" s="161"/>
      <c r="BE116" s="160">
        <v>3</v>
      </c>
      <c r="BF116" s="160"/>
      <c r="BG116" s="161">
        <v>0</v>
      </c>
      <c r="BH116" s="161"/>
      <c r="BI116" s="160">
        <v>4</v>
      </c>
      <c r="BJ116" s="160"/>
      <c r="BK116" s="161">
        <v>0</v>
      </c>
      <c r="BL116" s="161"/>
      <c r="BM116" s="160">
        <v>7</v>
      </c>
      <c r="BN116" s="160"/>
      <c r="BO116" s="161">
        <v>0</v>
      </c>
      <c r="BP116" s="161"/>
      <c r="BQ116" s="160">
        <v>10</v>
      </c>
      <c r="BR116" s="160"/>
      <c r="BS116" s="161">
        <v>0</v>
      </c>
      <c r="BT116" s="161"/>
      <c r="BU116" s="26">
        <f t="shared" si="73"/>
        <v>5</v>
      </c>
      <c r="BV116" s="66">
        <f t="shared" si="74"/>
        <v>68</v>
      </c>
      <c r="BX116" s="159">
        <v>27</v>
      </c>
      <c r="BY116" s="159"/>
      <c r="BZ116" s="159">
        <v>2</v>
      </c>
      <c r="CA116" s="159"/>
      <c r="CB116" s="159">
        <v>29</v>
      </c>
      <c r="CC116" s="159"/>
      <c r="CD116" s="160">
        <v>4</v>
      </c>
      <c r="CE116" s="160"/>
      <c r="CF116" s="161">
        <v>0</v>
      </c>
      <c r="CG116" s="161"/>
      <c r="CH116" s="160">
        <v>6</v>
      </c>
      <c r="CI116" s="160"/>
      <c r="CJ116" s="161">
        <v>1</v>
      </c>
      <c r="CK116" s="161"/>
      <c r="CL116" s="160">
        <v>7</v>
      </c>
      <c r="CM116" s="160"/>
      <c r="CN116" s="161">
        <v>0</v>
      </c>
      <c r="CO116" s="161"/>
      <c r="CP116" s="160">
        <v>3</v>
      </c>
      <c r="CQ116" s="160"/>
      <c r="CR116" s="161">
        <v>0</v>
      </c>
      <c r="CS116" s="161"/>
      <c r="CT116" s="160">
        <v>0</v>
      </c>
      <c r="CU116" s="160"/>
      <c r="CV116" s="161">
        <v>0</v>
      </c>
      <c r="CW116" s="161"/>
      <c r="CX116" s="160">
        <v>1</v>
      </c>
      <c r="CY116" s="160"/>
      <c r="CZ116" s="161">
        <v>0</v>
      </c>
      <c r="DA116" s="161"/>
      <c r="DB116" s="160">
        <v>6</v>
      </c>
      <c r="DC116" s="160"/>
      <c r="DD116" s="161">
        <v>1</v>
      </c>
      <c r="DE116" s="161"/>
      <c r="DF116" s="26">
        <f t="shared" si="72"/>
        <v>37</v>
      </c>
      <c r="DH116" s="159">
        <f t="shared" si="48"/>
        <v>57</v>
      </c>
      <c r="DI116" s="159"/>
      <c r="DJ116" s="159">
        <f t="shared" si="49"/>
        <v>5</v>
      </c>
      <c r="DK116" s="159"/>
      <c r="DL116" s="159">
        <f t="shared" si="50"/>
        <v>62</v>
      </c>
      <c r="DM116" s="159"/>
      <c r="DN116" s="160">
        <f t="shared" si="51"/>
        <v>4</v>
      </c>
      <c r="DO116" s="160"/>
      <c r="DP116" s="160">
        <f t="shared" si="52"/>
        <v>0</v>
      </c>
      <c r="DQ116" s="160"/>
      <c r="DR116" s="160">
        <f t="shared" si="53"/>
        <v>7</v>
      </c>
      <c r="DS116" s="160"/>
      <c r="DT116" s="160">
        <f t="shared" si="54"/>
        <v>1</v>
      </c>
      <c r="DU116" s="160"/>
      <c r="DV116" s="160">
        <f t="shared" si="55"/>
        <v>10</v>
      </c>
      <c r="DW116" s="160"/>
      <c r="DX116" s="160">
        <f t="shared" si="56"/>
        <v>2</v>
      </c>
      <c r="DY116" s="160"/>
      <c r="DZ116" s="160">
        <f t="shared" si="57"/>
        <v>6</v>
      </c>
      <c r="EA116" s="160"/>
      <c r="EB116" s="160">
        <f t="shared" si="58"/>
        <v>0</v>
      </c>
      <c r="EC116" s="160"/>
      <c r="ED116" s="160">
        <f t="shared" si="59"/>
        <v>4</v>
      </c>
      <c r="EE116" s="160"/>
      <c r="EF116" s="160">
        <f t="shared" si="60"/>
        <v>0</v>
      </c>
      <c r="EG116" s="160"/>
      <c r="EH116" s="160">
        <f t="shared" si="61"/>
        <v>8</v>
      </c>
      <c r="EI116" s="160"/>
      <c r="EJ116" s="160">
        <f t="shared" si="62"/>
        <v>0</v>
      </c>
      <c r="EK116" s="160"/>
      <c r="EL116" s="160">
        <f t="shared" si="63"/>
        <v>18</v>
      </c>
      <c r="EM116" s="160"/>
      <c r="EN116" s="160">
        <f t="shared" si="64"/>
        <v>2</v>
      </c>
      <c r="EO116" s="160"/>
      <c r="EP116" s="137">
        <f t="shared" si="65"/>
        <v>120</v>
      </c>
      <c r="ER116" s="20">
        <f t="shared" si="66"/>
        <v>53.225806451612897</v>
      </c>
      <c r="ES116" s="20">
        <f t="shared" si="67"/>
        <v>46.774193548387096</v>
      </c>
      <c r="ET116" s="20">
        <f t="shared" si="68"/>
        <v>19.35483870967742</v>
      </c>
      <c r="EU116" s="20">
        <f t="shared" si="69"/>
        <v>8.064516129032258</v>
      </c>
      <c r="EV116" s="21">
        <f t="shared" si="70"/>
        <v>80.645161290322577</v>
      </c>
      <c r="EX116" s="129">
        <v>5</v>
      </c>
      <c r="EY116" s="129">
        <v>0</v>
      </c>
      <c r="EZ116" s="129">
        <v>5</v>
      </c>
      <c r="FA116" s="130">
        <v>0</v>
      </c>
      <c r="FB116" s="131">
        <v>0</v>
      </c>
      <c r="FC116" s="130">
        <v>0</v>
      </c>
      <c r="FD116" s="131">
        <v>0</v>
      </c>
      <c r="FE116" s="130">
        <v>0</v>
      </c>
      <c r="FF116" s="131">
        <v>0</v>
      </c>
      <c r="FG116" s="130">
        <v>1</v>
      </c>
      <c r="FH116" s="131">
        <v>0</v>
      </c>
      <c r="FI116" s="130">
        <v>2</v>
      </c>
      <c r="FJ116" s="131">
        <v>0</v>
      </c>
      <c r="FK116" s="130">
        <v>0</v>
      </c>
      <c r="FL116" s="131">
        <v>0</v>
      </c>
      <c r="FM116" s="130">
        <v>2</v>
      </c>
      <c r="FN116" s="131">
        <v>0</v>
      </c>
      <c r="FO116" s="19">
        <f t="shared" si="71"/>
        <v>20</v>
      </c>
    </row>
    <row r="117" spans="1:171" ht="12.75" customHeight="1" thickBot="1">
      <c r="A117" s="124" t="s">
        <v>204</v>
      </c>
      <c r="B117" s="159">
        <v>5</v>
      </c>
      <c r="C117" s="159"/>
      <c r="D117" s="159">
        <v>0</v>
      </c>
      <c r="E117" s="159"/>
      <c r="F117" s="159">
        <v>5</v>
      </c>
      <c r="G117" s="159"/>
      <c r="H117" s="160">
        <v>0</v>
      </c>
      <c r="I117" s="160"/>
      <c r="J117" s="161">
        <v>0</v>
      </c>
      <c r="K117" s="161"/>
      <c r="L117" s="160">
        <v>0</v>
      </c>
      <c r="M117" s="160"/>
      <c r="N117" s="161">
        <v>0</v>
      </c>
      <c r="O117" s="161"/>
      <c r="P117" s="160">
        <v>0</v>
      </c>
      <c r="Q117" s="160"/>
      <c r="R117" s="161">
        <v>0</v>
      </c>
      <c r="S117" s="161"/>
      <c r="T117" s="160">
        <v>0</v>
      </c>
      <c r="U117" s="160"/>
      <c r="V117" s="161">
        <v>0</v>
      </c>
      <c r="W117" s="161"/>
      <c r="X117" s="160">
        <v>0</v>
      </c>
      <c r="Y117" s="160"/>
      <c r="Z117" s="161">
        <v>0</v>
      </c>
      <c r="AA117" s="161"/>
      <c r="AB117" s="160">
        <v>0</v>
      </c>
      <c r="AC117" s="160"/>
      <c r="AD117" s="161">
        <v>0</v>
      </c>
      <c r="AE117" s="161"/>
      <c r="AF117" s="160">
        <v>5</v>
      </c>
      <c r="AG117" s="160"/>
      <c r="AH117" s="161">
        <v>0</v>
      </c>
      <c r="AI117" s="161"/>
      <c r="AJ117" s="26">
        <f t="shared" si="75"/>
        <v>0</v>
      </c>
      <c r="AK117" s="66">
        <f t="shared" si="76"/>
        <v>10</v>
      </c>
      <c r="AL117" s="124"/>
      <c r="AM117" s="159">
        <v>14</v>
      </c>
      <c r="AN117" s="159"/>
      <c r="AO117" s="159">
        <v>1</v>
      </c>
      <c r="AP117" s="159"/>
      <c r="AQ117" s="159">
        <v>15</v>
      </c>
      <c r="AR117" s="159"/>
      <c r="AS117" s="160">
        <v>0</v>
      </c>
      <c r="AT117" s="160"/>
      <c r="AU117" s="161">
        <v>0</v>
      </c>
      <c r="AV117" s="161"/>
      <c r="AW117" s="160">
        <v>0</v>
      </c>
      <c r="AX117" s="160"/>
      <c r="AY117" s="161">
        <v>0</v>
      </c>
      <c r="AZ117" s="161"/>
      <c r="BA117" s="160">
        <v>2</v>
      </c>
      <c r="BB117" s="160"/>
      <c r="BC117" s="161">
        <v>0</v>
      </c>
      <c r="BD117" s="161"/>
      <c r="BE117" s="160">
        <v>1</v>
      </c>
      <c r="BF117" s="160"/>
      <c r="BG117" s="161">
        <v>0</v>
      </c>
      <c r="BH117" s="161"/>
      <c r="BI117" s="160">
        <v>2</v>
      </c>
      <c r="BJ117" s="160"/>
      <c r="BK117" s="161">
        <v>0</v>
      </c>
      <c r="BL117" s="161"/>
      <c r="BM117" s="160">
        <v>4</v>
      </c>
      <c r="BN117" s="160"/>
      <c r="BO117" s="161">
        <v>1</v>
      </c>
      <c r="BP117" s="161"/>
      <c r="BQ117" s="160">
        <v>5</v>
      </c>
      <c r="BR117" s="160"/>
      <c r="BS117" s="161">
        <v>0</v>
      </c>
      <c r="BT117" s="161"/>
      <c r="BU117" s="26">
        <f t="shared" si="73"/>
        <v>0</v>
      </c>
      <c r="BV117" s="66">
        <f t="shared" si="74"/>
        <v>34</v>
      </c>
      <c r="BX117" s="159">
        <v>15</v>
      </c>
      <c r="BY117" s="159"/>
      <c r="BZ117" s="159">
        <v>4</v>
      </c>
      <c r="CA117" s="159"/>
      <c r="CB117" s="159">
        <v>19</v>
      </c>
      <c r="CC117" s="159"/>
      <c r="CD117" s="160">
        <v>4</v>
      </c>
      <c r="CE117" s="160"/>
      <c r="CF117" s="161">
        <v>0</v>
      </c>
      <c r="CG117" s="161"/>
      <c r="CH117" s="160">
        <v>0</v>
      </c>
      <c r="CI117" s="160"/>
      <c r="CJ117" s="161">
        <v>1</v>
      </c>
      <c r="CK117" s="161"/>
      <c r="CL117" s="160">
        <v>4</v>
      </c>
      <c r="CM117" s="160"/>
      <c r="CN117" s="161">
        <v>1</v>
      </c>
      <c r="CO117" s="161"/>
      <c r="CP117" s="160">
        <v>3</v>
      </c>
      <c r="CQ117" s="160"/>
      <c r="CR117" s="161">
        <v>0</v>
      </c>
      <c r="CS117" s="161"/>
      <c r="CT117" s="160">
        <v>1</v>
      </c>
      <c r="CU117" s="160"/>
      <c r="CV117" s="161">
        <v>0</v>
      </c>
      <c r="CW117" s="161"/>
      <c r="CX117" s="160">
        <v>0</v>
      </c>
      <c r="CY117" s="160"/>
      <c r="CZ117" s="161">
        <v>0</v>
      </c>
      <c r="DA117" s="161"/>
      <c r="DB117" s="160">
        <v>3</v>
      </c>
      <c r="DC117" s="160"/>
      <c r="DD117" s="161">
        <v>2</v>
      </c>
      <c r="DE117" s="161"/>
      <c r="DF117" s="26">
        <f t="shared" si="72"/>
        <v>35</v>
      </c>
      <c r="DH117" s="159">
        <f t="shared" si="48"/>
        <v>34</v>
      </c>
      <c r="DI117" s="159"/>
      <c r="DJ117" s="159">
        <f t="shared" si="49"/>
        <v>5</v>
      </c>
      <c r="DK117" s="159"/>
      <c r="DL117" s="159">
        <f t="shared" si="50"/>
        <v>39</v>
      </c>
      <c r="DM117" s="159"/>
      <c r="DN117" s="160">
        <f t="shared" si="51"/>
        <v>4</v>
      </c>
      <c r="DO117" s="160"/>
      <c r="DP117" s="160">
        <f t="shared" si="52"/>
        <v>0</v>
      </c>
      <c r="DQ117" s="160"/>
      <c r="DR117" s="160">
        <f t="shared" si="53"/>
        <v>0</v>
      </c>
      <c r="DS117" s="160"/>
      <c r="DT117" s="160">
        <f t="shared" si="54"/>
        <v>1</v>
      </c>
      <c r="DU117" s="160"/>
      <c r="DV117" s="160">
        <f t="shared" si="55"/>
        <v>6</v>
      </c>
      <c r="DW117" s="160"/>
      <c r="DX117" s="160">
        <f t="shared" si="56"/>
        <v>1</v>
      </c>
      <c r="DY117" s="160"/>
      <c r="DZ117" s="160">
        <f t="shared" si="57"/>
        <v>4</v>
      </c>
      <c r="EA117" s="160"/>
      <c r="EB117" s="160">
        <f t="shared" si="58"/>
        <v>0</v>
      </c>
      <c r="EC117" s="160"/>
      <c r="ED117" s="160">
        <f t="shared" si="59"/>
        <v>3</v>
      </c>
      <c r="EE117" s="160"/>
      <c r="EF117" s="160">
        <f t="shared" si="60"/>
        <v>0</v>
      </c>
      <c r="EG117" s="160"/>
      <c r="EH117" s="160">
        <f t="shared" si="61"/>
        <v>4</v>
      </c>
      <c r="EI117" s="160"/>
      <c r="EJ117" s="160">
        <f t="shared" si="62"/>
        <v>1</v>
      </c>
      <c r="EK117" s="160"/>
      <c r="EL117" s="160">
        <f t="shared" si="63"/>
        <v>13</v>
      </c>
      <c r="EM117" s="160"/>
      <c r="EN117" s="160">
        <f t="shared" si="64"/>
        <v>2</v>
      </c>
      <c r="EO117" s="160"/>
      <c r="EP117" s="137">
        <f t="shared" si="65"/>
        <v>79</v>
      </c>
      <c r="ER117" s="20">
        <f t="shared" si="66"/>
        <v>51.282051282051277</v>
      </c>
      <c r="ES117" s="20">
        <f t="shared" si="67"/>
        <v>48.717948717948715</v>
      </c>
      <c r="ET117" s="20">
        <f t="shared" si="68"/>
        <v>12.820512820512819</v>
      </c>
      <c r="EU117" s="20">
        <f t="shared" si="69"/>
        <v>12.820512820512819</v>
      </c>
      <c r="EV117" s="21">
        <f t="shared" si="70"/>
        <v>128.2051282051282</v>
      </c>
      <c r="EX117" s="129">
        <v>5</v>
      </c>
      <c r="EY117" s="129">
        <v>1</v>
      </c>
      <c r="EZ117" s="129">
        <v>6</v>
      </c>
      <c r="FA117" s="130">
        <v>0</v>
      </c>
      <c r="FB117" s="131">
        <v>0</v>
      </c>
      <c r="FC117" s="130">
        <v>0</v>
      </c>
      <c r="FD117" s="131">
        <v>0</v>
      </c>
      <c r="FE117" s="130">
        <v>2</v>
      </c>
      <c r="FF117" s="131">
        <v>0</v>
      </c>
      <c r="FG117" s="130">
        <v>1</v>
      </c>
      <c r="FH117" s="131">
        <v>0</v>
      </c>
      <c r="FI117" s="130">
        <v>1</v>
      </c>
      <c r="FJ117" s="131">
        <v>0</v>
      </c>
      <c r="FK117" s="130">
        <v>0</v>
      </c>
      <c r="FL117" s="131">
        <v>1</v>
      </c>
      <c r="FM117" s="130">
        <v>1</v>
      </c>
      <c r="FN117" s="131">
        <v>0</v>
      </c>
      <c r="FO117" s="19">
        <f t="shared" si="71"/>
        <v>24</v>
      </c>
    </row>
    <row r="118" spans="1:171" ht="12.75" customHeight="1" thickBot="1">
      <c r="A118" s="124" t="s">
        <v>205</v>
      </c>
      <c r="B118" s="159">
        <v>3</v>
      </c>
      <c r="C118" s="159"/>
      <c r="D118" s="159">
        <v>0</v>
      </c>
      <c r="E118" s="159"/>
      <c r="F118" s="159">
        <v>3</v>
      </c>
      <c r="G118" s="159"/>
      <c r="H118" s="160">
        <v>0</v>
      </c>
      <c r="I118" s="160"/>
      <c r="J118" s="161">
        <v>0</v>
      </c>
      <c r="K118" s="161"/>
      <c r="L118" s="160">
        <v>0</v>
      </c>
      <c r="M118" s="160"/>
      <c r="N118" s="161">
        <v>0</v>
      </c>
      <c r="O118" s="161"/>
      <c r="P118" s="160">
        <v>0</v>
      </c>
      <c r="Q118" s="160"/>
      <c r="R118" s="161">
        <v>0</v>
      </c>
      <c r="S118" s="161"/>
      <c r="T118" s="160">
        <v>0</v>
      </c>
      <c r="U118" s="160"/>
      <c r="V118" s="161">
        <v>0</v>
      </c>
      <c r="W118" s="161"/>
      <c r="X118" s="160">
        <v>0</v>
      </c>
      <c r="Y118" s="160"/>
      <c r="Z118" s="161">
        <v>0</v>
      </c>
      <c r="AA118" s="161"/>
      <c r="AB118" s="160">
        <v>0</v>
      </c>
      <c r="AC118" s="160"/>
      <c r="AD118" s="161">
        <v>0</v>
      </c>
      <c r="AE118" s="161"/>
      <c r="AF118" s="160">
        <v>3</v>
      </c>
      <c r="AG118" s="160"/>
      <c r="AH118" s="161">
        <v>0</v>
      </c>
      <c r="AI118" s="161"/>
      <c r="AJ118" s="26">
        <f t="shared" si="75"/>
        <v>0</v>
      </c>
      <c r="AK118" s="66">
        <f t="shared" si="76"/>
        <v>6</v>
      </c>
      <c r="AL118" s="124"/>
      <c r="AM118" s="159">
        <v>22</v>
      </c>
      <c r="AN118" s="159"/>
      <c r="AO118" s="159">
        <v>0</v>
      </c>
      <c r="AP118" s="159"/>
      <c r="AQ118" s="159">
        <v>22</v>
      </c>
      <c r="AR118" s="159"/>
      <c r="AS118" s="160">
        <v>0</v>
      </c>
      <c r="AT118" s="160"/>
      <c r="AU118" s="161">
        <v>0</v>
      </c>
      <c r="AV118" s="161"/>
      <c r="AW118" s="160">
        <v>0</v>
      </c>
      <c r="AX118" s="160"/>
      <c r="AY118" s="161">
        <v>0</v>
      </c>
      <c r="AZ118" s="161"/>
      <c r="BA118" s="160">
        <v>0</v>
      </c>
      <c r="BB118" s="160"/>
      <c r="BC118" s="161">
        <v>0</v>
      </c>
      <c r="BD118" s="161"/>
      <c r="BE118" s="160">
        <v>2</v>
      </c>
      <c r="BF118" s="160"/>
      <c r="BG118" s="161">
        <v>0</v>
      </c>
      <c r="BH118" s="161"/>
      <c r="BI118" s="160">
        <v>5</v>
      </c>
      <c r="BJ118" s="160"/>
      <c r="BK118" s="161">
        <v>0</v>
      </c>
      <c r="BL118" s="161"/>
      <c r="BM118" s="160">
        <v>4</v>
      </c>
      <c r="BN118" s="160"/>
      <c r="BO118" s="161">
        <v>0</v>
      </c>
      <c r="BP118" s="161"/>
      <c r="BQ118" s="160">
        <v>11</v>
      </c>
      <c r="BR118" s="160"/>
      <c r="BS118" s="161">
        <v>0</v>
      </c>
      <c r="BT118" s="161"/>
      <c r="BU118" s="26">
        <f t="shared" si="73"/>
        <v>0</v>
      </c>
      <c r="BV118" s="66">
        <f t="shared" si="74"/>
        <v>44</v>
      </c>
      <c r="BX118" s="159">
        <v>10</v>
      </c>
      <c r="BY118" s="159"/>
      <c r="BZ118" s="159">
        <v>2</v>
      </c>
      <c r="CA118" s="159"/>
      <c r="CB118" s="159">
        <v>12</v>
      </c>
      <c r="CC118" s="159"/>
      <c r="CD118" s="160">
        <v>2</v>
      </c>
      <c r="CE118" s="160"/>
      <c r="CF118" s="161">
        <v>0</v>
      </c>
      <c r="CG118" s="161"/>
      <c r="CH118" s="160">
        <v>1</v>
      </c>
      <c r="CI118" s="160"/>
      <c r="CJ118" s="161">
        <v>0</v>
      </c>
      <c r="CK118" s="161"/>
      <c r="CL118" s="160">
        <v>3</v>
      </c>
      <c r="CM118" s="160"/>
      <c r="CN118" s="161">
        <v>0</v>
      </c>
      <c r="CO118" s="161"/>
      <c r="CP118" s="160">
        <v>0</v>
      </c>
      <c r="CQ118" s="160"/>
      <c r="CR118" s="161">
        <v>2</v>
      </c>
      <c r="CS118" s="161"/>
      <c r="CT118" s="160">
        <v>1</v>
      </c>
      <c r="CU118" s="160"/>
      <c r="CV118" s="161">
        <v>0</v>
      </c>
      <c r="CW118" s="161"/>
      <c r="CX118" s="160">
        <v>3</v>
      </c>
      <c r="CY118" s="160"/>
      <c r="CZ118" s="161">
        <v>0</v>
      </c>
      <c r="DA118" s="161"/>
      <c r="DB118" s="160">
        <v>0</v>
      </c>
      <c r="DC118" s="160"/>
      <c r="DD118" s="161">
        <v>0</v>
      </c>
      <c r="DE118" s="161"/>
      <c r="DF118" s="26">
        <f t="shared" si="72"/>
        <v>20</v>
      </c>
      <c r="DH118" s="159">
        <f t="shared" si="48"/>
        <v>35</v>
      </c>
      <c r="DI118" s="159"/>
      <c r="DJ118" s="159">
        <f t="shared" si="49"/>
        <v>2</v>
      </c>
      <c r="DK118" s="159"/>
      <c r="DL118" s="159">
        <f t="shared" si="50"/>
        <v>37</v>
      </c>
      <c r="DM118" s="159"/>
      <c r="DN118" s="160">
        <f t="shared" si="51"/>
        <v>2</v>
      </c>
      <c r="DO118" s="160"/>
      <c r="DP118" s="160">
        <f t="shared" si="52"/>
        <v>0</v>
      </c>
      <c r="DQ118" s="160"/>
      <c r="DR118" s="160">
        <f t="shared" si="53"/>
        <v>1</v>
      </c>
      <c r="DS118" s="160"/>
      <c r="DT118" s="160">
        <f t="shared" si="54"/>
        <v>0</v>
      </c>
      <c r="DU118" s="160"/>
      <c r="DV118" s="160">
        <f t="shared" si="55"/>
        <v>3</v>
      </c>
      <c r="DW118" s="160"/>
      <c r="DX118" s="160">
        <f t="shared" si="56"/>
        <v>0</v>
      </c>
      <c r="DY118" s="160"/>
      <c r="DZ118" s="160">
        <f t="shared" si="57"/>
        <v>2</v>
      </c>
      <c r="EA118" s="160"/>
      <c r="EB118" s="160">
        <f t="shared" si="58"/>
        <v>2</v>
      </c>
      <c r="EC118" s="160"/>
      <c r="ED118" s="160">
        <f t="shared" si="59"/>
        <v>6</v>
      </c>
      <c r="EE118" s="160"/>
      <c r="EF118" s="160">
        <f t="shared" si="60"/>
        <v>0</v>
      </c>
      <c r="EG118" s="160"/>
      <c r="EH118" s="160">
        <f t="shared" si="61"/>
        <v>7</v>
      </c>
      <c r="EI118" s="160"/>
      <c r="EJ118" s="160">
        <f t="shared" si="62"/>
        <v>0</v>
      </c>
      <c r="EK118" s="160"/>
      <c r="EL118" s="160">
        <f t="shared" si="63"/>
        <v>14</v>
      </c>
      <c r="EM118" s="160"/>
      <c r="EN118" s="160">
        <f t="shared" si="64"/>
        <v>0</v>
      </c>
      <c r="EO118" s="160"/>
      <c r="EP118" s="137">
        <f t="shared" si="65"/>
        <v>70</v>
      </c>
      <c r="ER118" s="20">
        <f t="shared" si="66"/>
        <v>67.567567567567565</v>
      </c>
      <c r="ES118" s="20">
        <f t="shared" si="67"/>
        <v>32.432432432432435</v>
      </c>
      <c r="ET118" s="20">
        <f t="shared" si="68"/>
        <v>8.1081081081081088</v>
      </c>
      <c r="EU118" s="20">
        <f t="shared" si="69"/>
        <v>5.4054054054054053</v>
      </c>
      <c r="EV118" s="21">
        <f t="shared" si="70"/>
        <v>54.054054054054049</v>
      </c>
      <c r="EX118" s="129">
        <v>4</v>
      </c>
      <c r="EY118" s="129">
        <v>0</v>
      </c>
      <c r="EZ118" s="129">
        <v>4</v>
      </c>
      <c r="FA118" s="130">
        <v>0</v>
      </c>
      <c r="FB118" s="131">
        <v>0</v>
      </c>
      <c r="FC118" s="130">
        <v>0</v>
      </c>
      <c r="FD118" s="131">
        <v>0</v>
      </c>
      <c r="FE118" s="130">
        <v>0</v>
      </c>
      <c r="FF118" s="131">
        <v>0</v>
      </c>
      <c r="FG118" s="130">
        <v>0</v>
      </c>
      <c r="FH118" s="131">
        <v>0</v>
      </c>
      <c r="FI118" s="130">
        <v>1</v>
      </c>
      <c r="FJ118" s="131">
        <v>0</v>
      </c>
      <c r="FK118" s="130">
        <v>1</v>
      </c>
      <c r="FL118" s="131">
        <v>0</v>
      </c>
      <c r="FM118" s="130">
        <v>2</v>
      </c>
      <c r="FN118" s="131">
        <v>0</v>
      </c>
      <c r="FO118" s="19">
        <f t="shared" si="71"/>
        <v>16</v>
      </c>
    </row>
    <row r="119" spans="1:171" ht="12.75" customHeight="1" thickBot="1">
      <c r="A119" s="124" t="s">
        <v>308</v>
      </c>
      <c r="B119" s="159">
        <v>3</v>
      </c>
      <c r="C119" s="159"/>
      <c r="D119" s="159">
        <v>0</v>
      </c>
      <c r="E119" s="159"/>
      <c r="F119" s="159">
        <v>3</v>
      </c>
      <c r="G119" s="159"/>
      <c r="H119" s="160">
        <v>0</v>
      </c>
      <c r="I119" s="160"/>
      <c r="J119" s="161">
        <v>0</v>
      </c>
      <c r="K119" s="161"/>
      <c r="L119" s="160">
        <v>0</v>
      </c>
      <c r="M119" s="160"/>
      <c r="N119" s="161">
        <v>0</v>
      </c>
      <c r="O119" s="161"/>
      <c r="P119" s="160">
        <v>0</v>
      </c>
      <c r="Q119" s="160"/>
      <c r="R119" s="161">
        <v>0</v>
      </c>
      <c r="S119" s="161"/>
      <c r="T119" s="160">
        <v>0</v>
      </c>
      <c r="U119" s="160"/>
      <c r="V119" s="161">
        <v>0</v>
      </c>
      <c r="W119" s="161"/>
      <c r="X119" s="160">
        <v>0</v>
      </c>
      <c r="Y119" s="160"/>
      <c r="Z119" s="161">
        <v>0</v>
      </c>
      <c r="AA119" s="161"/>
      <c r="AB119" s="160">
        <v>0</v>
      </c>
      <c r="AC119" s="160"/>
      <c r="AD119" s="161">
        <v>0</v>
      </c>
      <c r="AE119" s="161"/>
      <c r="AF119" s="160">
        <v>3</v>
      </c>
      <c r="AG119" s="160"/>
      <c r="AH119" s="161">
        <v>0</v>
      </c>
      <c r="AI119" s="161"/>
      <c r="AJ119" s="26">
        <f t="shared" si="75"/>
        <v>0</v>
      </c>
      <c r="AK119" s="66">
        <f t="shared" si="76"/>
        <v>6</v>
      </c>
      <c r="AL119" s="124"/>
      <c r="AM119" s="159">
        <v>57</v>
      </c>
      <c r="AN119" s="159"/>
      <c r="AO119" s="159">
        <v>7</v>
      </c>
      <c r="AP119" s="159"/>
      <c r="AQ119" s="159">
        <v>64</v>
      </c>
      <c r="AR119" s="159"/>
      <c r="AS119" s="160">
        <v>1</v>
      </c>
      <c r="AT119" s="160"/>
      <c r="AU119" s="161">
        <v>0</v>
      </c>
      <c r="AV119" s="161"/>
      <c r="AW119" s="160">
        <v>3</v>
      </c>
      <c r="AX119" s="160"/>
      <c r="AY119" s="161">
        <v>0</v>
      </c>
      <c r="AZ119" s="161"/>
      <c r="BA119" s="160">
        <v>8</v>
      </c>
      <c r="BB119" s="160"/>
      <c r="BC119" s="161">
        <v>2</v>
      </c>
      <c r="BD119" s="161"/>
      <c r="BE119" s="160">
        <v>3</v>
      </c>
      <c r="BF119" s="160"/>
      <c r="BG119" s="161">
        <v>1</v>
      </c>
      <c r="BH119" s="161"/>
      <c r="BI119" s="160">
        <v>4</v>
      </c>
      <c r="BJ119" s="160"/>
      <c r="BK119" s="161">
        <v>1</v>
      </c>
      <c r="BL119" s="161"/>
      <c r="BM119" s="160">
        <v>10</v>
      </c>
      <c r="BN119" s="160"/>
      <c r="BO119" s="161">
        <v>2</v>
      </c>
      <c r="BP119" s="161"/>
      <c r="BQ119" s="160">
        <v>28</v>
      </c>
      <c r="BR119" s="160"/>
      <c r="BS119" s="161">
        <v>1</v>
      </c>
      <c r="BT119" s="161"/>
      <c r="BU119" s="26">
        <f t="shared" si="73"/>
        <v>20</v>
      </c>
      <c r="BV119" s="66">
        <f t="shared" si="74"/>
        <v>156</v>
      </c>
      <c r="BX119" s="159">
        <v>46</v>
      </c>
      <c r="BY119" s="159"/>
      <c r="BZ119" s="159">
        <v>12</v>
      </c>
      <c r="CA119" s="159"/>
      <c r="CB119" s="159">
        <v>58</v>
      </c>
      <c r="CC119" s="159"/>
      <c r="CD119" s="160">
        <v>6</v>
      </c>
      <c r="CE119" s="160"/>
      <c r="CF119" s="161">
        <v>0</v>
      </c>
      <c r="CG119" s="161"/>
      <c r="CH119" s="160">
        <v>9</v>
      </c>
      <c r="CI119" s="160"/>
      <c r="CJ119" s="161">
        <v>3</v>
      </c>
      <c r="CK119" s="161"/>
      <c r="CL119" s="160">
        <v>5</v>
      </c>
      <c r="CM119" s="160"/>
      <c r="CN119" s="161">
        <v>3</v>
      </c>
      <c r="CO119" s="161"/>
      <c r="CP119" s="160">
        <v>5</v>
      </c>
      <c r="CQ119" s="160"/>
      <c r="CR119" s="161">
        <v>0</v>
      </c>
      <c r="CS119" s="161"/>
      <c r="CT119" s="160">
        <v>4</v>
      </c>
      <c r="CU119" s="160"/>
      <c r="CV119" s="161">
        <v>1</v>
      </c>
      <c r="CW119" s="161"/>
      <c r="CX119" s="160">
        <v>6</v>
      </c>
      <c r="CY119" s="160"/>
      <c r="CZ119" s="161">
        <v>2</v>
      </c>
      <c r="DA119" s="161"/>
      <c r="DB119" s="160">
        <v>11</v>
      </c>
      <c r="DC119" s="160"/>
      <c r="DD119" s="161">
        <v>3</v>
      </c>
      <c r="DE119" s="161"/>
      <c r="DF119" s="26">
        <f t="shared" si="72"/>
        <v>106</v>
      </c>
      <c r="DH119" s="159">
        <f t="shared" si="48"/>
        <v>106</v>
      </c>
      <c r="DI119" s="159"/>
      <c r="DJ119" s="159">
        <f t="shared" si="49"/>
        <v>19</v>
      </c>
      <c r="DK119" s="159"/>
      <c r="DL119" s="159">
        <f t="shared" si="50"/>
        <v>125</v>
      </c>
      <c r="DM119" s="159"/>
      <c r="DN119" s="160">
        <f t="shared" si="51"/>
        <v>7</v>
      </c>
      <c r="DO119" s="160"/>
      <c r="DP119" s="160">
        <f t="shared" si="52"/>
        <v>0</v>
      </c>
      <c r="DQ119" s="160"/>
      <c r="DR119" s="160">
        <f t="shared" si="53"/>
        <v>12</v>
      </c>
      <c r="DS119" s="160"/>
      <c r="DT119" s="160">
        <f t="shared" si="54"/>
        <v>3</v>
      </c>
      <c r="DU119" s="160"/>
      <c r="DV119" s="160">
        <f t="shared" si="55"/>
        <v>13</v>
      </c>
      <c r="DW119" s="160"/>
      <c r="DX119" s="160">
        <f t="shared" si="56"/>
        <v>5</v>
      </c>
      <c r="DY119" s="160"/>
      <c r="DZ119" s="160">
        <f t="shared" si="57"/>
        <v>8</v>
      </c>
      <c r="EA119" s="160"/>
      <c r="EB119" s="160">
        <f t="shared" si="58"/>
        <v>1</v>
      </c>
      <c r="EC119" s="160"/>
      <c r="ED119" s="160">
        <f t="shared" si="59"/>
        <v>8</v>
      </c>
      <c r="EE119" s="160"/>
      <c r="EF119" s="160">
        <f t="shared" si="60"/>
        <v>2</v>
      </c>
      <c r="EG119" s="160"/>
      <c r="EH119" s="160">
        <f t="shared" si="61"/>
        <v>16</v>
      </c>
      <c r="EI119" s="160"/>
      <c r="EJ119" s="160">
        <f t="shared" si="62"/>
        <v>4</v>
      </c>
      <c r="EK119" s="160"/>
      <c r="EL119" s="160">
        <f t="shared" si="63"/>
        <v>42</v>
      </c>
      <c r="EM119" s="160"/>
      <c r="EN119" s="160">
        <f t="shared" si="64"/>
        <v>4</v>
      </c>
      <c r="EO119" s="160"/>
      <c r="EP119" s="137">
        <f t="shared" si="65"/>
        <v>288</v>
      </c>
      <c r="ER119" s="20">
        <f t="shared" si="66"/>
        <v>53.6</v>
      </c>
      <c r="ES119" s="20">
        <f t="shared" si="67"/>
        <v>46.400000000000006</v>
      </c>
      <c r="ET119" s="20">
        <f t="shared" si="68"/>
        <v>17.599999999999998</v>
      </c>
      <c r="EU119" s="20">
        <f t="shared" si="69"/>
        <v>15.2</v>
      </c>
      <c r="EV119" s="21">
        <f t="shared" si="70"/>
        <v>152</v>
      </c>
      <c r="EX119" s="129">
        <v>10</v>
      </c>
      <c r="EY119" s="129">
        <v>4</v>
      </c>
      <c r="EZ119" s="129">
        <v>14</v>
      </c>
      <c r="FA119" s="130">
        <v>0</v>
      </c>
      <c r="FB119" s="131">
        <v>0</v>
      </c>
      <c r="FC119" s="130">
        <v>2</v>
      </c>
      <c r="FD119" s="131">
        <v>0</v>
      </c>
      <c r="FE119" s="130">
        <v>4</v>
      </c>
      <c r="FF119" s="131">
        <v>2</v>
      </c>
      <c r="FG119" s="130">
        <v>0</v>
      </c>
      <c r="FH119" s="131">
        <v>1</v>
      </c>
      <c r="FI119" s="130">
        <v>1</v>
      </c>
      <c r="FJ119" s="131">
        <v>0</v>
      </c>
      <c r="FK119" s="130">
        <v>2</v>
      </c>
      <c r="FL119" s="131">
        <v>0</v>
      </c>
      <c r="FM119" s="130">
        <v>1</v>
      </c>
      <c r="FN119" s="131">
        <v>1</v>
      </c>
      <c r="FO119" s="19">
        <f t="shared" si="71"/>
        <v>56</v>
      </c>
    </row>
    <row r="120" spans="1:171" ht="12.75" customHeight="1" thickBot="1">
      <c r="A120" s="124" t="s">
        <v>206</v>
      </c>
      <c r="B120" s="159">
        <v>1</v>
      </c>
      <c r="C120" s="159"/>
      <c r="D120" s="159">
        <v>3</v>
      </c>
      <c r="E120" s="159"/>
      <c r="F120" s="159">
        <v>4</v>
      </c>
      <c r="G120" s="159"/>
      <c r="H120" s="160">
        <v>0</v>
      </c>
      <c r="I120" s="160"/>
      <c r="J120" s="161">
        <v>0</v>
      </c>
      <c r="K120" s="161"/>
      <c r="L120" s="160">
        <v>0</v>
      </c>
      <c r="M120" s="160"/>
      <c r="N120" s="161">
        <v>0</v>
      </c>
      <c r="O120" s="161"/>
      <c r="P120" s="160">
        <v>0</v>
      </c>
      <c r="Q120" s="160"/>
      <c r="R120" s="161">
        <v>0</v>
      </c>
      <c r="S120" s="161"/>
      <c r="T120" s="160">
        <v>0</v>
      </c>
      <c r="U120" s="160"/>
      <c r="V120" s="161">
        <v>0</v>
      </c>
      <c r="W120" s="161"/>
      <c r="X120" s="160">
        <v>0</v>
      </c>
      <c r="Y120" s="160"/>
      <c r="Z120" s="161">
        <v>0</v>
      </c>
      <c r="AA120" s="161"/>
      <c r="AB120" s="160">
        <v>0</v>
      </c>
      <c r="AC120" s="160"/>
      <c r="AD120" s="161">
        <v>1</v>
      </c>
      <c r="AE120" s="161"/>
      <c r="AF120" s="160">
        <v>1</v>
      </c>
      <c r="AG120" s="160"/>
      <c r="AH120" s="161">
        <v>2</v>
      </c>
      <c r="AI120" s="161"/>
      <c r="AJ120" s="26">
        <f t="shared" si="75"/>
        <v>0</v>
      </c>
      <c r="AK120" s="66">
        <f t="shared" si="76"/>
        <v>20</v>
      </c>
      <c r="AL120" s="124"/>
      <c r="AM120" s="159">
        <v>30</v>
      </c>
      <c r="AN120" s="159"/>
      <c r="AO120" s="159">
        <v>2</v>
      </c>
      <c r="AP120" s="159"/>
      <c r="AQ120" s="159">
        <v>32</v>
      </c>
      <c r="AR120" s="159"/>
      <c r="AS120" s="160">
        <v>0</v>
      </c>
      <c r="AT120" s="160"/>
      <c r="AU120" s="161">
        <v>0</v>
      </c>
      <c r="AV120" s="161"/>
      <c r="AW120" s="160">
        <v>2</v>
      </c>
      <c r="AX120" s="160"/>
      <c r="AY120" s="161">
        <v>0</v>
      </c>
      <c r="AZ120" s="161"/>
      <c r="BA120" s="160">
        <v>6</v>
      </c>
      <c r="BB120" s="160"/>
      <c r="BC120" s="161">
        <v>0</v>
      </c>
      <c r="BD120" s="161"/>
      <c r="BE120" s="160">
        <v>4</v>
      </c>
      <c r="BF120" s="160"/>
      <c r="BG120" s="161">
        <v>0</v>
      </c>
      <c r="BH120" s="161"/>
      <c r="BI120" s="160">
        <v>5</v>
      </c>
      <c r="BJ120" s="160"/>
      <c r="BK120" s="161">
        <v>0</v>
      </c>
      <c r="BL120" s="161"/>
      <c r="BM120" s="160">
        <v>4</v>
      </c>
      <c r="BN120" s="160"/>
      <c r="BO120" s="161">
        <v>1</v>
      </c>
      <c r="BP120" s="161"/>
      <c r="BQ120" s="160">
        <v>9</v>
      </c>
      <c r="BR120" s="160"/>
      <c r="BS120" s="161">
        <v>1</v>
      </c>
      <c r="BT120" s="161"/>
      <c r="BU120" s="26">
        <f t="shared" si="73"/>
        <v>10</v>
      </c>
      <c r="BV120" s="66">
        <f t="shared" si="74"/>
        <v>72</v>
      </c>
      <c r="BX120" s="159">
        <v>31</v>
      </c>
      <c r="BY120" s="159"/>
      <c r="BZ120" s="159">
        <v>5</v>
      </c>
      <c r="CA120" s="159"/>
      <c r="CB120" s="159">
        <v>36</v>
      </c>
      <c r="CC120" s="159"/>
      <c r="CD120" s="160">
        <v>6</v>
      </c>
      <c r="CE120" s="160"/>
      <c r="CF120" s="161">
        <v>1</v>
      </c>
      <c r="CG120" s="161"/>
      <c r="CH120" s="160">
        <v>6</v>
      </c>
      <c r="CI120" s="160"/>
      <c r="CJ120" s="161">
        <v>0</v>
      </c>
      <c r="CK120" s="161"/>
      <c r="CL120" s="160">
        <v>4</v>
      </c>
      <c r="CM120" s="160"/>
      <c r="CN120" s="161">
        <v>3</v>
      </c>
      <c r="CO120" s="161"/>
      <c r="CP120" s="160">
        <v>0</v>
      </c>
      <c r="CQ120" s="160"/>
      <c r="CR120" s="161">
        <v>0</v>
      </c>
      <c r="CS120" s="161"/>
      <c r="CT120" s="160">
        <v>1</v>
      </c>
      <c r="CU120" s="160"/>
      <c r="CV120" s="161">
        <v>0</v>
      </c>
      <c r="CW120" s="161"/>
      <c r="CX120" s="160">
        <v>1</v>
      </c>
      <c r="CY120" s="160"/>
      <c r="CZ120" s="161">
        <v>0</v>
      </c>
      <c r="DA120" s="161"/>
      <c r="DB120" s="160">
        <v>13</v>
      </c>
      <c r="DC120" s="160"/>
      <c r="DD120" s="161">
        <v>1</v>
      </c>
      <c r="DE120" s="161"/>
      <c r="DF120" s="26">
        <f t="shared" si="72"/>
        <v>56</v>
      </c>
      <c r="DH120" s="159">
        <f t="shared" si="48"/>
        <v>62</v>
      </c>
      <c r="DI120" s="159"/>
      <c r="DJ120" s="159">
        <f t="shared" si="49"/>
        <v>10</v>
      </c>
      <c r="DK120" s="159"/>
      <c r="DL120" s="159">
        <f t="shared" si="50"/>
        <v>72</v>
      </c>
      <c r="DM120" s="159"/>
      <c r="DN120" s="160">
        <f t="shared" si="51"/>
        <v>6</v>
      </c>
      <c r="DO120" s="160"/>
      <c r="DP120" s="160">
        <f t="shared" si="52"/>
        <v>1</v>
      </c>
      <c r="DQ120" s="160"/>
      <c r="DR120" s="160">
        <f t="shared" si="53"/>
        <v>8</v>
      </c>
      <c r="DS120" s="160"/>
      <c r="DT120" s="160">
        <f t="shared" si="54"/>
        <v>0</v>
      </c>
      <c r="DU120" s="160"/>
      <c r="DV120" s="160">
        <f t="shared" si="55"/>
        <v>10</v>
      </c>
      <c r="DW120" s="160"/>
      <c r="DX120" s="160">
        <f t="shared" si="56"/>
        <v>3</v>
      </c>
      <c r="DY120" s="160"/>
      <c r="DZ120" s="160">
        <f t="shared" si="57"/>
        <v>4</v>
      </c>
      <c r="EA120" s="160"/>
      <c r="EB120" s="160">
        <f t="shared" si="58"/>
        <v>0</v>
      </c>
      <c r="EC120" s="160"/>
      <c r="ED120" s="160">
        <f t="shared" si="59"/>
        <v>6</v>
      </c>
      <c r="EE120" s="160"/>
      <c r="EF120" s="160">
        <f t="shared" si="60"/>
        <v>0</v>
      </c>
      <c r="EG120" s="160"/>
      <c r="EH120" s="160">
        <f t="shared" si="61"/>
        <v>5</v>
      </c>
      <c r="EI120" s="160"/>
      <c r="EJ120" s="160">
        <f t="shared" si="62"/>
        <v>2</v>
      </c>
      <c r="EK120" s="160"/>
      <c r="EL120" s="160">
        <f t="shared" si="63"/>
        <v>23</v>
      </c>
      <c r="EM120" s="160"/>
      <c r="EN120" s="160">
        <f t="shared" si="64"/>
        <v>4</v>
      </c>
      <c r="EO120" s="160"/>
      <c r="EP120" s="137">
        <f t="shared" si="65"/>
        <v>158</v>
      </c>
      <c r="ER120" s="20">
        <f t="shared" si="66"/>
        <v>50</v>
      </c>
      <c r="ES120" s="20">
        <f t="shared" si="67"/>
        <v>50</v>
      </c>
      <c r="ET120" s="20">
        <f t="shared" si="68"/>
        <v>20.833333333333336</v>
      </c>
      <c r="EU120" s="20">
        <f t="shared" si="69"/>
        <v>13.888888888888889</v>
      </c>
      <c r="EV120" s="21">
        <f t="shared" si="70"/>
        <v>138.88888888888889</v>
      </c>
      <c r="EX120" s="129">
        <v>13</v>
      </c>
      <c r="EY120" s="129">
        <v>1</v>
      </c>
      <c r="EZ120" s="129">
        <v>14</v>
      </c>
      <c r="FA120" s="130">
        <v>0</v>
      </c>
      <c r="FB120" s="131">
        <v>0</v>
      </c>
      <c r="FC120" s="130">
        <v>0</v>
      </c>
      <c r="FD120" s="131">
        <v>0</v>
      </c>
      <c r="FE120" s="130">
        <v>4</v>
      </c>
      <c r="FF120" s="131">
        <v>0</v>
      </c>
      <c r="FG120" s="130">
        <v>2</v>
      </c>
      <c r="FH120" s="131">
        <v>0</v>
      </c>
      <c r="FI120" s="130">
        <v>3</v>
      </c>
      <c r="FJ120" s="131">
        <v>0</v>
      </c>
      <c r="FK120" s="130">
        <v>0</v>
      </c>
      <c r="FL120" s="131">
        <v>0</v>
      </c>
      <c r="FM120" s="130">
        <v>4</v>
      </c>
      <c r="FN120" s="131">
        <v>1</v>
      </c>
      <c r="FO120" s="19">
        <f t="shared" si="71"/>
        <v>56</v>
      </c>
    </row>
    <row r="121" spans="1:171" ht="12.75" customHeight="1" thickBot="1">
      <c r="A121" s="124" t="s">
        <v>207</v>
      </c>
      <c r="B121" s="159">
        <v>3</v>
      </c>
      <c r="C121" s="159"/>
      <c r="D121" s="159">
        <v>0</v>
      </c>
      <c r="E121" s="159"/>
      <c r="F121" s="159">
        <v>3</v>
      </c>
      <c r="G121" s="159"/>
      <c r="H121" s="160">
        <v>0</v>
      </c>
      <c r="I121" s="160"/>
      <c r="J121" s="161">
        <v>0</v>
      </c>
      <c r="K121" s="161"/>
      <c r="L121" s="160">
        <v>0</v>
      </c>
      <c r="M121" s="160"/>
      <c r="N121" s="161">
        <v>0</v>
      </c>
      <c r="O121" s="161"/>
      <c r="P121" s="160">
        <v>0</v>
      </c>
      <c r="Q121" s="160"/>
      <c r="R121" s="161">
        <v>0</v>
      </c>
      <c r="S121" s="161"/>
      <c r="T121" s="160">
        <v>0</v>
      </c>
      <c r="U121" s="160"/>
      <c r="V121" s="161">
        <v>0</v>
      </c>
      <c r="W121" s="161"/>
      <c r="X121" s="160">
        <v>0</v>
      </c>
      <c r="Y121" s="160"/>
      <c r="Z121" s="161">
        <v>0</v>
      </c>
      <c r="AA121" s="161"/>
      <c r="AB121" s="160">
        <v>0</v>
      </c>
      <c r="AC121" s="160"/>
      <c r="AD121" s="161">
        <v>0</v>
      </c>
      <c r="AE121" s="161"/>
      <c r="AF121" s="160">
        <v>3</v>
      </c>
      <c r="AG121" s="160"/>
      <c r="AH121" s="161">
        <v>0</v>
      </c>
      <c r="AI121" s="161"/>
      <c r="AJ121" s="26">
        <f t="shared" si="75"/>
        <v>0</v>
      </c>
      <c r="AK121" s="66">
        <f t="shared" si="76"/>
        <v>6</v>
      </c>
      <c r="AL121" s="124"/>
      <c r="AM121" s="159">
        <v>6</v>
      </c>
      <c r="AN121" s="159"/>
      <c r="AO121" s="159">
        <v>1</v>
      </c>
      <c r="AP121" s="159"/>
      <c r="AQ121" s="159">
        <v>7</v>
      </c>
      <c r="AR121" s="159"/>
      <c r="AS121" s="160">
        <v>0</v>
      </c>
      <c r="AT121" s="160"/>
      <c r="AU121" s="161">
        <v>0</v>
      </c>
      <c r="AV121" s="161"/>
      <c r="AW121" s="160">
        <v>0</v>
      </c>
      <c r="AX121" s="160"/>
      <c r="AY121" s="161">
        <v>0</v>
      </c>
      <c r="AZ121" s="161"/>
      <c r="BA121" s="160">
        <v>0</v>
      </c>
      <c r="BB121" s="160"/>
      <c r="BC121" s="161">
        <v>0</v>
      </c>
      <c r="BD121" s="161"/>
      <c r="BE121" s="160">
        <v>0</v>
      </c>
      <c r="BF121" s="160"/>
      <c r="BG121" s="161">
        <v>0</v>
      </c>
      <c r="BH121" s="161"/>
      <c r="BI121" s="160">
        <v>0</v>
      </c>
      <c r="BJ121" s="160"/>
      <c r="BK121" s="161">
        <v>0</v>
      </c>
      <c r="BL121" s="161"/>
      <c r="BM121" s="160">
        <v>2</v>
      </c>
      <c r="BN121" s="160"/>
      <c r="BO121" s="161">
        <v>0</v>
      </c>
      <c r="BP121" s="161"/>
      <c r="BQ121" s="160">
        <v>4</v>
      </c>
      <c r="BR121" s="160"/>
      <c r="BS121" s="161">
        <v>1</v>
      </c>
      <c r="BT121" s="161"/>
      <c r="BU121" s="26">
        <f t="shared" si="73"/>
        <v>0</v>
      </c>
      <c r="BV121" s="66">
        <f t="shared" si="74"/>
        <v>18</v>
      </c>
      <c r="BX121" s="159">
        <v>14</v>
      </c>
      <c r="BY121" s="159"/>
      <c r="BZ121" s="159">
        <v>1</v>
      </c>
      <c r="CA121" s="159"/>
      <c r="CB121" s="159">
        <v>15</v>
      </c>
      <c r="CC121" s="159"/>
      <c r="CD121" s="160">
        <v>0</v>
      </c>
      <c r="CE121" s="160"/>
      <c r="CF121" s="161">
        <v>0</v>
      </c>
      <c r="CG121" s="161"/>
      <c r="CH121" s="160">
        <v>0</v>
      </c>
      <c r="CI121" s="160"/>
      <c r="CJ121" s="161">
        <v>0</v>
      </c>
      <c r="CK121" s="161"/>
      <c r="CL121" s="160">
        <v>0</v>
      </c>
      <c r="CM121" s="160"/>
      <c r="CN121" s="161">
        <v>0</v>
      </c>
      <c r="CO121" s="161"/>
      <c r="CP121" s="160">
        <v>0</v>
      </c>
      <c r="CQ121" s="160"/>
      <c r="CR121" s="161">
        <v>0</v>
      </c>
      <c r="CS121" s="161"/>
      <c r="CT121" s="160">
        <v>0</v>
      </c>
      <c r="CU121" s="160"/>
      <c r="CV121" s="161">
        <v>0</v>
      </c>
      <c r="CW121" s="161"/>
      <c r="CX121" s="160">
        <v>5</v>
      </c>
      <c r="CY121" s="160"/>
      <c r="CZ121" s="161">
        <v>0</v>
      </c>
      <c r="DA121" s="161"/>
      <c r="DB121" s="160">
        <v>9</v>
      </c>
      <c r="DC121" s="160"/>
      <c r="DD121" s="161">
        <v>1</v>
      </c>
      <c r="DE121" s="161"/>
      <c r="DF121" s="26">
        <f t="shared" si="72"/>
        <v>19</v>
      </c>
      <c r="DH121" s="159">
        <f t="shared" si="48"/>
        <v>23</v>
      </c>
      <c r="DI121" s="159"/>
      <c r="DJ121" s="159">
        <f t="shared" si="49"/>
        <v>2</v>
      </c>
      <c r="DK121" s="159"/>
      <c r="DL121" s="159">
        <f t="shared" si="50"/>
        <v>25</v>
      </c>
      <c r="DM121" s="159"/>
      <c r="DN121" s="160">
        <f t="shared" si="51"/>
        <v>0</v>
      </c>
      <c r="DO121" s="160"/>
      <c r="DP121" s="160">
        <f t="shared" si="52"/>
        <v>0</v>
      </c>
      <c r="DQ121" s="160"/>
      <c r="DR121" s="160">
        <f t="shared" si="53"/>
        <v>0</v>
      </c>
      <c r="DS121" s="160"/>
      <c r="DT121" s="160">
        <f t="shared" si="54"/>
        <v>0</v>
      </c>
      <c r="DU121" s="160"/>
      <c r="DV121" s="160">
        <f t="shared" si="55"/>
        <v>0</v>
      </c>
      <c r="DW121" s="160"/>
      <c r="DX121" s="160">
        <f t="shared" si="56"/>
        <v>0</v>
      </c>
      <c r="DY121" s="160"/>
      <c r="DZ121" s="160">
        <f t="shared" si="57"/>
        <v>0</v>
      </c>
      <c r="EA121" s="160"/>
      <c r="EB121" s="160">
        <f t="shared" si="58"/>
        <v>0</v>
      </c>
      <c r="EC121" s="160"/>
      <c r="ED121" s="160">
        <f t="shared" si="59"/>
        <v>0</v>
      </c>
      <c r="EE121" s="160"/>
      <c r="EF121" s="160">
        <f t="shared" si="60"/>
        <v>0</v>
      </c>
      <c r="EG121" s="160"/>
      <c r="EH121" s="160">
        <f t="shared" si="61"/>
        <v>7</v>
      </c>
      <c r="EI121" s="160"/>
      <c r="EJ121" s="160">
        <f t="shared" si="62"/>
        <v>0</v>
      </c>
      <c r="EK121" s="160"/>
      <c r="EL121" s="160">
        <f t="shared" si="63"/>
        <v>16</v>
      </c>
      <c r="EM121" s="160"/>
      <c r="EN121" s="160">
        <f t="shared" si="64"/>
        <v>2</v>
      </c>
      <c r="EO121" s="160"/>
      <c r="EP121" s="137">
        <f t="shared" si="65"/>
        <v>43</v>
      </c>
      <c r="ER121" s="20">
        <f t="shared" si="66"/>
        <v>40</v>
      </c>
      <c r="ES121" s="20">
        <f t="shared" si="67"/>
        <v>60</v>
      </c>
      <c r="ET121" s="20">
        <f t="shared" si="68"/>
        <v>0</v>
      </c>
      <c r="EU121" s="20">
        <f t="shared" si="69"/>
        <v>8</v>
      </c>
      <c r="EV121" s="21">
        <f t="shared" si="70"/>
        <v>80</v>
      </c>
      <c r="EX121" s="129">
        <v>0</v>
      </c>
      <c r="EY121" s="129">
        <v>0</v>
      </c>
      <c r="EZ121" s="129">
        <v>0</v>
      </c>
      <c r="FA121" s="130">
        <v>0</v>
      </c>
      <c r="FB121" s="131">
        <v>0</v>
      </c>
      <c r="FC121" s="130">
        <v>0</v>
      </c>
      <c r="FD121" s="131">
        <v>0</v>
      </c>
      <c r="FE121" s="130">
        <v>0</v>
      </c>
      <c r="FF121" s="131">
        <v>0</v>
      </c>
      <c r="FG121" s="130">
        <v>0</v>
      </c>
      <c r="FH121" s="131">
        <v>0</v>
      </c>
      <c r="FI121" s="130">
        <v>0</v>
      </c>
      <c r="FJ121" s="131">
        <v>0</v>
      </c>
      <c r="FK121" s="130">
        <v>0</v>
      </c>
      <c r="FL121" s="131">
        <v>0</v>
      </c>
      <c r="FM121" s="130">
        <v>0</v>
      </c>
      <c r="FN121" s="131">
        <v>0</v>
      </c>
      <c r="FO121" s="19">
        <f t="shared" si="71"/>
        <v>0</v>
      </c>
    </row>
    <row r="122" spans="1:171" ht="12.75" customHeight="1" thickBot="1">
      <c r="A122" s="124" t="s">
        <v>208</v>
      </c>
      <c r="B122" s="159">
        <v>2</v>
      </c>
      <c r="C122" s="159"/>
      <c r="D122" s="159">
        <v>1</v>
      </c>
      <c r="E122" s="159"/>
      <c r="F122" s="159">
        <v>3</v>
      </c>
      <c r="G122" s="159"/>
      <c r="H122" s="160">
        <v>0</v>
      </c>
      <c r="I122" s="160"/>
      <c r="J122" s="161">
        <v>0</v>
      </c>
      <c r="K122" s="161"/>
      <c r="L122" s="160">
        <v>0</v>
      </c>
      <c r="M122" s="160"/>
      <c r="N122" s="161">
        <v>0</v>
      </c>
      <c r="O122" s="161"/>
      <c r="P122" s="160">
        <v>0</v>
      </c>
      <c r="Q122" s="160"/>
      <c r="R122" s="161">
        <v>0</v>
      </c>
      <c r="S122" s="161"/>
      <c r="T122" s="160">
        <v>0</v>
      </c>
      <c r="U122" s="160"/>
      <c r="V122" s="161">
        <v>0</v>
      </c>
      <c r="W122" s="161"/>
      <c r="X122" s="160">
        <v>0</v>
      </c>
      <c r="Y122" s="160"/>
      <c r="Z122" s="161">
        <v>0</v>
      </c>
      <c r="AA122" s="161"/>
      <c r="AB122" s="160">
        <v>0</v>
      </c>
      <c r="AC122" s="160"/>
      <c r="AD122" s="161">
        <v>0</v>
      </c>
      <c r="AE122" s="161"/>
      <c r="AF122" s="160">
        <v>2</v>
      </c>
      <c r="AG122" s="160"/>
      <c r="AH122" s="161">
        <v>1</v>
      </c>
      <c r="AI122" s="161"/>
      <c r="AJ122" s="26">
        <f t="shared" si="75"/>
        <v>0</v>
      </c>
      <c r="AK122" s="66">
        <f t="shared" si="76"/>
        <v>10</v>
      </c>
      <c r="AL122" s="124"/>
      <c r="AM122" s="159">
        <v>2</v>
      </c>
      <c r="AN122" s="159"/>
      <c r="AO122" s="159">
        <v>3</v>
      </c>
      <c r="AP122" s="159"/>
      <c r="AQ122" s="159">
        <v>5</v>
      </c>
      <c r="AR122" s="159"/>
      <c r="AS122" s="160">
        <v>0</v>
      </c>
      <c r="AT122" s="160"/>
      <c r="AU122" s="161">
        <v>0</v>
      </c>
      <c r="AV122" s="161"/>
      <c r="AW122" s="160">
        <v>0</v>
      </c>
      <c r="AX122" s="160"/>
      <c r="AY122" s="161">
        <v>0</v>
      </c>
      <c r="AZ122" s="161"/>
      <c r="BA122" s="160">
        <v>1</v>
      </c>
      <c r="BB122" s="160"/>
      <c r="BC122" s="161">
        <v>0</v>
      </c>
      <c r="BD122" s="161"/>
      <c r="BE122" s="160">
        <v>0</v>
      </c>
      <c r="BF122" s="160"/>
      <c r="BG122" s="161">
        <v>0</v>
      </c>
      <c r="BH122" s="161"/>
      <c r="BI122" s="160">
        <v>0</v>
      </c>
      <c r="BJ122" s="160"/>
      <c r="BK122" s="161">
        <v>0</v>
      </c>
      <c r="BL122" s="161"/>
      <c r="BM122" s="160">
        <v>0</v>
      </c>
      <c r="BN122" s="160"/>
      <c r="BO122" s="161">
        <v>0</v>
      </c>
      <c r="BP122" s="161"/>
      <c r="BQ122" s="160">
        <v>1</v>
      </c>
      <c r="BR122" s="160"/>
      <c r="BS122" s="161">
        <v>3</v>
      </c>
      <c r="BT122" s="161"/>
      <c r="BU122" s="26">
        <f t="shared" si="73"/>
        <v>0</v>
      </c>
      <c r="BV122" s="66">
        <f t="shared" si="74"/>
        <v>22</v>
      </c>
      <c r="BX122" s="159">
        <v>6</v>
      </c>
      <c r="BY122" s="159"/>
      <c r="BZ122" s="159">
        <v>0</v>
      </c>
      <c r="CA122" s="159"/>
      <c r="CB122" s="159">
        <v>6</v>
      </c>
      <c r="CC122" s="159"/>
      <c r="CD122" s="160">
        <v>1</v>
      </c>
      <c r="CE122" s="160"/>
      <c r="CF122" s="161">
        <v>0</v>
      </c>
      <c r="CG122" s="161"/>
      <c r="CH122" s="160">
        <v>1</v>
      </c>
      <c r="CI122" s="160"/>
      <c r="CJ122" s="161">
        <v>0</v>
      </c>
      <c r="CK122" s="161"/>
      <c r="CL122" s="160">
        <v>1</v>
      </c>
      <c r="CM122" s="160"/>
      <c r="CN122" s="161">
        <v>0</v>
      </c>
      <c r="CO122" s="161"/>
      <c r="CP122" s="160">
        <v>0</v>
      </c>
      <c r="CQ122" s="160"/>
      <c r="CR122" s="161">
        <v>0</v>
      </c>
      <c r="CS122" s="161"/>
      <c r="CT122" s="160">
        <v>0</v>
      </c>
      <c r="CU122" s="160"/>
      <c r="CV122" s="161">
        <v>0</v>
      </c>
      <c r="CW122" s="161"/>
      <c r="CX122" s="160">
        <v>0</v>
      </c>
      <c r="CY122" s="160"/>
      <c r="CZ122" s="161">
        <v>0</v>
      </c>
      <c r="DA122" s="161"/>
      <c r="DB122" s="160">
        <v>3</v>
      </c>
      <c r="DC122" s="160"/>
      <c r="DD122" s="161">
        <v>0</v>
      </c>
      <c r="DE122" s="161"/>
      <c r="DF122" s="26">
        <f t="shared" si="72"/>
        <v>6</v>
      </c>
      <c r="DH122" s="159">
        <f t="shared" si="48"/>
        <v>10</v>
      </c>
      <c r="DI122" s="159"/>
      <c r="DJ122" s="159">
        <f t="shared" si="49"/>
        <v>4</v>
      </c>
      <c r="DK122" s="159"/>
      <c r="DL122" s="159">
        <f t="shared" si="50"/>
        <v>14</v>
      </c>
      <c r="DM122" s="159"/>
      <c r="DN122" s="160">
        <f t="shared" si="51"/>
        <v>1</v>
      </c>
      <c r="DO122" s="160"/>
      <c r="DP122" s="160">
        <f t="shared" si="52"/>
        <v>0</v>
      </c>
      <c r="DQ122" s="160"/>
      <c r="DR122" s="160">
        <f t="shared" si="53"/>
        <v>1</v>
      </c>
      <c r="DS122" s="160"/>
      <c r="DT122" s="160">
        <f t="shared" si="54"/>
        <v>0</v>
      </c>
      <c r="DU122" s="160"/>
      <c r="DV122" s="160">
        <f t="shared" si="55"/>
        <v>2</v>
      </c>
      <c r="DW122" s="160"/>
      <c r="DX122" s="160">
        <f t="shared" si="56"/>
        <v>0</v>
      </c>
      <c r="DY122" s="160"/>
      <c r="DZ122" s="160">
        <f t="shared" si="57"/>
        <v>0</v>
      </c>
      <c r="EA122" s="160"/>
      <c r="EB122" s="160">
        <f t="shared" si="58"/>
        <v>0</v>
      </c>
      <c r="EC122" s="160"/>
      <c r="ED122" s="160">
        <f t="shared" si="59"/>
        <v>0</v>
      </c>
      <c r="EE122" s="160"/>
      <c r="EF122" s="160">
        <f t="shared" si="60"/>
        <v>0</v>
      </c>
      <c r="EG122" s="160"/>
      <c r="EH122" s="160">
        <f t="shared" si="61"/>
        <v>0</v>
      </c>
      <c r="EI122" s="160"/>
      <c r="EJ122" s="160">
        <f t="shared" si="62"/>
        <v>0</v>
      </c>
      <c r="EK122" s="160"/>
      <c r="EL122" s="160">
        <f t="shared" si="63"/>
        <v>6</v>
      </c>
      <c r="EM122" s="160"/>
      <c r="EN122" s="160">
        <f t="shared" si="64"/>
        <v>4</v>
      </c>
      <c r="EO122" s="160"/>
      <c r="EP122" s="137">
        <f t="shared" si="65"/>
        <v>38</v>
      </c>
      <c r="ER122" s="20">
        <f t="shared" si="66"/>
        <v>57.142857142857139</v>
      </c>
      <c r="ES122" s="20">
        <f t="shared" si="67"/>
        <v>42.857142857142854</v>
      </c>
      <c r="ET122" s="20">
        <f t="shared" si="68"/>
        <v>14.285714285714285</v>
      </c>
      <c r="EU122" s="20">
        <f t="shared" si="69"/>
        <v>28.571428571428569</v>
      </c>
      <c r="EV122" s="21">
        <f t="shared" si="70"/>
        <v>285.71428571428567</v>
      </c>
      <c r="EX122" s="129">
        <v>0</v>
      </c>
      <c r="EY122" s="129">
        <v>0</v>
      </c>
      <c r="EZ122" s="129">
        <v>0</v>
      </c>
      <c r="FA122" s="130">
        <v>0</v>
      </c>
      <c r="FB122" s="131">
        <v>0</v>
      </c>
      <c r="FC122" s="130">
        <v>0</v>
      </c>
      <c r="FD122" s="131">
        <v>0</v>
      </c>
      <c r="FE122" s="130">
        <v>0</v>
      </c>
      <c r="FF122" s="131">
        <v>0</v>
      </c>
      <c r="FG122" s="130">
        <v>0</v>
      </c>
      <c r="FH122" s="131">
        <v>0</v>
      </c>
      <c r="FI122" s="130">
        <v>0</v>
      </c>
      <c r="FJ122" s="131">
        <v>0</v>
      </c>
      <c r="FK122" s="130">
        <v>0</v>
      </c>
      <c r="FL122" s="131">
        <v>0</v>
      </c>
      <c r="FM122" s="130">
        <v>0</v>
      </c>
      <c r="FN122" s="131">
        <v>0</v>
      </c>
      <c r="FO122" s="19">
        <f t="shared" si="71"/>
        <v>0</v>
      </c>
    </row>
    <row r="123" spans="1:171" ht="12.75" customHeight="1" thickBot="1">
      <c r="A123" s="124" t="s">
        <v>209</v>
      </c>
      <c r="B123" s="159">
        <v>3</v>
      </c>
      <c r="C123" s="159"/>
      <c r="D123" s="159">
        <v>0</v>
      </c>
      <c r="E123" s="159"/>
      <c r="F123" s="159">
        <v>3</v>
      </c>
      <c r="G123" s="159"/>
      <c r="H123" s="160">
        <v>0</v>
      </c>
      <c r="I123" s="160"/>
      <c r="J123" s="161">
        <v>0</v>
      </c>
      <c r="K123" s="161"/>
      <c r="L123" s="160">
        <v>0</v>
      </c>
      <c r="M123" s="160"/>
      <c r="N123" s="161">
        <v>0</v>
      </c>
      <c r="O123" s="161"/>
      <c r="P123" s="160">
        <v>0</v>
      </c>
      <c r="Q123" s="160"/>
      <c r="R123" s="161">
        <v>0</v>
      </c>
      <c r="S123" s="161"/>
      <c r="T123" s="160">
        <v>0</v>
      </c>
      <c r="U123" s="160"/>
      <c r="V123" s="161">
        <v>0</v>
      </c>
      <c r="W123" s="161"/>
      <c r="X123" s="160">
        <v>0</v>
      </c>
      <c r="Y123" s="160"/>
      <c r="Z123" s="161">
        <v>0</v>
      </c>
      <c r="AA123" s="161"/>
      <c r="AB123" s="160">
        <v>0</v>
      </c>
      <c r="AC123" s="160"/>
      <c r="AD123" s="161">
        <v>0</v>
      </c>
      <c r="AE123" s="161"/>
      <c r="AF123" s="160">
        <v>3</v>
      </c>
      <c r="AG123" s="160"/>
      <c r="AH123" s="161">
        <v>0</v>
      </c>
      <c r="AI123" s="161"/>
      <c r="AJ123" s="26">
        <f t="shared" si="75"/>
        <v>0</v>
      </c>
      <c r="AK123" s="66">
        <f t="shared" si="76"/>
        <v>6</v>
      </c>
      <c r="AL123" s="124"/>
      <c r="AM123" s="159">
        <v>11</v>
      </c>
      <c r="AN123" s="159"/>
      <c r="AO123" s="159">
        <v>0</v>
      </c>
      <c r="AP123" s="159"/>
      <c r="AQ123" s="159">
        <v>11</v>
      </c>
      <c r="AR123" s="159"/>
      <c r="AS123" s="160">
        <v>0</v>
      </c>
      <c r="AT123" s="160"/>
      <c r="AU123" s="161">
        <v>0</v>
      </c>
      <c r="AV123" s="161"/>
      <c r="AW123" s="160">
        <v>0</v>
      </c>
      <c r="AX123" s="160"/>
      <c r="AY123" s="161">
        <v>0</v>
      </c>
      <c r="AZ123" s="161"/>
      <c r="BA123" s="160">
        <v>0</v>
      </c>
      <c r="BB123" s="160"/>
      <c r="BC123" s="161">
        <v>0</v>
      </c>
      <c r="BD123" s="161"/>
      <c r="BE123" s="160">
        <v>0</v>
      </c>
      <c r="BF123" s="160"/>
      <c r="BG123" s="161">
        <v>0</v>
      </c>
      <c r="BH123" s="161"/>
      <c r="BI123" s="160">
        <v>0</v>
      </c>
      <c r="BJ123" s="160"/>
      <c r="BK123" s="161">
        <v>0</v>
      </c>
      <c r="BL123" s="161"/>
      <c r="BM123" s="160">
        <v>4</v>
      </c>
      <c r="BN123" s="160"/>
      <c r="BO123" s="161">
        <v>0</v>
      </c>
      <c r="BP123" s="161"/>
      <c r="BQ123" s="160">
        <v>7</v>
      </c>
      <c r="BR123" s="160"/>
      <c r="BS123" s="161">
        <v>0</v>
      </c>
      <c r="BT123" s="161"/>
      <c r="BU123" s="26">
        <f t="shared" si="73"/>
        <v>0</v>
      </c>
      <c r="BV123" s="66">
        <f t="shared" si="74"/>
        <v>22</v>
      </c>
      <c r="BX123" s="159">
        <v>16</v>
      </c>
      <c r="BY123" s="159"/>
      <c r="BZ123" s="159">
        <v>4</v>
      </c>
      <c r="CA123" s="159"/>
      <c r="CB123" s="159">
        <v>20</v>
      </c>
      <c r="CC123" s="159"/>
      <c r="CD123" s="160">
        <v>2</v>
      </c>
      <c r="CE123" s="160"/>
      <c r="CF123" s="161">
        <v>0</v>
      </c>
      <c r="CG123" s="161"/>
      <c r="CH123" s="160">
        <v>0</v>
      </c>
      <c r="CI123" s="160"/>
      <c r="CJ123" s="161">
        <v>0</v>
      </c>
      <c r="CK123" s="161"/>
      <c r="CL123" s="160">
        <v>0</v>
      </c>
      <c r="CM123" s="160"/>
      <c r="CN123" s="161">
        <v>0</v>
      </c>
      <c r="CO123" s="161"/>
      <c r="CP123" s="160">
        <v>2</v>
      </c>
      <c r="CQ123" s="160"/>
      <c r="CR123" s="161">
        <v>1</v>
      </c>
      <c r="CS123" s="161"/>
      <c r="CT123" s="160">
        <v>0</v>
      </c>
      <c r="CU123" s="160"/>
      <c r="CV123" s="161">
        <v>1</v>
      </c>
      <c r="CW123" s="161"/>
      <c r="CX123" s="160">
        <v>2</v>
      </c>
      <c r="CY123" s="160"/>
      <c r="CZ123" s="161">
        <v>0</v>
      </c>
      <c r="DA123" s="161"/>
      <c r="DB123" s="160">
        <v>10</v>
      </c>
      <c r="DC123" s="160"/>
      <c r="DD123" s="161">
        <v>2</v>
      </c>
      <c r="DE123" s="161"/>
      <c r="DF123" s="26">
        <f t="shared" si="72"/>
        <v>36</v>
      </c>
      <c r="DH123" s="159">
        <f t="shared" si="48"/>
        <v>30</v>
      </c>
      <c r="DI123" s="159"/>
      <c r="DJ123" s="159">
        <f t="shared" si="49"/>
        <v>4</v>
      </c>
      <c r="DK123" s="159"/>
      <c r="DL123" s="159">
        <f t="shared" si="50"/>
        <v>34</v>
      </c>
      <c r="DM123" s="159"/>
      <c r="DN123" s="160">
        <f t="shared" si="51"/>
        <v>2</v>
      </c>
      <c r="DO123" s="160"/>
      <c r="DP123" s="160">
        <f t="shared" si="52"/>
        <v>0</v>
      </c>
      <c r="DQ123" s="160"/>
      <c r="DR123" s="160">
        <f t="shared" si="53"/>
        <v>0</v>
      </c>
      <c r="DS123" s="160"/>
      <c r="DT123" s="160">
        <f t="shared" si="54"/>
        <v>0</v>
      </c>
      <c r="DU123" s="160"/>
      <c r="DV123" s="160">
        <f t="shared" si="55"/>
        <v>0</v>
      </c>
      <c r="DW123" s="160"/>
      <c r="DX123" s="160">
        <f t="shared" si="56"/>
        <v>0</v>
      </c>
      <c r="DY123" s="160"/>
      <c r="DZ123" s="160">
        <f t="shared" si="57"/>
        <v>2</v>
      </c>
      <c r="EA123" s="160"/>
      <c r="EB123" s="160">
        <f t="shared" si="58"/>
        <v>1</v>
      </c>
      <c r="EC123" s="160"/>
      <c r="ED123" s="160">
        <f t="shared" si="59"/>
        <v>0</v>
      </c>
      <c r="EE123" s="160"/>
      <c r="EF123" s="160">
        <f t="shared" si="60"/>
        <v>1</v>
      </c>
      <c r="EG123" s="160"/>
      <c r="EH123" s="160">
        <f t="shared" si="61"/>
        <v>6</v>
      </c>
      <c r="EI123" s="160"/>
      <c r="EJ123" s="160">
        <f t="shared" si="62"/>
        <v>0</v>
      </c>
      <c r="EK123" s="160"/>
      <c r="EL123" s="160">
        <f t="shared" si="63"/>
        <v>20</v>
      </c>
      <c r="EM123" s="160"/>
      <c r="EN123" s="160">
        <f t="shared" si="64"/>
        <v>2</v>
      </c>
      <c r="EO123" s="160"/>
      <c r="EP123" s="137">
        <f t="shared" si="65"/>
        <v>64</v>
      </c>
      <c r="ER123" s="20">
        <f t="shared" si="66"/>
        <v>41.17647058823529</v>
      </c>
      <c r="ES123" s="20">
        <f t="shared" si="67"/>
        <v>58.82352941176471</v>
      </c>
      <c r="ET123" s="20">
        <f t="shared" si="68"/>
        <v>5.8823529411764701</v>
      </c>
      <c r="EU123" s="20">
        <f t="shared" si="69"/>
        <v>11.76470588235294</v>
      </c>
      <c r="EV123" s="21">
        <f t="shared" si="70"/>
        <v>117.64705882352941</v>
      </c>
      <c r="EX123" s="129">
        <v>0</v>
      </c>
      <c r="EY123" s="129">
        <v>0</v>
      </c>
      <c r="EZ123" s="129">
        <v>0</v>
      </c>
      <c r="FA123" s="130">
        <v>0</v>
      </c>
      <c r="FB123" s="131">
        <v>0</v>
      </c>
      <c r="FC123" s="130">
        <v>0</v>
      </c>
      <c r="FD123" s="131">
        <v>0</v>
      </c>
      <c r="FE123" s="130">
        <v>0</v>
      </c>
      <c r="FF123" s="131">
        <v>0</v>
      </c>
      <c r="FG123" s="130">
        <v>0</v>
      </c>
      <c r="FH123" s="131">
        <v>0</v>
      </c>
      <c r="FI123" s="130">
        <v>0</v>
      </c>
      <c r="FJ123" s="131">
        <v>0</v>
      </c>
      <c r="FK123" s="130">
        <v>0</v>
      </c>
      <c r="FL123" s="131">
        <v>0</v>
      </c>
      <c r="FM123" s="130">
        <v>0</v>
      </c>
      <c r="FN123" s="131">
        <v>0</v>
      </c>
      <c r="FO123" s="19">
        <f t="shared" si="71"/>
        <v>0</v>
      </c>
    </row>
    <row r="124" spans="1:171" ht="12.75" customHeight="1" thickBot="1">
      <c r="A124" s="124" t="s">
        <v>210</v>
      </c>
      <c r="B124" s="159">
        <v>3</v>
      </c>
      <c r="C124" s="159"/>
      <c r="D124" s="159">
        <v>0</v>
      </c>
      <c r="E124" s="159"/>
      <c r="F124" s="159">
        <v>3</v>
      </c>
      <c r="G124" s="159"/>
      <c r="H124" s="160">
        <v>0</v>
      </c>
      <c r="I124" s="160"/>
      <c r="J124" s="161">
        <v>0</v>
      </c>
      <c r="K124" s="161"/>
      <c r="L124" s="160">
        <v>0</v>
      </c>
      <c r="M124" s="160"/>
      <c r="N124" s="161">
        <v>0</v>
      </c>
      <c r="O124" s="161"/>
      <c r="P124" s="160">
        <v>0</v>
      </c>
      <c r="Q124" s="160"/>
      <c r="R124" s="161">
        <v>0</v>
      </c>
      <c r="S124" s="161"/>
      <c r="T124" s="160">
        <v>0</v>
      </c>
      <c r="U124" s="160"/>
      <c r="V124" s="161">
        <v>0</v>
      </c>
      <c r="W124" s="161"/>
      <c r="X124" s="160">
        <v>0</v>
      </c>
      <c r="Y124" s="160"/>
      <c r="Z124" s="161">
        <v>0</v>
      </c>
      <c r="AA124" s="161"/>
      <c r="AB124" s="160">
        <v>0</v>
      </c>
      <c r="AC124" s="160"/>
      <c r="AD124" s="161">
        <v>0</v>
      </c>
      <c r="AE124" s="161"/>
      <c r="AF124" s="160">
        <v>3</v>
      </c>
      <c r="AG124" s="160"/>
      <c r="AH124" s="161">
        <v>0</v>
      </c>
      <c r="AI124" s="161"/>
      <c r="AJ124" s="26">
        <f t="shared" si="75"/>
        <v>0</v>
      </c>
      <c r="AK124" s="66">
        <f t="shared" si="76"/>
        <v>6</v>
      </c>
      <c r="AL124" s="124"/>
      <c r="AM124" s="159">
        <v>5</v>
      </c>
      <c r="AN124" s="159"/>
      <c r="AO124" s="159">
        <v>0</v>
      </c>
      <c r="AP124" s="159"/>
      <c r="AQ124" s="159">
        <v>5</v>
      </c>
      <c r="AR124" s="159"/>
      <c r="AS124" s="160">
        <v>0</v>
      </c>
      <c r="AT124" s="160"/>
      <c r="AU124" s="161">
        <v>0</v>
      </c>
      <c r="AV124" s="161"/>
      <c r="AW124" s="160">
        <v>0</v>
      </c>
      <c r="AX124" s="160"/>
      <c r="AY124" s="161">
        <v>0</v>
      </c>
      <c r="AZ124" s="161"/>
      <c r="BA124" s="160">
        <v>0</v>
      </c>
      <c r="BB124" s="160"/>
      <c r="BC124" s="161">
        <v>0</v>
      </c>
      <c r="BD124" s="161"/>
      <c r="BE124" s="160">
        <v>0</v>
      </c>
      <c r="BF124" s="160"/>
      <c r="BG124" s="161">
        <v>0</v>
      </c>
      <c r="BH124" s="161"/>
      <c r="BI124" s="160">
        <v>0</v>
      </c>
      <c r="BJ124" s="160"/>
      <c r="BK124" s="161">
        <v>0</v>
      </c>
      <c r="BL124" s="161"/>
      <c r="BM124" s="160">
        <v>1</v>
      </c>
      <c r="BN124" s="160"/>
      <c r="BO124" s="161">
        <v>0</v>
      </c>
      <c r="BP124" s="161"/>
      <c r="BQ124" s="160">
        <v>4</v>
      </c>
      <c r="BR124" s="160"/>
      <c r="BS124" s="161">
        <v>0</v>
      </c>
      <c r="BT124" s="161"/>
      <c r="BU124" s="26">
        <f t="shared" si="73"/>
        <v>0</v>
      </c>
      <c r="BV124" s="66">
        <f t="shared" si="74"/>
        <v>10</v>
      </c>
      <c r="BX124" s="159">
        <v>4</v>
      </c>
      <c r="BY124" s="159"/>
      <c r="BZ124" s="159">
        <v>1</v>
      </c>
      <c r="CA124" s="159"/>
      <c r="CB124" s="159">
        <v>5</v>
      </c>
      <c r="CC124" s="159"/>
      <c r="CD124" s="160">
        <v>0</v>
      </c>
      <c r="CE124" s="160"/>
      <c r="CF124" s="161">
        <v>0</v>
      </c>
      <c r="CG124" s="161"/>
      <c r="CH124" s="160">
        <v>0</v>
      </c>
      <c r="CI124" s="160"/>
      <c r="CJ124" s="161">
        <v>0</v>
      </c>
      <c r="CK124" s="161"/>
      <c r="CL124" s="160">
        <v>0</v>
      </c>
      <c r="CM124" s="160"/>
      <c r="CN124" s="161">
        <v>0</v>
      </c>
      <c r="CO124" s="161"/>
      <c r="CP124" s="160">
        <v>0</v>
      </c>
      <c r="CQ124" s="160"/>
      <c r="CR124" s="161">
        <v>0</v>
      </c>
      <c r="CS124" s="161"/>
      <c r="CT124" s="160">
        <v>0</v>
      </c>
      <c r="CU124" s="160"/>
      <c r="CV124" s="161">
        <v>0</v>
      </c>
      <c r="CW124" s="161"/>
      <c r="CX124" s="160">
        <v>1</v>
      </c>
      <c r="CY124" s="160"/>
      <c r="CZ124" s="161">
        <v>0</v>
      </c>
      <c r="DA124" s="161"/>
      <c r="DB124" s="160">
        <v>3</v>
      </c>
      <c r="DC124" s="160"/>
      <c r="DD124" s="161">
        <v>1</v>
      </c>
      <c r="DE124" s="161"/>
      <c r="DF124" s="26">
        <f t="shared" si="72"/>
        <v>9</v>
      </c>
      <c r="DH124" s="159">
        <f t="shared" si="48"/>
        <v>12</v>
      </c>
      <c r="DI124" s="159"/>
      <c r="DJ124" s="159">
        <f t="shared" si="49"/>
        <v>1</v>
      </c>
      <c r="DK124" s="159"/>
      <c r="DL124" s="159">
        <f t="shared" si="50"/>
        <v>13</v>
      </c>
      <c r="DM124" s="159"/>
      <c r="DN124" s="160">
        <f t="shared" si="51"/>
        <v>0</v>
      </c>
      <c r="DO124" s="160"/>
      <c r="DP124" s="160">
        <f t="shared" si="52"/>
        <v>0</v>
      </c>
      <c r="DQ124" s="160"/>
      <c r="DR124" s="160">
        <f t="shared" si="53"/>
        <v>0</v>
      </c>
      <c r="DS124" s="160"/>
      <c r="DT124" s="160">
        <f t="shared" si="54"/>
        <v>0</v>
      </c>
      <c r="DU124" s="160"/>
      <c r="DV124" s="160">
        <f t="shared" si="55"/>
        <v>0</v>
      </c>
      <c r="DW124" s="160"/>
      <c r="DX124" s="160">
        <f t="shared" si="56"/>
        <v>0</v>
      </c>
      <c r="DY124" s="160"/>
      <c r="DZ124" s="160">
        <f t="shared" si="57"/>
        <v>0</v>
      </c>
      <c r="EA124" s="160"/>
      <c r="EB124" s="160">
        <f t="shared" si="58"/>
        <v>0</v>
      </c>
      <c r="EC124" s="160"/>
      <c r="ED124" s="160">
        <f t="shared" si="59"/>
        <v>0</v>
      </c>
      <c r="EE124" s="160"/>
      <c r="EF124" s="160">
        <f t="shared" si="60"/>
        <v>0</v>
      </c>
      <c r="EG124" s="160"/>
      <c r="EH124" s="160">
        <f t="shared" si="61"/>
        <v>2</v>
      </c>
      <c r="EI124" s="160"/>
      <c r="EJ124" s="160">
        <f t="shared" si="62"/>
        <v>0</v>
      </c>
      <c r="EK124" s="160"/>
      <c r="EL124" s="160">
        <f t="shared" si="63"/>
        <v>10</v>
      </c>
      <c r="EM124" s="160"/>
      <c r="EN124" s="160">
        <f t="shared" si="64"/>
        <v>1</v>
      </c>
      <c r="EO124" s="160"/>
      <c r="EP124" s="137">
        <f t="shared" si="65"/>
        <v>25</v>
      </c>
      <c r="ER124" s="20">
        <f t="shared" si="66"/>
        <v>61.53846153846154</v>
      </c>
      <c r="ES124" s="20">
        <f t="shared" si="67"/>
        <v>38.461538461538467</v>
      </c>
      <c r="ET124" s="20">
        <f t="shared" si="68"/>
        <v>0</v>
      </c>
      <c r="EU124" s="20">
        <f t="shared" si="69"/>
        <v>7.6923076923076925</v>
      </c>
      <c r="EV124" s="21">
        <f t="shared" si="70"/>
        <v>76.92307692307692</v>
      </c>
      <c r="EX124" s="129">
        <v>0</v>
      </c>
      <c r="EY124" s="129">
        <v>0</v>
      </c>
      <c r="EZ124" s="129">
        <v>0</v>
      </c>
      <c r="FA124" s="130">
        <v>0</v>
      </c>
      <c r="FB124" s="131">
        <v>0</v>
      </c>
      <c r="FC124" s="130">
        <v>0</v>
      </c>
      <c r="FD124" s="131">
        <v>0</v>
      </c>
      <c r="FE124" s="130">
        <v>0</v>
      </c>
      <c r="FF124" s="131">
        <v>0</v>
      </c>
      <c r="FG124" s="130">
        <v>0</v>
      </c>
      <c r="FH124" s="131">
        <v>0</v>
      </c>
      <c r="FI124" s="130">
        <v>0</v>
      </c>
      <c r="FJ124" s="131">
        <v>0</v>
      </c>
      <c r="FK124" s="130">
        <v>0</v>
      </c>
      <c r="FL124" s="131">
        <v>0</v>
      </c>
      <c r="FM124" s="130">
        <v>0</v>
      </c>
      <c r="FN124" s="131">
        <v>0</v>
      </c>
      <c r="FO124" s="19">
        <f t="shared" si="71"/>
        <v>0</v>
      </c>
    </row>
    <row r="125" spans="1:171" ht="12.75" customHeight="1" thickBot="1">
      <c r="A125" s="124" t="s">
        <v>211</v>
      </c>
      <c r="B125" s="159">
        <v>2</v>
      </c>
      <c r="C125" s="159"/>
      <c r="D125" s="159">
        <v>1</v>
      </c>
      <c r="E125" s="159"/>
      <c r="F125" s="159">
        <v>3</v>
      </c>
      <c r="G125" s="159"/>
      <c r="H125" s="160">
        <v>0</v>
      </c>
      <c r="I125" s="160"/>
      <c r="J125" s="161">
        <v>0</v>
      </c>
      <c r="K125" s="161"/>
      <c r="L125" s="160">
        <v>0</v>
      </c>
      <c r="M125" s="160"/>
      <c r="N125" s="161">
        <v>0</v>
      </c>
      <c r="O125" s="161"/>
      <c r="P125" s="160">
        <v>0</v>
      </c>
      <c r="Q125" s="160"/>
      <c r="R125" s="161">
        <v>0</v>
      </c>
      <c r="S125" s="161"/>
      <c r="T125" s="160">
        <v>0</v>
      </c>
      <c r="U125" s="160"/>
      <c r="V125" s="161">
        <v>0</v>
      </c>
      <c r="W125" s="161"/>
      <c r="X125" s="160">
        <v>0</v>
      </c>
      <c r="Y125" s="160"/>
      <c r="Z125" s="161">
        <v>0</v>
      </c>
      <c r="AA125" s="161"/>
      <c r="AB125" s="160">
        <v>0</v>
      </c>
      <c r="AC125" s="160"/>
      <c r="AD125" s="161">
        <v>1</v>
      </c>
      <c r="AE125" s="161"/>
      <c r="AF125" s="160">
        <v>2</v>
      </c>
      <c r="AG125" s="160"/>
      <c r="AH125" s="161">
        <v>0</v>
      </c>
      <c r="AI125" s="161"/>
      <c r="AJ125" s="26">
        <f t="shared" si="75"/>
        <v>0</v>
      </c>
      <c r="AK125" s="66">
        <f t="shared" si="76"/>
        <v>10</v>
      </c>
      <c r="AL125" s="124"/>
      <c r="AM125" s="159">
        <v>11</v>
      </c>
      <c r="AN125" s="159"/>
      <c r="AO125" s="159">
        <v>1</v>
      </c>
      <c r="AP125" s="159"/>
      <c r="AQ125" s="159">
        <v>12</v>
      </c>
      <c r="AR125" s="159"/>
      <c r="AS125" s="160">
        <v>0</v>
      </c>
      <c r="AT125" s="160"/>
      <c r="AU125" s="161">
        <v>0</v>
      </c>
      <c r="AV125" s="161"/>
      <c r="AW125" s="160">
        <v>0</v>
      </c>
      <c r="AX125" s="160"/>
      <c r="AY125" s="161">
        <v>0</v>
      </c>
      <c r="AZ125" s="161"/>
      <c r="BA125" s="160">
        <v>0</v>
      </c>
      <c r="BB125" s="160"/>
      <c r="BC125" s="161">
        <v>0</v>
      </c>
      <c r="BD125" s="161"/>
      <c r="BE125" s="160">
        <v>1</v>
      </c>
      <c r="BF125" s="160"/>
      <c r="BG125" s="161">
        <v>0</v>
      </c>
      <c r="BH125" s="161"/>
      <c r="BI125" s="160">
        <v>0</v>
      </c>
      <c r="BJ125" s="160"/>
      <c r="BK125" s="161">
        <v>0</v>
      </c>
      <c r="BL125" s="161"/>
      <c r="BM125" s="160">
        <v>4</v>
      </c>
      <c r="BN125" s="160"/>
      <c r="BO125" s="161">
        <v>0</v>
      </c>
      <c r="BP125" s="161"/>
      <c r="BQ125" s="160">
        <v>6</v>
      </c>
      <c r="BR125" s="160"/>
      <c r="BS125" s="161">
        <v>1</v>
      </c>
      <c r="BT125" s="161"/>
      <c r="BU125" s="26">
        <f t="shared" si="73"/>
        <v>0</v>
      </c>
      <c r="BV125" s="66">
        <f t="shared" si="74"/>
        <v>28</v>
      </c>
      <c r="BX125" s="159">
        <v>9</v>
      </c>
      <c r="BY125" s="159"/>
      <c r="BZ125" s="159">
        <v>4</v>
      </c>
      <c r="CA125" s="159"/>
      <c r="CB125" s="159">
        <v>13</v>
      </c>
      <c r="CC125" s="159"/>
      <c r="CD125" s="160">
        <v>2</v>
      </c>
      <c r="CE125" s="160"/>
      <c r="CF125" s="161">
        <v>0</v>
      </c>
      <c r="CG125" s="161"/>
      <c r="CH125" s="160">
        <v>0</v>
      </c>
      <c r="CI125" s="160"/>
      <c r="CJ125" s="161">
        <v>1</v>
      </c>
      <c r="CK125" s="161"/>
      <c r="CL125" s="160">
        <v>2</v>
      </c>
      <c r="CM125" s="160"/>
      <c r="CN125" s="161">
        <v>2</v>
      </c>
      <c r="CO125" s="161"/>
      <c r="CP125" s="160">
        <v>2</v>
      </c>
      <c r="CQ125" s="160"/>
      <c r="CR125" s="161">
        <v>0</v>
      </c>
      <c r="CS125" s="161"/>
      <c r="CT125" s="160">
        <v>1</v>
      </c>
      <c r="CU125" s="160"/>
      <c r="CV125" s="161">
        <v>0</v>
      </c>
      <c r="CW125" s="161"/>
      <c r="CX125" s="160">
        <v>0</v>
      </c>
      <c r="CY125" s="160"/>
      <c r="CZ125" s="161">
        <v>0</v>
      </c>
      <c r="DA125" s="161"/>
      <c r="DB125" s="160">
        <v>2</v>
      </c>
      <c r="DC125" s="160"/>
      <c r="DD125" s="161">
        <v>1</v>
      </c>
      <c r="DE125" s="161"/>
      <c r="DF125" s="26">
        <f t="shared" si="72"/>
        <v>29</v>
      </c>
      <c r="DH125" s="159">
        <f t="shared" si="48"/>
        <v>22</v>
      </c>
      <c r="DI125" s="159"/>
      <c r="DJ125" s="159">
        <f t="shared" si="49"/>
        <v>6</v>
      </c>
      <c r="DK125" s="159"/>
      <c r="DL125" s="159">
        <f t="shared" si="50"/>
        <v>28</v>
      </c>
      <c r="DM125" s="159"/>
      <c r="DN125" s="160">
        <f t="shared" si="51"/>
        <v>2</v>
      </c>
      <c r="DO125" s="160"/>
      <c r="DP125" s="160">
        <f t="shared" si="52"/>
        <v>0</v>
      </c>
      <c r="DQ125" s="160"/>
      <c r="DR125" s="160">
        <f t="shared" si="53"/>
        <v>0</v>
      </c>
      <c r="DS125" s="160"/>
      <c r="DT125" s="160">
        <f t="shared" si="54"/>
        <v>1</v>
      </c>
      <c r="DU125" s="160"/>
      <c r="DV125" s="160">
        <f t="shared" si="55"/>
        <v>2</v>
      </c>
      <c r="DW125" s="160"/>
      <c r="DX125" s="160">
        <f t="shared" si="56"/>
        <v>2</v>
      </c>
      <c r="DY125" s="160"/>
      <c r="DZ125" s="160">
        <f t="shared" si="57"/>
        <v>3</v>
      </c>
      <c r="EA125" s="160"/>
      <c r="EB125" s="160">
        <f t="shared" si="58"/>
        <v>0</v>
      </c>
      <c r="EC125" s="160"/>
      <c r="ED125" s="160">
        <f t="shared" si="59"/>
        <v>1</v>
      </c>
      <c r="EE125" s="160"/>
      <c r="EF125" s="160">
        <f t="shared" si="60"/>
        <v>0</v>
      </c>
      <c r="EG125" s="160"/>
      <c r="EH125" s="160">
        <f t="shared" si="61"/>
        <v>4</v>
      </c>
      <c r="EI125" s="160"/>
      <c r="EJ125" s="160">
        <f t="shared" si="62"/>
        <v>1</v>
      </c>
      <c r="EK125" s="160"/>
      <c r="EL125" s="160">
        <f t="shared" si="63"/>
        <v>10</v>
      </c>
      <c r="EM125" s="160"/>
      <c r="EN125" s="160">
        <f t="shared" si="64"/>
        <v>2</v>
      </c>
      <c r="EO125" s="160"/>
      <c r="EP125" s="137">
        <f t="shared" si="65"/>
        <v>67</v>
      </c>
      <c r="ER125" s="20">
        <f t="shared" si="66"/>
        <v>53.571428571428569</v>
      </c>
      <c r="ES125" s="20">
        <f t="shared" si="67"/>
        <v>46.428571428571431</v>
      </c>
      <c r="ET125" s="20">
        <f t="shared" si="68"/>
        <v>10.714285714285714</v>
      </c>
      <c r="EU125" s="20">
        <f t="shared" si="69"/>
        <v>21.428571428571427</v>
      </c>
      <c r="EV125" s="21">
        <f t="shared" si="70"/>
        <v>214.28571428571428</v>
      </c>
      <c r="EX125" s="129">
        <v>2</v>
      </c>
      <c r="EY125" s="129">
        <v>0</v>
      </c>
      <c r="EZ125" s="129">
        <v>2</v>
      </c>
      <c r="FA125" s="130">
        <v>0</v>
      </c>
      <c r="FB125" s="131">
        <v>0</v>
      </c>
      <c r="FC125" s="130">
        <v>0</v>
      </c>
      <c r="FD125" s="131">
        <v>0</v>
      </c>
      <c r="FE125" s="130">
        <v>0</v>
      </c>
      <c r="FF125" s="131">
        <v>0</v>
      </c>
      <c r="FG125" s="130">
        <v>0</v>
      </c>
      <c r="FH125" s="131">
        <v>0</v>
      </c>
      <c r="FI125" s="130">
        <v>0</v>
      </c>
      <c r="FJ125" s="131">
        <v>0</v>
      </c>
      <c r="FK125" s="130">
        <v>2</v>
      </c>
      <c r="FL125" s="131">
        <v>0</v>
      </c>
      <c r="FM125" s="130">
        <v>0</v>
      </c>
      <c r="FN125" s="131">
        <v>0</v>
      </c>
      <c r="FO125" s="19">
        <f t="shared" si="71"/>
        <v>8</v>
      </c>
    </row>
    <row r="126" spans="1:171" ht="12.75" customHeight="1" thickBot="1">
      <c r="A126" s="124" t="s">
        <v>318</v>
      </c>
      <c r="B126" s="159">
        <v>3</v>
      </c>
      <c r="C126" s="159"/>
      <c r="D126" s="159">
        <v>0</v>
      </c>
      <c r="E126" s="159"/>
      <c r="F126" s="159">
        <v>3</v>
      </c>
      <c r="G126" s="159"/>
      <c r="H126" s="160">
        <v>0</v>
      </c>
      <c r="I126" s="160"/>
      <c r="J126" s="161">
        <v>0</v>
      </c>
      <c r="K126" s="161"/>
      <c r="L126" s="160">
        <v>0</v>
      </c>
      <c r="M126" s="160"/>
      <c r="N126" s="161">
        <v>0</v>
      </c>
      <c r="O126" s="161"/>
      <c r="P126" s="160">
        <v>0</v>
      </c>
      <c r="Q126" s="160"/>
      <c r="R126" s="161">
        <v>0</v>
      </c>
      <c r="S126" s="161"/>
      <c r="T126" s="160">
        <v>0</v>
      </c>
      <c r="U126" s="160"/>
      <c r="V126" s="161">
        <v>0</v>
      </c>
      <c r="W126" s="161"/>
      <c r="X126" s="160">
        <v>0</v>
      </c>
      <c r="Y126" s="160"/>
      <c r="Z126" s="161">
        <v>0</v>
      </c>
      <c r="AA126" s="161"/>
      <c r="AB126" s="160">
        <v>2</v>
      </c>
      <c r="AC126" s="160"/>
      <c r="AD126" s="161">
        <v>0</v>
      </c>
      <c r="AE126" s="161"/>
      <c r="AF126" s="160">
        <v>1</v>
      </c>
      <c r="AG126" s="160"/>
      <c r="AH126" s="161">
        <v>0</v>
      </c>
      <c r="AI126" s="161"/>
      <c r="AJ126" s="26">
        <f t="shared" si="75"/>
        <v>0</v>
      </c>
      <c r="AK126" s="66">
        <f t="shared" si="76"/>
        <v>6</v>
      </c>
      <c r="AL126" s="124"/>
      <c r="AM126" s="159">
        <v>6</v>
      </c>
      <c r="AN126" s="159"/>
      <c r="AO126" s="159">
        <v>0</v>
      </c>
      <c r="AP126" s="159"/>
      <c r="AQ126" s="159">
        <v>6</v>
      </c>
      <c r="AR126" s="159"/>
      <c r="AS126" s="160">
        <v>0</v>
      </c>
      <c r="AT126" s="160"/>
      <c r="AU126" s="161">
        <v>0</v>
      </c>
      <c r="AV126" s="161"/>
      <c r="AW126" s="160">
        <v>0</v>
      </c>
      <c r="AX126" s="160"/>
      <c r="AY126" s="161">
        <v>0</v>
      </c>
      <c r="AZ126" s="161"/>
      <c r="BA126" s="160">
        <v>2</v>
      </c>
      <c r="BB126" s="160"/>
      <c r="BC126" s="161">
        <v>0</v>
      </c>
      <c r="BD126" s="161"/>
      <c r="BE126" s="160">
        <v>3</v>
      </c>
      <c r="BF126" s="160"/>
      <c r="BG126" s="161">
        <v>0</v>
      </c>
      <c r="BH126" s="161"/>
      <c r="BI126" s="160">
        <v>1</v>
      </c>
      <c r="BJ126" s="160"/>
      <c r="BK126" s="161">
        <v>0</v>
      </c>
      <c r="BL126" s="161"/>
      <c r="BM126" s="160">
        <v>0</v>
      </c>
      <c r="BN126" s="160"/>
      <c r="BO126" s="161">
        <v>0</v>
      </c>
      <c r="BP126" s="161"/>
      <c r="BQ126" s="160">
        <v>0</v>
      </c>
      <c r="BR126" s="160"/>
      <c r="BS126" s="161">
        <v>0</v>
      </c>
      <c r="BT126" s="161"/>
      <c r="BU126" s="26">
        <f t="shared" si="73"/>
        <v>0</v>
      </c>
      <c r="BV126" s="66">
        <f t="shared" si="74"/>
        <v>12</v>
      </c>
      <c r="BX126" s="159">
        <v>29</v>
      </c>
      <c r="BY126" s="159"/>
      <c r="BZ126" s="159">
        <v>8</v>
      </c>
      <c r="CA126" s="159"/>
      <c r="CB126" s="159">
        <v>37</v>
      </c>
      <c r="CC126" s="159"/>
      <c r="CD126" s="160">
        <v>0</v>
      </c>
      <c r="CE126" s="160"/>
      <c r="CF126" s="161">
        <v>0</v>
      </c>
      <c r="CG126" s="161"/>
      <c r="CH126" s="160">
        <v>7</v>
      </c>
      <c r="CI126" s="160"/>
      <c r="CJ126" s="161">
        <v>2</v>
      </c>
      <c r="CK126" s="161"/>
      <c r="CL126" s="160">
        <v>2</v>
      </c>
      <c r="CM126" s="160"/>
      <c r="CN126" s="161">
        <v>1</v>
      </c>
      <c r="CO126" s="161"/>
      <c r="CP126" s="160">
        <v>4</v>
      </c>
      <c r="CQ126" s="160"/>
      <c r="CR126" s="161">
        <v>0</v>
      </c>
      <c r="CS126" s="161"/>
      <c r="CT126" s="160">
        <v>1</v>
      </c>
      <c r="CU126" s="160"/>
      <c r="CV126" s="161">
        <v>0</v>
      </c>
      <c r="CW126" s="161"/>
      <c r="CX126" s="160">
        <v>5</v>
      </c>
      <c r="CY126" s="160"/>
      <c r="CZ126" s="161">
        <v>0</v>
      </c>
      <c r="DA126" s="161"/>
      <c r="DB126" s="160">
        <v>10</v>
      </c>
      <c r="DC126" s="160"/>
      <c r="DD126" s="161">
        <v>5</v>
      </c>
      <c r="DE126" s="161"/>
      <c r="DF126" s="26">
        <f t="shared" si="72"/>
        <v>69</v>
      </c>
      <c r="DH126" s="159">
        <f t="shared" si="48"/>
        <v>38</v>
      </c>
      <c r="DI126" s="159"/>
      <c r="DJ126" s="159">
        <f t="shared" si="49"/>
        <v>8</v>
      </c>
      <c r="DK126" s="159"/>
      <c r="DL126" s="159">
        <f t="shared" si="50"/>
        <v>46</v>
      </c>
      <c r="DM126" s="159"/>
      <c r="DN126" s="160">
        <f t="shared" si="51"/>
        <v>0</v>
      </c>
      <c r="DO126" s="160"/>
      <c r="DP126" s="160">
        <f t="shared" si="52"/>
        <v>0</v>
      </c>
      <c r="DQ126" s="160"/>
      <c r="DR126" s="160">
        <f t="shared" si="53"/>
        <v>7</v>
      </c>
      <c r="DS126" s="160"/>
      <c r="DT126" s="160">
        <f t="shared" si="54"/>
        <v>2</v>
      </c>
      <c r="DU126" s="160"/>
      <c r="DV126" s="160">
        <f t="shared" si="55"/>
        <v>4</v>
      </c>
      <c r="DW126" s="160"/>
      <c r="DX126" s="160">
        <f t="shared" si="56"/>
        <v>1</v>
      </c>
      <c r="DY126" s="160"/>
      <c r="DZ126" s="160">
        <f t="shared" si="57"/>
        <v>7</v>
      </c>
      <c r="EA126" s="160"/>
      <c r="EB126" s="160">
        <f t="shared" si="58"/>
        <v>0</v>
      </c>
      <c r="EC126" s="160"/>
      <c r="ED126" s="160">
        <f t="shared" si="59"/>
        <v>2</v>
      </c>
      <c r="EE126" s="160"/>
      <c r="EF126" s="160">
        <f t="shared" si="60"/>
        <v>0</v>
      </c>
      <c r="EG126" s="160"/>
      <c r="EH126" s="160">
        <f t="shared" si="61"/>
        <v>7</v>
      </c>
      <c r="EI126" s="160"/>
      <c r="EJ126" s="160">
        <f t="shared" si="62"/>
        <v>0</v>
      </c>
      <c r="EK126" s="160"/>
      <c r="EL126" s="160">
        <f t="shared" si="63"/>
        <v>11</v>
      </c>
      <c r="EM126" s="160"/>
      <c r="EN126" s="160">
        <f t="shared" si="64"/>
        <v>5</v>
      </c>
      <c r="EO126" s="160"/>
      <c r="EP126" s="137">
        <f t="shared" si="65"/>
        <v>87</v>
      </c>
      <c r="ER126" s="20">
        <f t="shared" si="66"/>
        <v>19.565217391304348</v>
      </c>
      <c r="ES126" s="20">
        <f t="shared" si="67"/>
        <v>80.434782608695656</v>
      </c>
      <c r="ET126" s="20">
        <f t="shared" si="68"/>
        <v>19.565217391304348</v>
      </c>
      <c r="EU126" s="20">
        <f t="shared" si="69"/>
        <v>17.391304347826086</v>
      </c>
      <c r="EV126" s="21">
        <f t="shared" si="70"/>
        <v>173.91304347826087</v>
      </c>
      <c r="EX126" s="129">
        <v>0</v>
      </c>
      <c r="EY126" s="129">
        <v>0</v>
      </c>
      <c r="EZ126" s="129">
        <v>0</v>
      </c>
      <c r="FA126" s="130">
        <v>0</v>
      </c>
      <c r="FB126" s="131">
        <v>0</v>
      </c>
      <c r="FC126" s="130">
        <v>0</v>
      </c>
      <c r="FD126" s="131">
        <v>0</v>
      </c>
      <c r="FE126" s="130">
        <v>0</v>
      </c>
      <c r="FF126" s="131">
        <v>0</v>
      </c>
      <c r="FG126" s="130">
        <v>0</v>
      </c>
      <c r="FH126" s="131">
        <v>0</v>
      </c>
      <c r="FI126" s="130">
        <v>0</v>
      </c>
      <c r="FJ126" s="131">
        <v>0</v>
      </c>
      <c r="FK126" s="130">
        <v>0</v>
      </c>
      <c r="FL126" s="131">
        <v>0</v>
      </c>
      <c r="FM126" s="130">
        <v>0</v>
      </c>
      <c r="FN126" s="131">
        <v>0</v>
      </c>
      <c r="FO126" s="19">
        <f t="shared" si="71"/>
        <v>0</v>
      </c>
    </row>
    <row r="127" spans="1:171" ht="12.75" customHeight="1" thickBot="1">
      <c r="A127" s="124" t="s">
        <v>212</v>
      </c>
      <c r="B127" s="159">
        <v>3</v>
      </c>
      <c r="C127" s="159"/>
      <c r="D127" s="159">
        <v>0</v>
      </c>
      <c r="E127" s="159"/>
      <c r="F127" s="159">
        <v>3</v>
      </c>
      <c r="G127" s="159"/>
      <c r="H127" s="160">
        <v>0</v>
      </c>
      <c r="I127" s="160"/>
      <c r="J127" s="161">
        <v>0</v>
      </c>
      <c r="K127" s="161"/>
      <c r="L127" s="160">
        <v>0</v>
      </c>
      <c r="M127" s="160"/>
      <c r="N127" s="161">
        <v>0</v>
      </c>
      <c r="O127" s="161"/>
      <c r="P127" s="160">
        <v>0</v>
      </c>
      <c r="Q127" s="160"/>
      <c r="R127" s="161">
        <v>0</v>
      </c>
      <c r="S127" s="161"/>
      <c r="T127" s="160">
        <v>0</v>
      </c>
      <c r="U127" s="160"/>
      <c r="V127" s="161">
        <v>0</v>
      </c>
      <c r="W127" s="161"/>
      <c r="X127" s="160">
        <v>0</v>
      </c>
      <c r="Y127" s="160"/>
      <c r="Z127" s="161">
        <v>0</v>
      </c>
      <c r="AA127" s="161"/>
      <c r="AB127" s="160">
        <v>0</v>
      </c>
      <c r="AC127" s="160"/>
      <c r="AD127" s="161">
        <v>0</v>
      </c>
      <c r="AE127" s="161"/>
      <c r="AF127" s="160">
        <v>3</v>
      </c>
      <c r="AG127" s="160"/>
      <c r="AH127" s="161">
        <v>0</v>
      </c>
      <c r="AI127" s="161"/>
      <c r="AJ127" s="26">
        <f t="shared" si="75"/>
        <v>0</v>
      </c>
      <c r="AK127" s="66">
        <f t="shared" si="76"/>
        <v>6</v>
      </c>
      <c r="AL127" s="124"/>
      <c r="AM127" s="159">
        <v>21</v>
      </c>
      <c r="AN127" s="159"/>
      <c r="AO127" s="159">
        <v>4</v>
      </c>
      <c r="AP127" s="159"/>
      <c r="AQ127" s="159">
        <v>25</v>
      </c>
      <c r="AR127" s="159"/>
      <c r="AS127" s="160">
        <v>0</v>
      </c>
      <c r="AT127" s="160"/>
      <c r="AU127" s="161">
        <v>0</v>
      </c>
      <c r="AV127" s="161"/>
      <c r="AW127" s="160">
        <v>2</v>
      </c>
      <c r="AX127" s="160"/>
      <c r="AY127" s="161">
        <v>0</v>
      </c>
      <c r="AZ127" s="161"/>
      <c r="BA127" s="160">
        <v>3</v>
      </c>
      <c r="BB127" s="160"/>
      <c r="BC127" s="161">
        <v>3</v>
      </c>
      <c r="BD127" s="161"/>
      <c r="BE127" s="160">
        <v>2</v>
      </c>
      <c r="BF127" s="160"/>
      <c r="BG127" s="161">
        <v>0</v>
      </c>
      <c r="BH127" s="161"/>
      <c r="BI127" s="160">
        <v>0</v>
      </c>
      <c r="BJ127" s="160"/>
      <c r="BK127" s="161">
        <v>0</v>
      </c>
      <c r="BL127" s="161"/>
      <c r="BM127" s="160">
        <v>3</v>
      </c>
      <c r="BN127" s="160"/>
      <c r="BO127" s="161">
        <v>1</v>
      </c>
      <c r="BP127" s="161"/>
      <c r="BQ127" s="160">
        <v>11</v>
      </c>
      <c r="BR127" s="160"/>
      <c r="BS127" s="161">
        <v>0</v>
      </c>
      <c r="BT127" s="161"/>
      <c r="BU127" s="26">
        <f t="shared" si="73"/>
        <v>10</v>
      </c>
      <c r="BV127" s="66">
        <f t="shared" si="74"/>
        <v>66</v>
      </c>
      <c r="BX127" s="159">
        <v>13</v>
      </c>
      <c r="BY127" s="159"/>
      <c r="BZ127" s="159">
        <v>1</v>
      </c>
      <c r="CA127" s="159"/>
      <c r="CB127" s="159">
        <v>14</v>
      </c>
      <c r="CC127" s="159"/>
      <c r="CD127" s="160">
        <v>1</v>
      </c>
      <c r="CE127" s="160"/>
      <c r="CF127" s="161">
        <v>0</v>
      </c>
      <c r="CG127" s="161"/>
      <c r="CH127" s="160">
        <v>5</v>
      </c>
      <c r="CI127" s="160"/>
      <c r="CJ127" s="161">
        <v>0</v>
      </c>
      <c r="CK127" s="161"/>
      <c r="CL127" s="160">
        <v>3</v>
      </c>
      <c r="CM127" s="160"/>
      <c r="CN127" s="161">
        <v>1</v>
      </c>
      <c r="CO127" s="161"/>
      <c r="CP127" s="160">
        <v>1</v>
      </c>
      <c r="CQ127" s="160"/>
      <c r="CR127" s="161">
        <v>0</v>
      </c>
      <c r="CS127" s="161"/>
      <c r="CT127" s="160">
        <v>0</v>
      </c>
      <c r="CU127" s="160"/>
      <c r="CV127" s="161">
        <v>0</v>
      </c>
      <c r="CW127" s="161"/>
      <c r="CX127" s="160">
        <v>1</v>
      </c>
      <c r="CY127" s="160"/>
      <c r="CZ127" s="161">
        <v>0</v>
      </c>
      <c r="DA127" s="161"/>
      <c r="DB127" s="160">
        <v>2</v>
      </c>
      <c r="DC127" s="160"/>
      <c r="DD127" s="161">
        <v>0</v>
      </c>
      <c r="DE127" s="161"/>
      <c r="DF127" s="26">
        <f t="shared" si="72"/>
        <v>18</v>
      </c>
      <c r="DH127" s="159">
        <f t="shared" si="48"/>
        <v>37</v>
      </c>
      <c r="DI127" s="159"/>
      <c r="DJ127" s="159">
        <f t="shared" si="49"/>
        <v>5</v>
      </c>
      <c r="DK127" s="159"/>
      <c r="DL127" s="159">
        <f t="shared" si="50"/>
        <v>42</v>
      </c>
      <c r="DM127" s="159"/>
      <c r="DN127" s="160">
        <f t="shared" si="51"/>
        <v>1</v>
      </c>
      <c r="DO127" s="160"/>
      <c r="DP127" s="160">
        <f t="shared" si="52"/>
        <v>0</v>
      </c>
      <c r="DQ127" s="160"/>
      <c r="DR127" s="160">
        <f t="shared" si="53"/>
        <v>7</v>
      </c>
      <c r="DS127" s="160"/>
      <c r="DT127" s="160">
        <f t="shared" si="54"/>
        <v>0</v>
      </c>
      <c r="DU127" s="160"/>
      <c r="DV127" s="160">
        <f t="shared" si="55"/>
        <v>6</v>
      </c>
      <c r="DW127" s="160"/>
      <c r="DX127" s="160">
        <f t="shared" si="56"/>
        <v>4</v>
      </c>
      <c r="DY127" s="160"/>
      <c r="DZ127" s="160">
        <f t="shared" si="57"/>
        <v>3</v>
      </c>
      <c r="EA127" s="160"/>
      <c r="EB127" s="160">
        <f t="shared" si="58"/>
        <v>0</v>
      </c>
      <c r="EC127" s="160"/>
      <c r="ED127" s="160">
        <f t="shared" si="59"/>
        <v>0</v>
      </c>
      <c r="EE127" s="160"/>
      <c r="EF127" s="160">
        <f t="shared" si="60"/>
        <v>0</v>
      </c>
      <c r="EG127" s="160"/>
      <c r="EH127" s="160">
        <f t="shared" si="61"/>
        <v>4</v>
      </c>
      <c r="EI127" s="160"/>
      <c r="EJ127" s="160">
        <f t="shared" si="62"/>
        <v>1</v>
      </c>
      <c r="EK127" s="160"/>
      <c r="EL127" s="160">
        <f t="shared" si="63"/>
        <v>16</v>
      </c>
      <c r="EM127" s="160"/>
      <c r="EN127" s="160">
        <f t="shared" si="64"/>
        <v>0</v>
      </c>
      <c r="EO127" s="160"/>
      <c r="EP127" s="137">
        <f t="shared" si="65"/>
        <v>100</v>
      </c>
      <c r="ER127" s="20">
        <f t="shared" si="66"/>
        <v>66.666666666666657</v>
      </c>
      <c r="ES127" s="20">
        <f t="shared" si="67"/>
        <v>33.333333333333329</v>
      </c>
      <c r="ET127" s="20">
        <f t="shared" si="68"/>
        <v>19.047619047619047</v>
      </c>
      <c r="EU127" s="20">
        <f t="shared" si="69"/>
        <v>11.904761904761903</v>
      </c>
      <c r="EV127" s="21">
        <f t="shared" si="70"/>
        <v>119.04761904761904</v>
      </c>
      <c r="EX127" s="129">
        <v>8</v>
      </c>
      <c r="EY127" s="129">
        <v>3</v>
      </c>
      <c r="EZ127" s="129">
        <v>11</v>
      </c>
      <c r="FA127" s="130">
        <v>0</v>
      </c>
      <c r="FB127" s="131">
        <v>0</v>
      </c>
      <c r="FC127" s="130">
        <v>1</v>
      </c>
      <c r="FD127" s="131">
        <v>0</v>
      </c>
      <c r="FE127" s="130">
        <v>1</v>
      </c>
      <c r="FF127" s="131">
        <v>3</v>
      </c>
      <c r="FG127" s="130">
        <v>1</v>
      </c>
      <c r="FH127" s="131">
        <v>0</v>
      </c>
      <c r="FI127" s="130">
        <v>0</v>
      </c>
      <c r="FJ127" s="131">
        <v>0</v>
      </c>
      <c r="FK127" s="130">
        <v>1</v>
      </c>
      <c r="FL127" s="131">
        <v>0</v>
      </c>
      <c r="FM127" s="130">
        <v>4</v>
      </c>
      <c r="FN127" s="131">
        <v>0</v>
      </c>
      <c r="FO127" s="19">
        <f t="shared" si="71"/>
        <v>44</v>
      </c>
    </row>
    <row r="128" spans="1:171" ht="12.75" customHeight="1" thickBot="1">
      <c r="A128" s="124" t="s">
        <v>213</v>
      </c>
      <c r="B128" s="159">
        <v>1</v>
      </c>
      <c r="C128" s="159"/>
      <c r="D128" s="159">
        <v>2</v>
      </c>
      <c r="E128" s="159"/>
      <c r="F128" s="159">
        <v>3</v>
      </c>
      <c r="G128" s="159"/>
      <c r="H128" s="160">
        <v>0</v>
      </c>
      <c r="I128" s="160"/>
      <c r="J128" s="161">
        <v>0</v>
      </c>
      <c r="K128" s="161"/>
      <c r="L128" s="160">
        <v>0</v>
      </c>
      <c r="M128" s="160"/>
      <c r="N128" s="161">
        <v>0</v>
      </c>
      <c r="O128" s="161"/>
      <c r="P128" s="160">
        <v>0</v>
      </c>
      <c r="Q128" s="160"/>
      <c r="R128" s="161">
        <v>0</v>
      </c>
      <c r="S128" s="161"/>
      <c r="T128" s="160">
        <v>0</v>
      </c>
      <c r="U128" s="160"/>
      <c r="V128" s="161">
        <v>0</v>
      </c>
      <c r="W128" s="161"/>
      <c r="X128" s="160">
        <v>0</v>
      </c>
      <c r="Y128" s="160"/>
      <c r="Z128" s="161">
        <v>0</v>
      </c>
      <c r="AA128" s="161"/>
      <c r="AB128" s="160">
        <v>1</v>
      </c>
      <c r="AC128" s="160"/>
      <c r="AD128" s="161">
        <v>2</v>
      </c>
      <c r="AE128" s="161"/>
      <c r="AF128" s="160">
        <v>0</v>
      </c>
      <c r="AG128" s="160"/>
      <c r="AH128" s="161">
        <v>0</v>
      </c>
      <c r="AI128" s="161"/>
      <c r="AJ128" s="26">
        <f t="shared" si="75"/>
        <v>0</v>
      </c>
      <c r="AK128" s="66">
        <f t="shared" si="76"/>
        <v>14</v>
      </c>
      <c r="AL128" s="124"/>
      <c r="AM128" s="159">
        <v>44</v>
      </c>
      <c r="AN128" s="159"/>
      <c r="AO128" s="159">
        <v>8</v>
      </c>
      <c r="AP128" s="159"/>
      <c r="AQ128" s="159">
        <v>52</v>
      </c>
      <c r="AR128" s="159"/>
      <c r="AS128" s="160">
        <v>3</v>
      </c>
      <c r="AT128" s="160"/>
      <c r="AU128" s="161">
        <v>0</v>
      </c>
      <c r="AV128" s="161"/>
      <c r="AW128" s="160">
        <v>3</v>
      </c>
      <c r="AX128" s="160"/>
      <c r="AY128" s="161">
        <v>2</v>
      </c>
      <c r="AZ128" s="161"/>
      <c r="BA128" s="160">
        <v>4</v>
      </c>
      <c r="BB128" s="160"/>
      <c r="BC128" s="161">
        <v>1</v>
      </c>
      <c r="BD128" s="161"/>
      <c r="BE128" s="160">
        <v>2</v>
      </c>
      <c r="BF128" s="160"/>
      <c r="BG128" s="161">
        <v>0</v>
      </c>
      <c r="BH128" s="161"/>
      <c r="BI128" s="160">
        <v>6</v>
      </c>
      <c r="BJ128" s="160"/>
      <c r="BK128" s="161">
        <v>1</v>
      </c>
      <c r="BL128" s="161"/>
      <c r="BM128" s="160">
        <v>7</v>
      </c>
      <c r="BN128" s="160"/>
      <c r="BO128" s="161">
        <v>1</v>
      </c>
      <c r="BP128" s="161"/>
      <c r="BQ128" s="160">
        <v>19</v>
      </c>
      <c r="BR128" s="160"/>
      <c r="BS128" s="161">
        <v>3</v>
      </c>
      <c r="BT128" s="161"/>
      <c r="BU128" s="26">
        <f t="shared" si="73"/>
        <v>40</v>
      </c>
      <c r="BV128" s="66">
        <f t="shared" si="74"/>
        <v>136</v>
      </c>
      <c r="BX128" s="159">
        <v>32</v>
      </c>
      <c r="BY128" s="159"/>
      <c r="BZ128" s="159">
        <v>17</v>
      </c>
      <c r="CA128" s="159"/>
      <c r="CB128" s="159">
        <v>49</v>
      </c>
      <c r="CC128" s="159"/>
      <c r="CD128" s="160">
        <v>6</v>
      </c>
      <c r="CE128" s="160"/>
      <c r="CF128" s="161">
        <v>5</v>
      </c>
      <c r="CG128" s="161"/>
      <c r="CH128" s="160">
        <v>6</v>
      </c>
      <c r="CI128" s="160"/>
      <c r="CJ128" s="161">
        <v>4</v>
      </c>
      <c r="CK128" s="161"/>
      <c r="CL128" s="160">
        <v>4</v>
      </c>
      <c r="CM128" s="160"/>
      <c r="CN128" s="161">
        <v>2</v>
      </c>
      <c r="CO128" s="161"/>
      <c r="CP128" s="160">
        <v>4</v>
      </c>
      <c r="CQ128" s="160"/>
      <c r="CR128" s="161">
        <v>2</v>
      </c>
      <c r="CS128" s="161"/>
      <c r="CT128" s="160">
        <v>3</v>
      </c>
      <c r="CU128" s="160"/>
      <c r="CV128" s="161">
        <v>1</v>
      </c>
      <c r="CW128" s="161"/>
      <c r="CX128" s="160">
        <v>3</v>
      </c>
      <c r="CY128" s="160"/>
      <c r="CZ128" s="161">
        <v>0</v>
      </c>
      <c r="DA128" s="161"/>
      <c r="DB128" s="160">
        <v>6</v>
      </c>
      <c r="DC128" s="160"/>
      <c r="DD128" s="161">
        <v>3</v>
      </c>
      <c r="DE128" s="161"/>
      <c r="DF128" s="26">
        <f t="shared" si="72"/>
        <v>117</v>
      </c>
      <c r="DH128" s="159">
        <f t="shared" si="48"/>
        <v>77</v>
      </c>
      <c r="DI128" s="159"/>
      <c r="DJ128" s="159">
        <f t="shared" si="49"/>
        <v>27</v>
      </c>
      <c r="DK128" s="159"/>
      <c r="DL128" s="159">
        <f t="shared" si="50"/>
        <v>104</v>
      </c>
      <c r="DM128" s="159"/>
      <c r="DN128" s="160">
        <f t="shared" si="51"/>
        <v>9</v>
      </c>
      <c r="DO128" s="160"/>
      <c r="DP128" s="160">
        <f t="shared" si="52"/>
        <v>5</v>
      </c>
      <c r="DQ128" s="160"/>
      <c r="DR128" s="160">
        <f t="shared" si="53"/>
        <v>9</v>
      </c>
      <c r="DS128" s="160"/>
      <c r="DT128" s="160">
        <f t="shared" si="54"/>
        <v>6</v>
      </c>
      <c r="DU128" s="160"/>
      <c r="DV128" s="160">
        <f t="shared" si="55"/>
        <v>8</v>
      </c>
      <c r="DW128" s="160"/>
      <c r="DX128" s="160">
        <f t="shared" si="56"/>
        <v>3</v>
      </c>
      <c r="DY128" s="160"/>
      <c r="DZ128" s="160">
        <f t="shared" si="57"/>
        <v>6</v>
      </c>
      <c r="EA128" s="160"/>
      <c r="EB128" s="160">
        <f t="shared" si="58"/>
        <v>2</v>
      </c>
      <c r="EC128" s="160"/>
      <c r="ED128" s="160">
        <f t="shared" si="59"/>
        <v>9</v>
      </c>
      <c r="EE128" s="160"/>
      <c r="EF128" s="160">
        <f t="shared" si="60"/>
        <v>2</v>
      </c>
      <c r="EG128" s="160"/>
      <c r="EH128" s="160">
        <f t="shared" si="61"/>
        <v>11</v>
      </c>
      <c r="EI128" s="160"/>
      <c r="EJ128" s="160">
        <f t="shared" si="62"/>
        <v>3</v>
      </c>
      <c r="EK128" s="160"/>
      <c r="EL128" s="160">
        <f t="shared" si="63"/>
        <v>25</v>
      </c>
      <c r="EM128" s="160"/>
      <c r="EN128" s="160">
        <f t="shared" si="64"/>
        <v>6</v>
      </c>
      <c r="EO128" s="160"/>
      <c r="EP128" s="137">
        <f t="shared" si="65"/>
        <v>307</v>
      </c>
      <c r="ER128" s="20">
        <f t="shared" si="66"/>
        <v>52.884615384615387</v>
      </c>
      <c r="ES128" s="20">
        <f t="shared" si="67"/>
        <v>47.115384615384613</v>
      </c>
      <c r="ET128" s="20">
        <f t="shared" si="68"/>
        <v>27.884615384615387</v>
      </c>
      <c r="EU128" s="20">
        <f t="shared" si="69"/>
        <v>25.961538461538463</v>
      </c>
      <c r="EV128" s="21">
        <f t="shared" si="70"/>
        <v>259.61538461538464</v>
      </c>
      <c r="EX128" s="129">
        <v>12</v>
      </c>
      <c r="EY128" s="129">
        <v>2</v>
      </c>
      <c r="EZ128" s="129">
        <v>14</v>
      </c>
      <c r="FA128" s="130">
        <v>3</v>
      </c>
      <c r="FB128" s="131">
        <v>0</v>
      </c>
      <c r="FC128" s="130">
        <v>0</v>
      </c>
      <c r="FD128" s="131">
        <v>1</v>
      </c>
      <c r="FE128" s="130">
        <v>2</v>
      </c>
      <c r="FF128" s="131">
        <v>0</v>
      </c>
      <c r="FG128" s="130">
        <v>1</v>
      </c>
      <c r="FH128" s="131">
        <v>0</v>
      </c>
      <c r="FI128" s="130">
        <v>2</v>
      </c>
      <c r="FJ128" s="131">
        <v>0</v>
      </c>
      <c r="FK128" s="130">
        <v>3</v>
      </c>
      <c r="FL128" s="131">
        <v>1</v>
      </c>
      <c r="FM128" s="130">
        <v>1</v>
      </c>
      <c r="FN128" s="131">
        <v>0</v>
      </c>
      <c r="FO128" s="19">
        <f t="shared" si="71"/>
        <v>56</v>
      </c>
    </row>
    <row r="129" spans="1:171" ht="12.75" customHeight="1" thickBot="1">
      <c r="A129" s="124" t="s">
        <v>214</v>
      </c>
      <c r="B129" s="159">
        <v>4</v>
      </c>
      <c r="C129" s="159"/>
      <c r="D129" s="159">
        <v>0</v>
      </c>
      <c r="E129" s="159"/>
      <c r="F129" s="159">
        <v>4</v>
      </c>
      <c r="G129" s="159"/>
      <c r="H129" s="160">
        <v>0</v>
      </c>
      <c r="I129" s="160"/>
      <c r="J129" s="161">
        <v>0</v>
      </c>
      <c r="K129" s="161"/>
      <c r="L129" s="160">
        <v>0</v>
      </c>
      <c r="M129" s="160"/>
      <c r="N129" s="161">
        <v>0</v>
      </c>
      <c r="O129" s="161"/>
      <c r="P129" s="160">
        <v>0</v>
      </c>
      <c r="Q129" s="160"/>
      <c r="R129" s="161">
        <v>0</v>
      </c>
      <c r="S129" s="161"/>
      <c r="T129" s="160">
        <v>0</v>
      </c>
      <c r="U129" s="160"/>
      <c r="V129" s="161">
        <v>0</v>
      </c>
      <c r="W129" s="161"/>
      <c r="X129" s="160">
        <v>0</v>
      </c>
      <c r="Y129" s="160"/>
      <c r="Z129" s="161">
        <v>0</v>
      </c>
      <c r="AA129" s="161"/>
      <c r="AB129" s="160">
        <v>0</v>
      </c>
      <c r="AC129" s="160"/>
      <c r="AD129" s="161">
        <v>0</v>
      </c>
      <c r="AE129" s="161"/>
      <c r="AF129" s="160">
        <v>4</v>
      </c>
      <c r="AG129" s="160"/>
      <c r="AH129" s="161">
        <v>0</v>
      </c>
      <c r="AI129" s="161"/>
      <c r="AJ129" s="26">
        <f t="shared" si="75"/>
        <v>0</v>
      </c>
      <c r="AK129" s="66">
        <f t="shared" si="76"/>
        <v>8</v>
      </c>
      <c r="AL129" s="124"/>
      <c r="AM129" s="159">
        <v>18</v>
      </c>
      <c r="AN129" s="159"/>
      <c r="AO129" s="159">
        <v>1</v>
      </c>
      <c r="AP129" s="159"/>
      <c r="AQ129" s="159">
        <v>19</v>
      </c>
      <c r="AR129" s="159"/>
      <c r="AS129" s="160">
        <v>0</v>
      </c>
      <c r="AT129" s="160"/>
      <c r="AU129" s="161">
        <v>0</v>
      </c>
      <c r="AV129" s="161"/>
      <c r="AW129" s="160">
        <v>0</v>
      </c>
      <c r="AX129" s="160"/>
      <c r="AY129" s="161">
        <v>0</v>
      </c>
      <c r="AZ129" s="161"/>
      <c r="BA129" s="160">
        <v>0</v>
      </c>
      <c r="BB129" s="160"/>
      <c r="BC129" s="161">
        <v>0</v>
      </c>
      <c r="BD129" s="161"/>
      <c r="BE129" s="160">
        <v>0</v>
      </c>
      <c r="BF129" s="160"/>
      <c r="BG129" s="161">
        <v>0</v>
      </c>
      <c r="BH129" s="161"/>
      <c r="BI129" s="160">
        <v>1</v>
      </c>
      <c r="BJ129" s="160"/>
      <c r="BK129" s="161">
        <v>0</v>
      </c>
      <c r="BL129" s="161"/>
      <c r="BM129" s="160">
        <v>8</v>
      </c>
      <c r="BN129" s="160"/>
      <c r="BO129" s="161">
        <v>1</v>
      </c>
      <c r="BP129" s="161"/>
      <c r="BQ129" s="160">
        <v>9</v>
      </c>
      <c r="BR129" s="160"/>
      <c r="BS129" s="161">
        <v>0</v>
      </c>
      <c r="BT129" s="161"/>
      <c r="BU129" s="26">
        <f t="shared" si="73"/>
        <v>0</v>
      </c>
      <c r="BV129" s="66">
        <f t="shared" si="74"/>
        <v>42</v>
      </c>
      <c r="BX129" s="159">
        <v>28</v>
      </c>
      <c r="BY129" s="159"/>
      <c r="BZ129" s="159">
        <v>8</v>
      </c>
      <c r="CA129" s="159"/>
      <c r="CB129" s="159">
        <v>36</v>
      </c>
      <c r="CC129" s="159"/>
      <c r="CD129" s="160">
        <v>1</v>
      </c>
      <c r="CE129" s="160"/>
      <c r="CF129" s="161">
        <v>0</v>
      </c>
      <c r="CG129" s="161"/>
      <c r="CH129" s="160">
        <v>4</v>
      </c>
      <c r="CI129" s="160"/>
      <c r="CJ129" s="161">
        <v>3</v>
      </c>
      <c r="CK129" s="161"/>
      <c r="CL129" s="160">
        <v>10</v>
      </c>
      <c r="CM129" s="160"/>
      <c r="CN129" s="161">
        <v>0</v>
      </c>
      <c r="CO129" s="161"/>
      <c r="CP129" s="160">
        <v>4</v>
      </c>
      <c r="CQ129" s="160"/>
      <c r="CR129" s="161">
        <v>0</v>
      </c>
      <c r="CS129" s="161"/>
      <c r="CT129" s="160">
        <v>0</v>
      </c>
      <c r="CU129" s="160"/>
      <c r="CV129" s="161">
        <v>1</v>
      </c>
      <c r="CW129" s="161"/>
      <c r="CX129" s="160">
        <v>2</v>
      </c>
      <c r="CY129" s="160"/>
      <c r="CZ129" s="161">
        <v>0</v>
      </c>
      <c r="DA129" s="161"/>
      <c r="DB129" s="160">
        <v>7</v>
      </c>
      <c r="DC129" s="160"/>
      <c r="DD129" s="161">
        <v>4</v>
      </c>
      <c r="DE129" s="161"/>
      <c r="DF129" s="26">
        <f t="shared" si="72"/>
        <v>68</v>
      </c>
      <c r="DH129" s="159">
        <f t="shared" si="48"/>
        <v>50</v>
      </c>
      <c r="DI129" s="159"/>
      <c r="DJ129" s="159">
        <f t="shared" si="49"/>
        <v>9</v>
      </c>
      <c r="DK129" s="159"/>
      <c r="DL129" s="159">
        <f t="shared" si="50"/>
        <v>59</v>
      </c>
      <c r="DM129" s="159"/>
      <c r="DN129" s="160">
        <f t="shared" si="51"/>
        <v>1</v>
      </c>
      <c r="DO129" s="160"/>
      <c r="DP129" s="160">
        <f t="shared" si="52"/>
        <v>0</v>
      </c>
      <c r="DQ129" s="160"/>
      <c r="DR129" s="160">
        <f t="shared" si="53"/>
        <v>4</v>
      </c>
      <c r="DS129" s="160"/>
      <c r="DT129" s="160">
        <f t="shared" si="54"/>
        <v>3</v>
      </c>
      <c r="DU129" s="160"/>
      <c r="DV129" s="160">
        <f t="shared" si="55"/>
        <v>10</v>
      </c>
      <c r="DW129" s="160"/>
      <c r="DX129" s="160">
        <f t="shared" si="56"/>
        <v>0</v>
      </c>
      <c r="DY129" s="160"/>
      <c r="DZ129" s="160">
        <f t="shared" si="57"/>
        <v>4</v>
      </c>
      <c r="EA129" s="160"/>
      <c r="EB129" s="160">
        <f t="shared" si="58"/>
        <v>0</v>
      </c>
      <c r="EC129" s="160"/>
      <c r="ED129" s="160">
        <f t="shared" si="59"/>
        <v>1</v>
      </c>
      <c r="EE129" s="160"/>
      <c r="EF129" s="160">
        <f t="shared" si="60"/>
        <v>1</v>
      </c>
      <c r="EG129" s="160"/>
      <c r="EH129" s="160">
        <f t="shared" si="61"/>
        <v>10</v>
      </c>
      <c r="EI129" s="160"/>
      <c r="EJ129" s="160">
        <f t="shared" si="62"/>
        <v>1</v>
      </c>
      <c r="EK129" s="160"/>
      <c r="EL129" s="160">
        <f t="shared" si="63"/>
        <v>20</v>
      </c>
      <c r="EM129" s="160"/>
      <c r="EN129" s="160">
        <f t="shared" si="64"/>
        <v>4</v>
      </c>
      <c r="EO129" s="160"/>
      <c r="EP129" s="137">
        <f t="shared" si="65"/>
        <v>118</v>
      </c>
      <c r="ER129" s="20">
        <f t="shared" si="66"/>
        <v>38.983050847457626</v>
      </c>
      <c r="ES129" s="20">
        <f t="shared" si="67"/>
        <v>61.016949152542374</v>
      </c>
      <c r="ET129" s="20">
        <f t="shared" si="68"/>
        <v>13.559322033898304</v>
      </c>
      <c r="EU129" s="20">
        <f t="shared" si="69"/>
        <v>15.254237288135593</v>
      </c>
      <c r="EV129" s="21">
        <f t="shared" si="70"/>
        <v>152.54237288135593</v>
      </c>
      <c r="EX129" s="129">
        <v>2</v>
      </c>
      <c r="EY129" s="129">
        <v>1</v>
      </c>
      <c r="EZ129" s="129">
        <v>3</v>
      </c>
      <c r="FA129" s="130">
        <v>0</v>
      </c>
      <c r="FB129" s="131">
        <v>0</v>
      </c>
      <c r="FC129" s="130">
        <v>0</v>
      </c>
      <c r="FD129" s="131">
        <v>0</v>
      </c>
      <c r="FE129" s="130">
        <v>0</v>
      </c>
      <c r="FF129" s="131">
        <v>0</v>
      </c>
      <c r="FG129" s="130">
        <v>0</v>
      </c>
      <c r="FH129" s="131">
        <v>0</v>
      </c>
      <c r="FI129" s="130">
        <v>0</v>
      </c>
      <c r="FJ129" s="131">
        <v>0</v>
      </c>
      <c r="FK129" s="130">
        <v>2</v>
      </c>
      <c r="FL129" s="131">
        <v>1</v>
      </c>
      <c r="FM129" s="130">
        <v>0</v>
      </c>
      <c r="FN129" s="131">
        <v>0</v>
      </c>
      <c r="FO129" s="19">
        <f t="shared" si="71"/>
        <v>12</v>
      </c>
    </row>
    <row r="130" spans="1:171" ht="12.75" customHeight="1" thickBot="1">
      <c r="A130" s="124" t="s">
        <v>215</v>
      </c>
      <c r="B130" s="159">
        <v>3</v>
      </c>
      <c r="C130" s="159"/>
      <c r="D130" s="159">
        <v>0</v>
      </c>
      <c r="E130" s="159"/>
      <c r="F130" s="159">
        <v>3</v>
      </c>
      <c r="G130" s="159"/>
      <c r="H130" s="160">
        <v>0</v>
      </c>
      <c r="I130" s="160"/>
      <c r="J130" s="161">
        <v>0</v>
      </c>
      <c r="K130" s="161"/>
      <c r="L130" s="160">
        <v>0</v>
      </c>
      <c r="M130" s="160"/>
      <c r="N130" s="161">
        <v>0</v>
      </c>
      <c r="O130" s="161"/>
      <c r="P130" s="160">
        <v>0</v>
      </c>
      <c r="Q130" s="160"/>
      <c r="R130" s="161">
        <v>0</v>
      </c>
      <c r="S130" s="161"/>
      <c r="T130" s="160">
        <v>0</v>
      </c>
      <c r="U130" s="160"/>
      <c r="V130" s="161">
        <v>0</v>
      </c>
      <c r="W130" s="161"/>
      <c r="X130" s="160">
        <v>0</v>
      </c>
      <c r="Y130" s="160"/>
      <c r="Z130" s="161">
        <v>0</v>
      </c>
      <c r="AA130" s="161"/>
      <c r="AB130" s="160">
        <v>0</v>
      </c>
      <c r="AC130" s="160"/>
      <c r="AD130" s="161">
        <v>0</v>
      </c>
      <c r="AE130" s="161"/>
      <c r="AF130" s="160">
        <v>3</v>
      </c>
      <c r="AG130" s="160"/>
      <c r="AH130" s="161">
        <v>0</v>
      </c>
      <c r="AI130" s="161"/>
      <c r="AJ130" s="26">
        <f t="shared" si="75"/>
        <v>0</v>
      </c>
      <c r="AK130" s="66">
        <f t="shared" si="76"/>
        <v>6</v>
      </c>
      <c r="AL130" s="124"/>
      <c r="AM130" s="159">
        <v>32</v>
      </c>
      <c r="AN130" s="159"/>
      <c r="AO130" s="159">
        <v>14</v>
      </c>
      <c r="AP130" s="159"/>
      <c r="AQ130" s="159">
        <v>46</v>
      </c>
      <c r="AR130" s="159"/>
      <c r="AS130" s="160">
        <v>0</v>
      </c>
      <c r="AT130" s="160"/>
      <c r="AU130" s="161">
        <v>0</v>
      </c>
      <c r="AV130" s="161"/>
      <c r="AW130" s="160">
        <v>0</v>
      </c>
      <c r="AX130" s="160"/>
      <c r="AY130" s="161">
        <v>0</v>
      </c>
      <c r="AZ130" s="161"/>
      <c r="BA130" s="160">
        <v>9</v>
      </c>
      <c r="BB130" s="160"/>
      <c r="BC130" s="161">
        <v>5</v>
      </c>
      <c r="BD130" s="161"/>
      <c r="BE130" s="160">
        <v>5</v>
      </c>
      <c r="BF130" s="160"/>
      <c r="BG130" s="161">
        <v>6</v>
      </c>
      <c r="BH130" s="161"/>
      <c r="BI130" s="160">
        <v>3</v>
      </c>
      <c r="BJ130" s="160"/>
      <c r="BK130" s="161">
        <v>1</v>
      </c>
      <c r="BL130" s="161"/>
      <c r="BM130" s="160">
        <v>5</v>
      </c>
      <c r="BN130" s="160"/>
      <c r="BO130" s="161">
        <v>2</v>
      </c>
      <c r="BP130" s="161"/>
      <c r="BQ130" s="160">
        <v>10</v>
      </c>
      <c r="BR130" s="160"/>
      <c r="BS130" s="161">
        <v>0</v>
      </c>
      <c r="BT130" s="161"/>
      <c r="BU130" s="26">
        <f t="shared" si="73"/>
        <v>0</v>
      </c>
      <c r="BV130" s="66">
        <f t="shared" si="74"/>
        <v>148</v>
      </c>
      <c r="BX130" s="159">
        <v>46</v>
      </c>
      <c r="BY130" s="159"/>
      <c r="BZ130" s="159">
        <v>27</v>
      </c>
      <c r="CA130" s="159"/>
      <c r="CB130" s="159">
        <v>73</v>
      </c>
      <c r="CC130" s="159"/>
      <c r="CD130" s="160">
        <v>13</v>
      </c>
      <c r="CE130" s="160"/>
      <c r="CF130" s="161">
        <v>8</v>
      </c>
      <c r="CG130" s="161"/>
      <c r="CH130" s="160">
        <v>15</v>
      </c>
      <c r="CI130" s="160"/>
      <c r="CJ130" s="161">
        <v>3</v>
      </c>
      <c r="CK130" s="161"/>
      <c r="CL130" s="160">
        <v>3</v>
      </c>
      <c r="CM130" s="160"/>
      <c r="CN130" s="161">
        <v>5</v>
      </c>
      <c r="CO130" s="161"/>
      <c r="CP130" s="160">
        <v>2</v>
      </c>
      <c r="CQ130" s="160"/>
      <c r="CR130" s="161">
        <v>1</v>
      </c>
      <c r="CS130" s="161"/>
      <c r="CT130" s="160">
        <v>0</v>
      </c>
      <c r="CU130" s="160"/>
      <c r="CV130" s="161">
        <v>0</v>
      </c>
      <c r="CW130" s="161"/>
      <c r="CX130" s="160">
        <v>1</v>
      </c>
      <c r="CY130" s="160"/>
      <c r="CZ130" s="161">
        <v>4</v>
      </c>
      <c r="DA130" s="161"/>
      <c r="DB130" s="160">
        <v>12</v>
      </c>
      <c r="DC130" s="160"/>
      <c r="DD130" s="161">
        <v>6</v>
      </c>
      <c r="DE130" s="161"/>
      <c r="DF130" s="26">
        <f t="shared" si="72"/>
        <v>181</v>
      </c>
      <c r="DH130" s="159">
        <f t="shared" si="48"/>
        <v>81</v>
      </c>
      <c r="DI130" s="159"/>
      <c r="DJ130" s="159">
        <f t="shared" si="49"/>
        <v>41</v>
      </c>
      <c r="DK130" s="159"/>
      <c r="DL130" s="159">
        <f t="shared" si="50"/>
        <v>122</v>
      </c>
      <c r="DM130" s="159"/>
      <c r="DN130" s="160">
        <f t="shared" si="51"/>
        <v>13</v>
      </c>
      <c r="DO130" s="160"/>
      <c r="DP130" s="160">
        <f t="shared" si="52"/>
        <v>8</v>
      </c>
      <c r="DQ130" s="160"/>
      <c r="DR130" s="160">
        <f t="shared" si="53"/>
        <v>15</v>
      </c>
      <c r="DS130" s="160"/>
      <c r="DT130" s="160">
        <f t="shared" si="54"/>
        <v>3</v>
      </c>
      <c r="DU130" s="160"/>
      <c r="DV130" s="160">
        <f t="shared" si="55"/>
        <v>12</v>
      </c>
      <c r="DW130" s="160"/>
      <c r="DX130" s="160">
        <f t="shared" si="56"/>
        <v>10</v>
      </c>
      <c r="DY130" s="160"/>
      <c r="DZ130" s="160">
        <f t="shared" si="57"/>
        <v>7</v>
      </c>
      <c r="EA130" s="160"/>
      <c r="EB130" s="160">
        <f t="shared" si="58"/>
        <v>7</v>
      </c>
      <c r="EC130" s="160"/>
      <c r="ED130" s="160">
        <f t="shared" si="59"/>
        <v>3</v>
      </c>
      <c r="EE130" s="160"/>
      <c r="EF130" s="160">
        <f t="shared" si="60"/>
        <v>1</v>
      </c>
      <c r="EG130" s="160"/>
      <c r="EH130" s="160">
        <f t="shared" si="61"/>
        <v>6</v>
      </c>
      <c r="EI130" s="160"/>
      <c r="EJ130" s="160">
        <f t="shared" si="62"/>
        <v>6</v>
      </c>
      <c r="EK130" s="160"/>
      <c r="EL130" s="160">
        <f t="shared" si="63"/>
        <v>25</v>
      </c>
      <c r="EM130" s="160"/>
      <c r="EN130" s="160">
        <f t="shared" si="64"/>
        <v>6</v>
      </c>
      <c r="EO130" s="160"/>
      <c r="EP130" s="137">
        <f t="shared" si="65"/>
        <v>335</v>
      </c>
      <c r="ER130" s="20">
        <f t="shared" si="66"/>
        <v>40.16393442622951</v>
      </c>
      <c r="ES130" s="20">
        <f t="shared" si="67"/>
        <v>59.83606557377049</v>
      </c>
      <c r="ET130" s="20">
        <f t="shared" si="68"/>
        <v>31.967213114754102</v>
      </c>
      <c r="EU130" s="20">
        <f t="shared" si="69"/>
        <v>33.606557377049178</v>
      </c>
      <c r="EV130" s="21">
        <f t="shared" si="70"/>
        <v>336.06557377049177</v>
      </c>
      <c r="EX130" s="129">
        <v>19</v>
      </c>
      <c r="EY130" s="129">
        <v>12</v>
      </c>
      <c r="EZ130" s="129">
        <v>31</v>
      </c>
      <c r="FA130" s="130">
        <v>0</v>
      </c>
      <c r="FB130" s="131">
        <v>0</v>
      </c>
      <c r="FC130" s="130">
        <v>0</v>
      </c>
      <c r="FD130" s="131">
        <v>0</v>
      </c>
      <c r="FE130" s="130">
        <v>9</v>
      </c>
      <c r="FF130" s="131">
        <v>5</v>
      </c>
      <c r="FG130" s="130">
        <v>4</v>
      </c>
      <c r="FH130" s="131">
        <v>5</v>
      </c>
      <c r="FI130" s="130">
        <v>2</v>
      </c>
      <c r="FJ130" s="131">
        <v>1</v>
      </c>
      <c r="FK130" s="130">
        <v>2</v>
      </c>
      <c r="FL130" s="131">
        <v>1</v>
      </c>
      <c r="FM130" s="130">
        <v>2</v>
      </c>
      <c r="FN130" s="131">
        <v>0</v>
      </c>
      <c r="FO130" s="19">
        <f t="shared" si="71"/>
        <v>124</v>
      </c>
    </row>
    <row r="131" spans="1:171" ht="12.75" customHeight="1" thickBot="1">
      <c r="A131" s="124" t="s">
        <v>216</v>
      </c>
      <c r="B131" s="159">
        <v>6</v>
      </c>
      <c r="C131" s="159"/>
      <c r="D131" s="159">
        <v>1</v>
      </c>
      <c r="E131" s="159"/>
      <c r="F131" s="159">
        <v>7</v>
      </c>
      <c r="G131" s="159"/>
      <c r="H131" s="160">
        <v>0</v>
      </c>
      <c r="I131" s="160"/>
      <c r="J131" s="161">
        <v>0</v>
      </c>
      <c r="K131" s="161"/>
      <c r="L131" s="160">
        <v>0</v>
      </c>
      <c r="M131" s="160"/>
      <c r="N131" s="161">
        <v>0</v>
      </c>
      <c r="O131" s="161"/>
      <c r="P131" s="160">
        <v>0</v>
      </c>
      <c r="Q131" s="160"/>
      <c r="R131" s="161">
        <v>0</v>
      </c>
      <c r="S131" s="161"/>
      <c r="T131" s="160">
        <v>0</v>
      </c>
      <c r="U131" s="160"/>
      <c r="V131" s="161">
        <v>0</v>
      </c>
      <c r="W131" s="161"/>
      <c r="X131" s="160">
        <v>0</v>
      </c>
      <c r="Y131" s="160"/>
      <c r="Z131" s="161">
        <v>0</v>
      </c>
      <c r="AA131" s="161"/>
      <c r="AB131" s="160">
        <v>0</v>
      </c>
      <c r="AC131" s="160"/>
      <c r="AD131" s="161">
        <v>1</v>
      </c>
      <c r="AE131" s="161"/>
      <c r="AF131" s="160">
        <v>6</v>
      </c>
      <c r="AG131" s="160"/>
      <c r="AH131" s="161">
        <v>0</v>
      </c>
      <c r="AI131" s="161"/>
      <c r="AJ131" s="26">
        <f t="shared" si="75"/>
        <v>0</v>
      </c>
      <c r="AK131" s="66">
        <f t="shared" si="76"/>
        <v>18</v>
      </c>
      <c r="AL131" s="124"/>
      <c r="AM131" s="159">
        <v>81</v>
      </c>
      <c r="AN131" s="159"/>
      <c r="AO131" s="159">
        <v>26</v>
      </c>
      <c r="AP131" s="159"/>
      <c r="AQ131" s="159">
        <v>107</v>
      </c>
      <c r="AR131" s="159"/>
      <c r="AS131" s="160">
        <v>6</v>
      </c>
      <c r="AT131" s="160"/>
      <c r="AU131" s="161">
        <v>1</v>
      </c>
      <c r="AV131" s="161"/>
      <c r="AW131" s="160">
        <v>8</v>
      </c>
      <c r="AX131" s="160"/>
      <c r="AY131" s="161">
        <v>2</v>
      </c>
      <c r="AZ131" s="161"/>
      <c r="BA131" s="160">
        <v>11</v>
      </c>
      <c r="BB131" s="160"/>
      <c r="BC131" s="161">
        <v>5</v>
      </c>
      <c r="BD131" s="161"/>
      <c r="BE131" s="160">
        <v>11</v>
      </c>
      <c r="BF131" s="160"/>
      <c r="BG131" s="161">
        <v>5</v>
      </c>
      <c r="BH131" s="161"/>
      <c r="BI131" s="160">
        <v>3</v>
      </c>
      <c r="BJ131" s="160"/>
      <c r="BK131" s="161">
        <v>2</v>
      </c>
      <c r="BL131" s="161"/>
      <c r="BM131" s="160">
        <v>15</v>
      </c>
      <c r="BN131" s="160"/>
      <c r="BO131" s="161">
        <v>6</v>
      </c>
      <c r="BP131" s="161"/>
      <c r="BQ131" s="160">
        <v>27</v>
      </c>
      <c r="BR131" s="160"/>
      <c r="BS131" s="161">
        <v>5</v>
      </c>
      <c r="BT131" s="161"/>
      <c r="BU131" s="26">
        <f t="shared" si="73"/>
        <v>85</v>
      </c>
      <c r="BV131" s="66">
        <f t="shared" si="74"/>
        <v>318</v>
      </c>
      <c r="BX131" s="159">
        <v>41</v>
      </c>
      <c r="BY131" s="159"/>
      <c r="BZ131" s="159">
        <v>22</v>
      </c>
      <c r="CA131" s="159"/>
      <c r="CB131" s="159">
        <v>63</v>
      </c>
      <c r="CC131" s="159"/>
      <c r="CD131" s="160">
        <v>14</v>
      </c>
      <c r="CE131" s="160"/>
      <c r="CF131" s="161">
        <v>10</v>
      </c>
      <c r="CG131" s="161"/>
      <c r="CH131" s="160">
        <v>14</v>
      </c>
      <c r="CI131" s="160"/>
      <c r="CJ131" s="161">
        <v>4</v>
      </c>
      <c r="CK131" s="161"/>
      <c r="CL131" s="160">
        <v>5</v>
      </c>
      <c r="CM131" s="160"/>
      <c r="CN131" s="161">
        <v>0</v>
      </c>
      <c r="CO131" s="161"/>
      <c r="CP131" s="160">
        <v>2</v>
      </c>
      <c r="CQ131" s="160"/>
      <c r="CR131" s="161">
        <v>0</v>
      </c>
      <c r="CS131" s="161"/>
      <c r="CT131" s="160">
        <v>0</v>
      </c>
      <c r="CU131" s="160"/>
      <c r="CV131" s="161">
        <v>0</v>
      </c>
      <c r="CW131" s="161"/>
      <c r="CX131" s="160">
        <v>1</v>
      </c>
      <c r="CY131" s="160"/>
      <c r="CZ131" s="161">
        <v>2</v>
      </c>
      <c r="DA131" s="161"/>
      <c r="DB131" s="160">
        <v>5</v>
      </c>
      <c r="DC131" s="160"/>
      <c r="DD131" s="161">
        <v>6</v>
      </c>
      <c r="DE131" s="161"/>
      <c r="DF131" s="26">
        <f t="shared" si="72"/>
        <v>151</v>
      </c>
      <c r="DH131" s="159">
        <f t="shared" si="48"/>
        <v>128</v>
      </c>
      <c r="DI131" s="159"/>
      <c r="DJ131" s="159">
        <f t="shared" si="49"/>
        <v>49</v>
      </c>
      <c r="DK131" s="159"/>
      <c r="DL131" s="159">
        <f t="shared" si="50"/>
        <v>177</v>
      </c>
      <c r="DM131" s="159"/>
      <c r="DN131" s="160">
        <f t="shared" si="51"/>
        <v>20</v>
      </c>
      <c r="DO131" s="160"/>
      <c r="DP131" s="160">
        <f t="shared" si="52"/>
        <v>11</v>
      </c>
      <c r="DQ131" s="160"/>
      <c r="DR131" s="160">
        <f t="shared" si="53"/>
        <v>22</v>
      </c>
      <c r="DS131" s="160"/>
      <c r="DT131" s="160">
        <f t="shared" si="54"/>
        <v>6</v>
      </c>
      <c r="DU131" s="160"/>
      <c r="DV131" s="160">
        <f t="shared" si="55"/>
        <v>16</v>
      </c>
      <c r="DW131" s="160"/>
      <c r="DX131" s="160">
        <f t="shared" si="56"/>
        <v>5</v>
      </c>
      <c r="DY131" s="160"/>
      <c r="DZ131" s="160">
        <f t="shared" si="57"/>
        <v>13</v>
      </c>
      <c r="EA131" s="160"/>
      <c r="EB131" s="160">
        <f t="shared" si="58"/>
        <v>5</v>
      </c>
      <c r="EC131" s="160"/>
      <c r="ED131" s="160">
        <f t="shared" si="59"/>
        <v>3</v>
      </c>
      <c r="EE131" s="160"/>
      <c r="EF131" s="160">
        <f t="shared" si="60"/>
        <v>2</v>
      </c>
      <c r="EG131" s="160"/>
      <c r="EH131" s="160">
        <f t="shared" si="61"/>
        <v>16</v>
      </c>
      <c r="EI131" s="160"/>
      <c r="EJ131" s="160">
        <f t="shared" si="62"/>
        <v>9</v>
      </c>
      <c r="EK131" s="160"/>
      <c r="EL131" s="160">
        <f t="shared" si="63"/>
        <v>38</v>
      </c>
      <c r="EM131" s="160"/>
      <c r="EN131" s="160">
        <f t="shared" si="64"/>
        <v>11</v>
      </c>
      <c r="EO131" s="160"/>
      <c r="EP131" s="137">
        <f t="shared" si="65"/>
        <v>572</v>
      </c>
      <c r="ER131" s="20">
        <f t="shared" si="66"/>
        <v>64.406779661016941</v>
      </c>
      <c r="ES131" s="20">
        <f t="shared" si="67"/>
        <v>35.593220338983052</v>
      </c>
      <c r="ET131" s="20">
        <f t="shared" si="68"/>
        <v>33.333333333333329</v>
      </c>
      <c r="EU131" s="20">
        <f t="shared" si="69"/>
        <v>27.683615819209038</v>
      </c>
      <c r="EV131" s="21">
        <f t="shared" si="70"/>
        <v>276.83615819209035</v>
      </c>
      <c r="EX131" s="129">
        <v>32</v>
      </c>
      <c r="EY131" s="129">
        <v>14</v>
      </c>
      <c r="EZ131" s="129">
        <v>46</v>
      </c>
      <c r="FA131" s="130">
        <v>2</v>
      </c>
      <c r="FB131" s="131">
        <v>1</v>
      </c>
      <c r="FC131" s="130">
        <v>4</v>
      </c>
      <c r="FD131" s="131">
        <v>1</v>
      </c>
      <c r="FE131" s="130">
        <v>5</v>
      </c>
      <c r="FF131" s="131">
        <v>5</v>
      </c>
      <c r="FG131" s="130">
        <v>9</v>
      </c>
      <c r="FH131" s="131">
        <v>4</v>
      </c>
      <c r="FI131" s="130">
        <v>1</v>
      </c>
      <c r="FJ131" s="131">
        <v>0</v>
      </c>
      <c r="FK131" s="130">
        <v>6</v>
      </c>
      <c r="FL131" s="131">
        <v>2</v>
      </c>
      <c r="FM131" s="130">
        <v>5</v>
      </c>
      <c r="FN131" s="131">
        <v>1</v>
      </c>
      <c r="FO131" s="19">
        <f t="shared" si="71"/>
        <v>184</v>
      </c>
    </row>
    <row r="132" spans="1:171" ht="12.75" customHeight="1" thickBot="1">
      <c r="A132" s="124" t="s">
        <v>217</v>
      </c>
      <c r="B132" s="159">
        <v>5</v>
      </c>
      <c r="C132" s="159"/>
      <c r="D132" s="159">
        <v>0</v>
      </c>
      <c r="E132" s="159"/>
      <c r="F132" s="159">
        <v>5</v>
      </c>
      <c r="G132" s="159"/>
      <c r="H132" s="160">
        <v>0</v>
      </c>
      <c r="I132" s="160"/>
      <c r="J132" s="161">
        <v>0</v>
      </c>
      <c r="K132" s="161"/>
      <c r="L132" s="160">
        <v>0</v>
      </c>
      <c r="M132" s="160"/>
      <c r="N132" s="161">
        <v>0</v>
      </c>
      <c r="O132" s="161"/>
      <c r="P132" s="160">
        <v>0</v>
      </c>
      <c r="Q132" s="160"/>
      <c r="R132" s="161">
        <v>0</v>
      </c>
      <c r="S132" s="161"/>
      <c r="T132" s="160">
        <v>0</v>
      </c>
      <c r="U132" s="160"/>
      <c r="V132" s="161">
        <v>0</v>
      </c>
      <c r="W132" s="161"/>
      <c r="X132" s="160">
        <v>0</v>
      </c>
      <c r="Y132" s="160"/>
      <c r="Z132" s="161">
        <v>0</v>
      </c>
      <c r="AA132" s="161"/>
      <c r="AB132" s="160">
        <v>1</v>
      </c>
      <c r="AC132" s="160"/>
      <c r="AD132" s="161">
        <v>0</v>
      </c>
      <c r="AE132" s="161"/>
      <c r="AF132" s="160">
        <v>4</v>
      </c>
      <c r="AG132" s="160"/>
      <c r="AH132" s="161">
        <v>0</v>
      </c>
      <c r="AI132" s="161"/>
      <c r="AJ132" s="26">
        <f t="shared" si="75"/>
        <v>0</v>
      </c>
      <c r="AK132" s="66">
        <f t="shared" si="76"/>
        <v>10</v>
      </c>
      <c r="AL132" s="124"/>
      <c r="AM132" s="159">
        <v>58</v>
      </c>
      <c r="AN132" s="159"/>
      <c r="AO132" s="159">
        <v>2</v>
      </c>
      <c r="AP132" s="159"/>
      <c r="AQ132" s="159">
        <v>60</v>
      </c>
      <c r="AR132" s="159"/>
      <c r="AS132" s="160">
        <v>0</v>
      </c>
      <c r="AT132" s="160"/>
      <c r="AU132" s="161">
        <v>0</v>
      </c>
      <c r="AV132" s="161"/>
      <c r="AW132" s="160">
        <v>6</v>
      </c>
      <c r="AX132" s="160"/>
      <c r="AY132" s="161">
        <v>0</v>
      </c>
      <c r="AZ132" s="161"/>
      <c r="BA132" s="160">
        <v>7</v>
      </c>
      <c r="BB132" s="160"/>
      <c r="BC132" s="161">
        <v>0</v>
      </c>
      <c r="BD132" s="161"/>
      <c r="BE132" s="160">
        <v>10</v>
      </c>
      <c r="BF132" s="160"/>
      <c r="BG132" s="161">
        <v>0</v>
      </c>
      <c r="BH132" s="161"/>
      <c r="BI132" s="160">
        <v>4</v>
      </c>
      <c r="BJ132" s="160"/>
      <c r="BK132" s="161">
        <v>0</v>
      </c>
      <c r="BL132" s="161"/>
      <c r="BM132" s="160">
        <v>10</v>
      </c>
      <c r="BN132" s="160"/>
      <c r="BO132" s="161">
        <v>1</v>
      </c>
      <c r="BP132" s="161"/>
      <c r="BQ132" s="160">
        <v>21</v>
      </c>
      <c r="BR132" s="160"/>
      <c r="BS132" s="161">
        <v>1</v>
      </c>
      <c r="BT132" s="161"/>
      <c r="BU132" s="26">
        <f t="shared" si="73"/>
        <v>30</v>
      </c>
      <c r="BV132" s="66">
        <f t="shared" si="74"/>
        <v>128</v>
      </c>
      <c r="BX132" s="159">
        <v>32</v>
      </c>
      <c r="BY132" s="159"/>
      <c r="BZ132" s="159">
        <v>2</v>
      </c>
      <c r="CA132" s="159"/>
      <c r="CB132" s="159">
        <v>34</v>
      </c>
      <c r="CC132" s="159"/>
      <c r="CD132" s="160">
        <v>1</v>
      </c>
      <c r="CE132" s="160"/>
      <c r="CF132" s="161">
        <v>0</v>
      </c>
      <c r="CG132" s="161"/>
      <c r="CH132" s="160">
        <v>4</v>
      </c>
      <c r="CI132" s="160"/>
      <c r="CJ132" s="161">
        <v>0</v>
      </c>
      <c r="CK132" s="161"/>
      <c r="CL132" s="160">
        <v>2</v>
      </c>
      <c r="CM132" s="160"/>
      <c r="CN132" s="161">
        <v>0</v>
      </c>
      <c r="CO132" s="161"/>
      <c r="CP132" s="160">
        <v>3</v>
      </c>
      <c r="CQ132" s="160"/>
      <c r="CR132" s="161">
        <v>1</v>
      </c>
      <c r="CS132" s="161"/>
      <c r="CT132" s="160">
        <v>2</v>
      </c>
      <c r="CU132" s="160"/>
      <c r="CV132" s="161">
        <v>0</v>
      </c>
      <c r="CW132" s="161"/>
      <c r="CX132" s="160">
        <v>4</v>
      </c>
      <c r="CY132" s="160"/>
      <c r="CZ132" s="161">
        <v>0</v>
      </c>
      <c r="DA132" s="161"/>
      <c r="DB132" s="160">
        <v>16</v>
      </c>
      <c r="DC132" s="160"/>
      <c r="DD132" s="161">
        <v>1</v>
      </c>
      <c r="DE132" s="161"/>
      <c r="DF132" s="26">
        <f t="shared" si="72"/>
        <v>42</v>
      </c>
      <c r="DH132" s="159">
        <f t="shared" ref="DH132:DH195" si="77">B132+AM132+BX132</f>
        <v>95</v>
      </c>
      <c r="DI132" s="159"/>
      <c r="DJ132" s="159">
        <f t="shared" ref="DJ132:DJ195" si="78">D132+AO132+BZ132</f>
        <v>4</v>
      </c>
      <c r="DK132" s="159"/>
      <c r="DL132" s="159">
        <f t="shared" ref="DL132:DL195" si="79">F132+AQ132+CB132</f>
        <v>99</v>
      </c>
      <c r="DM132" s="159"/>
      <c r="DN132" s="160">
        <f t="shared" ref="DN132:DN195" si="80">H132+AS132+CD132</f>
        <v>1</v>
      </c>
      <c r="DO132" s="160"/>
      <c r="DP132" s="160">
        <f t="shared" ref="DP132:DP195" si="81">J132+AU132+CF132</f>
        <v>0</v>
      </c>
      <c r="DQ132" s="160"/>
      <c r="DR132" s="160">
        <f t="shared" ref="DR132:DR195" si="82">L132+AW132+CH132</f>
        <v>10</v>
      </c>
      <c r="DS132" s="160"/>
      <c r="DT132" s="160">
        <f t="shared" ref="DT132:DT195" si="83">N132+AY132+CJ132</f>
        <v>0</v>
      </c>
      <c r="DU132" s="160"/>
      <c r="DV132" s="160">
        <f t="shared" ref="DV132:DV195" si="84">P132+BA132+CL132</f>
        <v>9</v>
      </c>
      <c r="DW132" s="160"/>
      <c r="DX132" s="160">
        <f t="shared" ref="DX132:DX195" si="85">R132+BC132+CN132</f>
        <v>0</v>
      </c>
      <c r="DY132" s="160"/>
      <c r="DZ132" s="160">
        <f t="shared" ref="DZ132:DZ195" si="86">T132+BE132+CP132</f>
        <v>13</v>
      </c>
      <c r="EA132" s="160"/>
      <c r="EB132" s="160">
        <f t="shared" ref="EB132:EB195" si="87">V132+BG132+CR132</f>
        <v>1</v>
      </c>
      <c r="EC132" s="160"/>
      <c r="ED132" s="160">
        <f t="shared" ref="ED132:ED195" si="88">X132+BI132+CT132</f>
        <v>6</v>
      </c>
      <c r="EE132" s="160"/>
      <c r="EF132" s="160">
        <f t="shared" ref="EF132:EF195" si="89">Z132+BK132+CV132</f>
        <v>0</v>
      </c>
      <c r="EG132" s="160"/>
      <c r="EH132" s="160">
        <f t="shared" ref="EH132:EH195" si="90">AB132+BM132+CX132</f>
        <v>15</v>
      </c>
      <c r="EI132" s="160"/>
      <c r="EJ132" s="160">
        <f t="shared" ref="EJ132:EJ195" si="91">AD132+BO132+CZ132</f>
        <v>1</v>
      </c>
      <c r="EK132" s="160"/>
      <c r="EL132" s="160">
        <f t="shared" ref="EL132:EL195" si="92">AF132+BQ132+DB132</f>
        <v>41</v>
      </c>
      <c r="EM132" s="160"/>
      <c r="EN132" s="160">
        <f t="shared" ref="EN132:EN195" si="93">AH132+BS132+DD132</f>
        <v>2</v>
      </c>
      <c r="EO132" s="160"/>
      <c r="EP132" s="137">
        <f t="shared" ref="EP132:EP195" si="94">AJ132+AK132+BU132+BV132+DF132</f>
        <v>210</v>
      </c>
      <c r="ER132" s="20">
        <f t="shared" ref="ER132:ER195" si="95">(F132+AQ132)/DL132*100</f>
        <v>65.656565656565661</v>
      </c>
      <c r="ES132" s="20">
        <f t="shared" ref="ES132:ES195" si="96">CB132/DL132*100</f>
        <v>34.343434343434339</v>
      </c>
      <c r="ET132" s="20">
        <f t="shared" ref="ET132:ET195" si="97">(DN132+DP132+DR132+DT132)/DL132*100</f>
        <v>11.111111111111111</v>
      </c>
      <c r="EU132" s="20">
        <f t="shared" ref="EU132:EU195" si="98">DJ132/DL132*100</f>
        <v>4.0404040404040407</v>
      </c>
      <c r="EV132" s="21">
        <f t="shared" ref="EV132:EV195" si="99">EU132*10</f>
        <v>40.404040404040408</v>
      </c>
      <c r="EX132" s="129">
        <v>16</v>
      </c>
      <c r="EY132" s="129">
        <v>0</v>
      </c>
      <c r="EZ132" s="129">
        <v>16</v>
      </c>
      <c r="FA132" s="130">
        <v>0</v>
      </c>
      <c r="FB132" s="131">
        <v>0</v>
      </c>
      <c r="FC132" s="130">
        <v>0</v>
      </c>
      <c r="FD132" s="131">
        <v>0</v>
      </c>
      <c r="FE132" s="130">
        <v>0</v>
      </c>
      <c r="FF132" s="131">
        <v>0</v>
      </c>
      <c r="FG132" s="130">
        <v>5</v>
      </c>
      <c r="FH132" s="131">
        <v>0</v>
      </c>
      <c r="FI132" s="130">
        <v>3</v>
      </c>
      <c r="FJ132" s="131">
        <v>0</v>
      </c>
      <c r="FK132" s="130">
        <v>4</v>
      </c>
      <c r="FL132" s="131">
        <v>0</v>
      </c>
      <c r="FM132" s="130">
        <v>4</v>
      </c>
      <c r="FN132" s="131">
        <v>0</v>
      </c>
      <c r="FO132" s="19">
        <f t="shared" ref="FO132:FO195" si="100">EZ132*4</f>
        <v>64</v>
      </c>
    </row>
    <row r="133" spans="1:171" ht="12.75" customHeight="1" thickBot="1">
      <c r="A133" s="124" t="s">
        <v>309</v>
      </c>
      <c r="B133" s="159">
        <v>2</v>
      </c>
      <c r="C133" s="159"/>
      <c r="D133" s="159">
        <v>1</v>
      </c>
      <c r="E133" s="159"/>
      <c r="F133" s="159">
        <v>3</v>
      </c>
      <c r="G133" s="159"/>
      <c r="H133" s="160">
        <v>0</v>
      </c>
      <c r="I133" s="160"/>
      <c r="J133" s="161">
        <v>0</v>
      </c>
      <c r="K133" s="161"/>
      <c r="L133" s="160">
        <v>0</v>
      </c>
      <c r="M133" s="160"/>
      <c r="N133" s="161">
        <v>0</v>
      </c>
      <c r="O133" s="161"/>
      <c r="P133" s="160">
        <v>0</v>
      </c>
      <c r="Q133" s="160"/>
      <c r="R133" s="161">
        <v>0</v>
      </c>
      <c r="S133" s="161"/>
      <c r="T133" s="160">
        <v>0</v>
      </c>
      <c r="U133" s="160"/>
      <c r="V133" s="161">
        <v>0</v>
      </c>
      <c r="W133" s="161"/>
      <c r="X133" s="160">
        <v>0</v>
      </c>
      <c r="Y133" s="160"/>
      <c r="Z133" s="161">
        <v>0</v>
      </c>
      <c r="AA133" s="161"/>
      <c r="AB133" s="160">
        <v>0</v>
      </c>
      <c r="AC133" s="160"/>
      <c r="AD133" s="161">
        <v>1</v>
      </c>
      <c r="AE133" s="161"/>
      <c r="AF133" s="160">
        <v>2</v>
      </c>
      <c r="AG133" s="160"/>
      <c r="AH133" s="161">
        <v>0</v>
      </c>
      <c r="AI133" s="161"/>
      <c r="AJ133" s="26">
        <f t="shared" si="75"/>
        <v>0</v>
      </c>
      <c r="AK133" s="66">
        <f t="shared" si="76"/>
        <v>10</v>
      </c>
      <c r="AL133" s="124"/>
      <c r="AM133" s="159">
        <v>15</v>
      </c>
      <c r="AN133" s="159"/>
      <c r="AO133" s="159">
        <v>1</v>
      </c>
      <c r="AP133" s="159"/>
      <c r="AQ133" s="159">
        <v>16</v>
      </c>
      <c r="AR133" s="159"/>
      <c r="AS133" s="160">
        <v>0</v>
      </c>
      <c r="AT133" s="160"/>
      <c r="AU133" s="161">
        <v>0</v>
      </c>
      <c r="AV133" s="161"/>
      <c r="AW133" s="160">
        <v>0</v>
      </c>
      <c r="AX133" s="160"/>
      <c r="AY133" s="161">
        <v>0</v>
      </c>
      <c r="AZ133" s="161"/>
      <c r="BA133" s="160">
        <v>4</v>
      </c>
      <c r="BB133" s="160"/>
      <c r="BC133" s="161">
        <v>0</v>
      </c>
      <c r="BD133" s="161"/>
      <c r="BE133" s="160">
        <v>0</v>
      </c>
      <c r="BF133" s="160"/>
      <c r="BG133" s="161">
        <v>1</v>
      </c>
      <c r="BH133" s="161"/>
      <c r="BI133" s="160">
        <v>3</v>
      </c>
      <c r="BJ133" s="160"/>
      <c r="BK133" s="161">
        <v>0</v>
      </c>
      <c r="BL133" s="161"/>
      <c r="BM133" s="160">
        <v>2</v>
      </c>
      <c r="BN133" s="160"/>
      <c r="BO133" s="161">
        <v>0</v>
      </c>
      <c r="BP133" s="161"/>
      <c r="BQ133" s="160">
        <v>6</v>
      </c>
      <c r="BR133" s="160"/>
      <c r="BS133" s="161">
        <v>0</v>
      </c>
      <c r="BT133" s="161"/>
      <c r="BU133" s="26">
        <f t="shared" si="73"/>
        <v>0</v>
      </c>
      <c r="BV133" s="66">
        <f t="shared" si="74"/>
        <v>36</v>
      </c>
      <c r="BX133" s="159">
        <v>21</v>
      </c>
      <c r="BY133" s="159"/>
      <c r="BZ133" s="159">
        <v>5</v>
      </c>
      <c r="CA133" s="159"/>
      <c r="CB133" s="159">
        <v>26</v>
      </c>
      <c r="CC133" s="159"/>
      <c r="CD133" s="160">
        <v>4</v>
      </c>
      <c r="CE133" s="160"/>
      <c r="CF133" s="161">
        <v>2</v>
      </c>
      <c r="CG133" s="161"/>
      <c r="CH133" s="160">
        <v>4</v>
      </c>
      <c r="CI133" s="160"/>
      <c r="CJ133" s="161">
        <v>2</v>
      </c>
      <c r="CK133" s="161"/>
      <c r="CL133" s="160">
        <v>4</v>
      </c>
      <c r="CM133" s="160"/>
      <c r="CN133" s="161">
        <v>0</v>
      </c>
      <c r="CO133" s="161"/>
      <c r="CP133" s="160">
        <v>2</v>
      </c>
      <c r="CQ133" s="160"/>
      <c r="CR133" s="161">
        <v>0</v>
      </c>
      <c r="CS133" s="161"/>
      <c r="CT133" s="160">
        <v>2</v>
      </c>
      <c r="CU133" s="160"/>
      <c r="CV133" s="161">
        <v>1</v>
      </c>
      <c r="CW133" s="161"/>
      <c r="CX133" s="160">
        <v>1</v>
      </c>
      <c r="CY133" s="160"/>
      <c r="CZ133" s="161">
        <v>0</v>
      </c>
      <c r="DA133" s="161"/>
      <c r="DB133" s="160">
        <v>4</v>
      </c>
      <c r="DC133" s="160"/>
      <c r="DD133" s="161">
        <v>0</v>
      </c>
      <c r="DE133" s="161"/>
      <c r="DF133" s="26">
        <f t="shared" ref="DF133:DF196" si="101">BX133+(BZ133*5)</f>
        <v>46</v>
      </c>
      <c r="DH133" s="159">
        <f t="shared" si="77"/>
        <v>38</v>
      </c>
      <c r="DI133" s="159"/>
      <c r="DJ133" s="159">
        <f t="shared" si="78"/>
        <v>7</v>
      </c>
      <c r="DK133" s="159"/>
      <c r="DL133" s="159">
        <f t="shared" si="79"/>
        <v>45</v>
      </c>
      <c r="DM133" s="159"/>
      <c r="DN133" s="160">
        <f t="shared" si="80"/>
        <v>4</v>
      </c>
      <c r="DO133" s="160"/>
      <c r="DP133" s="160">
        <f t="shared" si="81"/>
        <v>2</v>
      </c>
      <c r="DQ133" s="160"/>
      <c r="DR133" s="160">
        <f t="shared" si="82"/>
        <v>4</v>
      </c>
      <c r="DS133" s="160"/>
      <c r="DT133" s="160">
        <f t="shared" si="83"/>
        <v>2</v>
      </c>
      <c r="DU133" s="160"/>
      <c r="DV133" s="160">
        <f t="shared" si="84"/>
        <v>8</v>
      </c>
      <c r="DW133" s="160"/>
      <c r="DX133" s="160">
        <f t="shared" si="85"/>
        <v>0</v>
      </c>
      <c r="DY133" s="160"/>
      <c r="DZ133" s="160">
        <f t="shared" si="86"/>
        <v>2</v>
      </c>
      <c r="EA133" s="160"/>
      <c r="EB133" s="160">
        <f t="shared" si="87"/>
        <v>1</v>
      </c>
      <c r="EC133" s="160"/>
      <c r="ED133" s="160">
        <f t="shared" si="88"/>
        <v>5</v>
      </c>
      <c r="EE133" s="160"/>
      <c r="EF133" s="160">
        <f t="shared" si="89"/>
        <v>1</v>
      </c>
      <c r="EG133" s="160"/>
      <c r="EH133" s="160">
        <f t="shared" si="90"/>
        <v>3</v>
      </c>
      <c r="EI133" s="160"/>
      <c r="EJ133" s="160">
        <f t="shared" si="91"/>
        <v>1</v>
      </c>
      <c r="EK133" s="160"/>
      <c r="EL133" s="160">
        <f t="shared" si="92"/>
        <v>12</v>
      </c>
      <c r="EM133" s="160"/>
      <c r="EN133" s="160">
        <f t="shared" si="93"/>
        <v>0</v>
      </c>
      <c r="EO133" s="160"/>
      <c r="EP133" s="137">
        <f t="shared" si="94"/>
        <v>92</v>
      </c>
      <c r="ER133" s="20">
        <f t="shared" si="95"/>
        <v>42.222222222222221</v>
      </c>
      <c r="ES133" s="20">
        <f t="shared" si="96"/>
        <v>57.777777777777771</v>
      </c>
      <c r="ET133" s="20">
        <f t="shared" si="97"/>
        <v>26.666666666666668</v>
      </c>
      <c r="EU133" s="20">
        <f t="shared" si="98"/>
        <v>15.555555555555555</v>
      </c>
      <c r="EV133" s="21">
        <f t="shared" si="99"/>
        <v>155.55555555555554</v>
      </c>
      <c r="EX133" s="129">
        <v>2</v>
      </c>
      <c r="EY133" s="129">
        <v>0</v>
      </c>
      <c r="EZ133" s="129">
        <v>2</v>
      </c>
      <c r="FA133" s="130">
        <v>0</v>
      </c>
      <c r="FB133" s="131">
        <v>0</v>
      </c>
      <c r="FC133" s="130">
        <v>0</v>
      </c>
      <c r="FD133" s="131">
        <v>0</v>
      </c>
      <c r="FE133" s="130">
        <v>0</v>
      </c>
      <c r="FF133" s="131">
        <v>0</v>
      </c>
      <c r="FG133" s="130">
        <v>0</v>
      </c>
      <c r="FH133" s="131">
        <v>0</v>
      </c>
      <c r="FI133" s="130">
        <v>0</v>
      </c>
      <c r="FJ133" s="131">
        <v>0</v>
      </c>
      <c r="FK133" s="130">
        <v>0</v>
      </c>
      <c r="FL133" s="131">
        <v>0</v>
      </c>
      <c r="FM133" s="130">
        <v>2</v>
      </c>
      <c r="FN133" s="131">
        <v>0</v>
      </c>
      <c r="FO133" s="19">
        <f t="shared" si="100"/>
        <v>8</v>
      </c>
    </row>
    <row r="134" spans="1:171" ht="12.75" customHeight="1" thickBot="1">
      <c r="A134" s="124" t="s">
        <v>310</v>
      </c>
      <c r="B134" s="159">
        <v>3</v>
      </c>
      <c r="C134" s="159"/>
      <c r="D134" s="159">
        <v>0</v>
      </c>
      <c r="E134" s="159"/>
      <c r="F134" s="159">
        <v>3</v>
      </c>
      <c r="G134" s="159"/>
      <c r="H134" s="160">
        <v>0</v>
      </c>
      <c r="I134" s="160"/>
      <c r="J134" s="161">
        <v>0</v>
      </c>
      <c r="K134" s="161"/>
      <c r="L134" s="160">
        <v>0</v>
      </c>
      <c r="M134" s="160"/>
      <c r="N134" s="161">
        <v>0</v>
      </c>
      <c r="O134" s="161"/>
      <c r="P134" s="160">
        <v>0</v>
      </c>
      <c r="Q134" s="160"/>
      <c r="R134" s="161">
        <v>0</v>
      </c>
      <c r="S134" s="161"/>
      <c r="T134" s="160">
        <v>0</v>
      </c>
      <c r="U134" s="160"/>
      <c r="V134" s="161">
        <v>0</v>
      </c>
      <c r="W134" s="161"/>
      <c r="X134" s="160">
        <v>0</v>
      </c>
      <c r="Y134" s="160"/>
      <c r="Z134" s="161">
        <v>0</v>
      </c>
      <c r="AA134" s="161"/>
      <c r="AB134" s="160">
        <v>0</v>
      </c>
      <c r="AC134" s="160"/>
      <c r="AD134" s="161">
        <v>0</v>
      </c>
      <c r="AE134" s="161"/>
      <c r="AF134" s="160">
        <v>3</v>
      </c>
      <c r="AG134" s="160"/>
      <c r="AH134" s="161">
        <v>0</v>
      </c>
      <c r="AI134" s="161"/>
      <c r="AJ134" s="26">
        <f t="shared" si="75"/>
        <v>0</v>
      </c>
      <c r="AK134" s="66">
        <f t="shared" si="76"/>
        <v>6</v>
      </c>
      <c r="AL134" s="124"/>
      <c r="AM134" s="159">
        <v>5</v>
      </c>
      <c r="AN134" s="159"/>
      <c r="AO134" s="159">
        <v>0</v>
      </c>
      <c r="AP134" s="159"/>
      <c r="AQ134" s="159">
        <v>5</v>
      </c>
      <c r="AR134" s="159"/>
      <c r="AS134" s="160">
        <v>0</v>
      </c>
      <c r="AT134" s="160"/>
      <c r="AU134" s="161">
        <v>0</v>
      </c>
      <c r="AV134" s="161"/>
      <c r="AW134" s="160">
        <v>0</v>
      </c>
      <c r="AX134" s="160"/>
      <c r="AY134" s="161">
        <v>0</v>
      </c>
      <c r="AZ134" s="161"/>
      <c r="BA134" s="160">
        <v>0</v>
      </c>
      <c r="BB134" s="160"/>
      <c r="BC134" s="161">
        <v>0</v>
      </c>
      <c r="BD134" s="161"/>
      <c r="BE134" s="160">
        <v>0</v>
      </c>
      <c r="BF134" s="160"/>
      <c r="BG134" s="161">
        <v>0</v>
      </c>
      <c r="BH134" s="161"/>
      <c r="BI134" s="160">
        <v>0</v>
      </c>
      <c r="BJ134" s="160"/>
      <c r="BK134" s="161">
        <v>0</v>
      </c>
      <c r="BL134" s="161"/>
      <c r="BM134" s="160">
        <v>3</v>
      </c>
      <c r="BN134" s="160"/>
      <c r="BO134" s="161">
        <v>0</v>
      </c>
      <c r="BP134" s="161"/>
      <c r="BQ134" s="160">
        <v>2</v>
      </c>
      <c r="BR134" s="160"/>
      <c r="BS134" s="161">
        <v>0</v>
      </c>
      <c r="BT134" s="161"/>
      <c r="BU134" s="26">
        <f t="shared" si="73"/>
        <v>0</v>
      </c>
      <c r="BV134" s="66">
        <f t="shared" si="74"/>
        <v>10</v>
      </c>
      <c r="BX134" s="159">
        <v>14</v>
      </c>
      <c r="BY134" s="159"/>
      <c r="BZ134" s="159">
        <v>4</v>
      </c>
      <c r="CA134" s="159"/>
      <c r="CB134" s="159">
        <v>18</v>
      </c>
      <c r="CC134" s="159"/>
      <c r="CD134" s="160">
        <v>2</v>
      </c>
      <c r="CE134" s="160"/>
      <c r="CF134" s="161">
        <v>1</v>
      </c>
      <c r="CG134" s="161"/>
      <c r="CH134" s="160">
        <v>1</v>
      </c>
      <c r="CI134" s="160"/>
      <c r="CJ134" s="161">
        <v>0</v>
      </c>
      <c r="CK134" s="161"/>
      <c r="CL134" s="160">
        <v>3</v>
      </c>
      <c r="CM134" s="160"/>
      <c r="CN134" s="161">
        <v>0</v>
      </c>
      <c r="CO134" s="161"/>
      <c r="CP134" s="160">
        <v>0</v>
      </c>
      <c r="CQ134" s="160"/>
      <c r="CR134" s="161">
        <v>0</v>
      </c>
      <c r="CS134" s="161"/>
      <c r="CT134" s="160">
        <v>1</v>
      </c>
      <c r="CU134" s="160"/>
      <c r="CV134" s="161">
        <v>0</v>
      </c>
      <c r="CW134" s="161"/>
      <c r="CX134" s="160">
        <v>1</v>
      </c>
      <c r="CY134" s="160"/>
      <c r="CZ134" s="161">
        <v>1</v>
      </c>
      <c r="DA134" s="161"/>
      <c r="DB134" s="160">
        <v>6</v>
      </c>
      <c r="DC134" s="160"/>
      <c r="DD134" s="161">
        <v>2</v>
      </c>
      <c r="DE134" s="161"/>
      <c r="DF134" s="26">
        <f t="shared" si="101"/>
        <v>34</v>
      </c>
      <c r="DH134" s="159">
        <f t="shared" si="77"/>
        <v>22</v>
      </c>
      <c r="DI134" s="159"/>
      <c r="DJ134" s="159">
        <f t="shared" si="78"/>
        <v>4</v>
      </c>
      <c r="DK134" s="159"/>
      <c r="DL134" s="159">
        <f t="shared" si="79"/>
        <v>26</v>
      </c>
      <c r="DM134" s="159"/>
      <c r="DN134" s="160">
        <f t="shared" si="80"/>
        <v>2</v>
      </c>
      <c r="DO134" s="160"/>
      <c r="DP134" s="160">
        <f t="shared" si="81"/>
        <v>1</v>
      </c>
      <c r="DQ134" s="160"/>
      <c r="DR134" s="160">
        <f t="shared" si="82"/>
        <v>1</v>
      </c>
      <c r="DS134" s="160"/>
      <c r="DT134" s="160">
        <f t="shared" si="83"/>
        <v>0</v>
      </c>
      <c r="DU134" s="160"/>
      <c r="DV134" s="160">
        <f t="shared" si="84"/>
        <v>3</v>
      </c>
      <c r="DW134" s="160"/>
      <c r="DX134" s="160">
        <f t="shared" si="85"/>
        <v>0</v>
      </c>
      <c r="DY134" s="160"/>
      <c r="DZ134" s="160">
        <f t="shared" si="86"/>
        <v>0</v>
      </c>
      <c r="EA134" s="160"/>
      <c r="EB134" s="160">
        <f t="shared" si="87"/>
        <v>0</v>
      </c>
      <c r="EC134" s="160"/>
      <c r="ED134" s="160">
        <f t="shared" si="88"/>
        <v>1</v>
      </c>
      <c r="EE134" s="160"/>
      <c r="EF134" s="160">
        <f t="shared" si="89"/>
        <v>0</v>
      </c>
      <c r="EG134" s="160"/>
      <c r="EH134" s="160">
        <f t="shared" si="90"/>
        <v>4</v>
      </c>
      <c r="EI134" s="160"/>
      <c r="EJ134" s="160">
        <f t="shared" si="91"/>
        <v>1</v>
      </c>
      <c r="EK134" s="160"/>
      <c r="EL134" s="160">
        <f t="shared" si="92"/>
        <v>11</v>
      </c>
      <c r="EM134" s="160"/>
      <c r="EN134" s="160">
        <f t="shared" si="93"/>
        <v>2</v>
      </c>
      <c r="EO134" s="160"/>
      <c r="EP134" s="137">
        <f t="shared" si="94"/>
        <v>50</v>
      </c>
      <c r="ER134" s="20">
        <f t="shared" si="95"/>
        <v>30.76923076923077</v>
      </c>
      <c r="ES134" s="20">
        <f t="shared" si="96"/>
        <v>69.230769230769226</v>
      </c>
      <c r="ET134" s="20">
        <f t="shared" si="97"/>
        <v>15.384615384615385</v>
      </c>
      <c r="EU134" s="20">
        <f t="shared" si="98"/>
        <v>15.384615384615385</v>
      </c>
      <c r="EV134" s="21">
        <f t="shared" si="99"/>
        <v>153.84615384615384</v>
      </c>
      <c r="EX134" s="129">
        <v>4</v>
      </c>
      <c r="EY134" s="129">
        <v>0</v>
      </c>
      <c r="EZ134" s="129">
        <v>4</v>
      </c>
      <c r="FA134" s="130">
        <v>0</v>
      </c>
      <c r="FB134" s="131">
        <v>0</v>
      </c>
      <c r="FC134" s="130">
        <v>0</v>
      </c>
      <c r="FD134" s="131">
        <v>0</v>
      </c>
      <c r="FE134" s="130">
        <v>0</v>
      </c>
      <c r="FF134" s="131">
        <v>0</v>
      </c>
      <c r="FG134" s="130">
        <v>0</v>
      </c>
      <c r="FH134" s="131">
        <v>0</v>
      </c>
      <c r="FI134" s="130">
        <v>0</v>
      </c>
      <c r="FJ134" s="131">
        <v>0</v>
      </c>
      <c r="FK134" s="130">
        <v>1</v>
      </c>
      <c r="FL134" s="131">
        <v>0</v>
      </c>
      <c r="FM134" s="130">
        <v>3</v>
      </c>
      <c r="FN134" s="131">
        <v>0</v>
      </c>
      <c r="FO134" s="19">
        <f t="shared" si="100"/>
        <v>16</v>
      </c>
    </row>
    <row r="135" spans="1:171" ht="12.75" customHeight="1" thickBot="1">
      <c r="A135" s="124" t="s">
        <v>311</v>
      </c>
      <c r="B135" s="159">
        <v>3</v>
      </c>
      <c r="C135" s="159"/>
      <c r="D135" s="159">
        <v>0</v>
      </c>
      <c r="E135" s="159"/>
      <c r="F135" s="159">
        <v>3</v>
      </c>
      <c r="G135" s="159"/>
      <c r="H135" s="160">
        <v>0</v>
      </c>
      <c r="I135" s="160"/>
      <c r="J135" s="161">
        <v>0</v>
      </c>
      <c r="K135" s="161"/>
      <c r="L135" s="160">
        <v>0</v>
      </c>
      <c r="M135" s="160"/>
      <c r="N135" s="161">
        <v>0</v>
      </c>
      <c r="O135" s="161"/>
      <c r="P135" s="160">
        <v>0</v>
      </c>
      <c r="Q135" s="160"/>
      <c r="R135" s="161">
        <v>0</v>
      </c>
      <c r="S135" s="161"/>
      <c r="T135" s="160">
        <v>0</v>
      </c>
      <c r="U135" s="160"/>
      <c r="V135" s="161">
        <v>0</v>
      </c>
      <c r="W135" s="161"/>
      <c r="X135" s="160">
        <v>0</v>
      </c>
      <c r="Y135" s="160"/>
      <c r="Z135" s="161">
        <v>0</v>
      </c>
      <c r="AA135" s="161"/>
      <c r="AB135" s="160">
        <v>0</v>
      </c>
      <c r="AC135" s="160"/>
      <c r="AD135" s="161">
        <v>0</v>
      </c>
      <c r="AE135" s="161"/>
      <c r="AF135" s="160">
        <v>3</v>
      </c>
      <c r="AG135" s="160"/>
      <c r="AH135" s="161">
        <v>0</v>
      </c>
      <c r="AI135" s="161"/>
      <c r="AJ135" s="26">
        <f t="shared" si="75"/>
        <v>0</v>
      </c>
      <c r="AK135" s="66">
        <f t="shared" si="76"/>
        <v>6</v>
      </c>
      <c r="AL135" s="124"/>
      <c r="AM135" s="159">
        <v>13</v>
      </c>
      <c r="AN135" s="159"/>
      <c r="AO135" s="159">
        <v>1</v>
      </c>
      <c r="AP135" s="159"/>
      <c r="AQ135" s="159">
        <v>14</v>
      </c>
      <c r="AR135" s="159"/>
      <c r="AS135" s="160">
        <v>0</v>
      </c>
      <c r="AT135" s="160"/>
      <c r="AU135" s="161">
        <v>0</v>
      </c>
      <c r="AV135" s="161"/>
      <c r="AW135" s="160">
        <v>1</v>
      </c>
      <c r="AX135" s="160"/>
      <c r="AY135" s="161">
        <v>0</v>
      </c>
      <c r="AZ135" s="161"/>
      <c r="BA135" s="160">
        <v>2</v>
      </c>
      <c r="BB135" s="160"/>
      <c r="BC135" s="161">
        <v>0</v>
      </c>
      <c r="BD135" s="161"/>
      <c r="BE135" s="160">
        <v>0</v>
      </c>
      <c r="BF135" s="160"/>
      <c r="BG135" s="161">
        <v>0</v>
      </c>
      <c r="BH135" s="161"/>
      <c r="BI135" s="160">
        <v>4</v>
      </c>
      <c r="BJ135" s="160"/>
      <c r="BK135" s="161">
        <v>0</v>
      </c>
      <c r="BL135" s="161"/>
      <c r="BM135" s="160">
        <v>3</v>
      </c>
      <c r="BN135" s="160"/>
      <c r="BO135" s="161">
        <v>1</v>
      </c>
      <c r="BP135" s="161"/>
      <c r="BQ135" s="160">
        <v>3</v>
      </c>
      <c r="BR135" s="160"/>
      <c r="BS135" s="161">
        <v>0</v>
      </c>
      <c r="BT135" s="161"/>
      <c r="BU135" s="26">
        <f t="shared" si="73"/>
        <v>5</v>
      </c>
      <c r="BV135" s="66">
        <f t="shared" si="74"/>
        <v>32</v>
      </c>
      <c r="BX135" s="159">
        <v>25</v>
      </c>
      <c r="BY135" s="159"/>
      <c r="BZ135" s="159">
        <v>0</v>
      </c>
      <c r="CA135" s="159"/>
      <c r="CB135" s="159">
        <v>25</v>
      </c>
      <c r="CC135" s="159"/>
      <c r="CD135" s="160">
        <v>6</v>
      </c>
      <c r="CE135" s="160"/>
      <c r="CF135" s="161">
        <v>0</v>
      </c>
      <c r="CG135" s="161"/>
      <c r="CH135" s="160">
        <v>3</v>
      </c>
      <c r="CI135" s="160"/>
      <c r="CJ135" s="161">
        <v>0</v>
      </c>
      <c r="CK135" s="161"/>
      <c r="CL135" s="160">
        <v>6</v>
      </c>
      <c r="CM135" s="160"/>
      <c r="CN135" s="161">
        <v>0</v>
      </c>
      <c r="CO135" s="161"/>
      <c r="CP135" s="160">
        <v>2</v>
      </c>
      <c r="CQ135" s="160"/>
      <c r="CR135" s="161">
        <v>0</v>
      </c>
      <c r="CS135" s="161"/>
      <c r="CT135" s="160">
        <v>1</v>
      </c>
      <c r="CU135" s="160"/>
      <c r="CV135" s="161">
        <v>0</v>
      </c>
      <c r="CW135" s="161"/>
      <c r="CX135" s="160">
        <v>0</v>
      </c>
      <c r="CY135" s="160"/>
      <c r="CZ135" s="161">
        <v>0</v>
      </c>
      <c r="DA135" s="161"/>
      <c r="DB135" s="160">
        <v>7</v>
      </c>
      <c r="DC135" s="160"/>
      <c r="DD135" s="161">
        <v>0</v>
      </c>
      <c r="DE135" s="161"/>
      <c r="DF135" s="26">
        <f t="shared" si="101"/>
        <v>25</v>
      </c>
      <c r="DH135" s="159">
        <f t="shared" si="77"/>
        <v>41</v>
      </c>
      <c r="DI135" s="159"/>
      <c r="DJ135" s="159">
        <f t="shared" si="78"/>
        <v>1</v>
      </c>
      <c r="DK135" s="159"/>
      <c r="DL135" s="159">
        <f t="shared" si="79"/>
        <v>42</v>
      </c>
      <c r="DM135" s="159"/>
      <c r="DN135" s="160">
        <f t="shared" si="80"/>
        <v>6</v>
      </c>
      <c r="DO135" s="160"/>
      <c r="DP135" s="160">
        <f t="shared" si="81"/>
        <v>0</v>
      </c>
      <c r="DQ135" s="160"/>
      <c r="DR135" s="160">
        <f t="shared" si="82"/>
        <v>4</v>
      </c>
      <c r="DS135" s="160"/>
      <c r="DT135" s="160">
        <f t="shared" si="83"/>
        <v>0</v>
      </c>
      <c r="DU135" s="160"/>
      <c r="DV135" s="160">
        <f t="shared" si="84"/>
        <v>8</v>
      </c>
      <c r="DW135" s="160"/>
      <c r="DX135" s="160">
        <f t="shared" si="85"/>
        <v>0</v>
      </c>
      <c r="DY135" s="160"/>
      <c r="DZ135" s="160">
        <f t="shared" si="86"/>
        <v>2</v>
      </c>
      <c r="EA135" s="160"/>
      <c r="EB135" s="160">
        <f t="shared" si="87"/>
        <v>0</v>
      </c>
      <c r="EC135" s="160"/>
      <c r="ED135" s="160">
        <f t="shared" si="88"/>
        <v>5</v>
      </c>
      <c r="EE135" s="160"/>
      <c r="EF135" s="160">
        <f t="shared" si="89"/>
        <v>0</v>
      </c>
      <c r="EG135" s="160"/>
      <c r="EH135" s="160">
        <f t="shared" si="90"/>
        <v>3</v>
      </c>
      <c r="EI135" s="160"/>
      <c r="EJ135" s="160">
        <f t="shared" si="91"/>
        <v>1</v>
      </c>
      <c r="EK135" s="160"/>
      <c r="EL135" s="160">
        <f t="shared" si="92"/>
        <v>13</v>
      </c>
      <c r="EM135" s="160"/>
      <c r="EN135" s="160">
        <f t="shared" si="93"/>
        <v>0</v>
      </c>
      <c r="EO135" s="160"/>
      <c r="EP135" s="137">
        <f t="shared" si="94"/>
        <v>68</v>
      </c>
      <c r="ER135" s="20">
        <f t="shared" si="95"/>
        <v>40.476190476190474</v>
      </c>
      <c r="ES135" s="20">
        <f t="shared" si="96"/>
        <v>59.523809523809526</v>
      </c>
      <c r="ET135" s="20">
        <f t="shared" si="97"/>
        <v>23.809523809523807</v>
      </c>
      <c r="EU135" s="20">
        <f t="shared" si="98"/>
        <v>2.3809523809523809</v>
      </c>
      <c r="EV135" s="21">
        <f t="shared" si="99"/>
        <v>23.80952380952381</v>
      </c>
      <c r="EX135" s="129">
        <v>7</v>
      </c>
      <c r="EY135" s="129">
        <v>0</v>
      </c>
      <c r="EZ135" s="129">
        <v>7</v>
      </c>
      <c r="FA135" s="130">
        <v>0</v>
      </c>
      <c r="FB135" s="131">
        <v>0</v>
      </c>
      <c r="FC135" s="130">
        <v>1</v>
      </c>
      <c r="FD135" s="131">
        <v>0</v>
      </c>
      <c r="FE135" s="130">
        <v>2</v>
      </c>
      <c r="FF135" s="131">
        <v>0</v>
      </c>
      <c r="FG135" s="130">
        <v>0</v>
      </c>
      <c r="FH135" s="131">
        <v>0</v>
      </c>
      <c r="FI135" s="130">
        <v>2</v>
      </c>
      <c r="FJ135" s="131">
        <v>0</v>
      </c>
      <c r="FK135" s="130">
        <v>1</v>
      </c>
      <c r="FL135" s="131">
        <v>0</v>
      </c>
      <c r="FM135" s="130">
        <v>1</v>
      </c>
      <c r="FN135" s="131">
        <v>0</v>
      </c>
      <c r="FO135" s="19">
        <f t="shared" si="100"/>
        <v>28</v>
      </c>
    </row>
    <row r="136" spans="1:171" ht="12.75" customHeight="1" thickBot="1">
      <c r="A136" s="124" t="s">
        <v>218</v>
      </c>
      <c r="B136" s="159">
        <v>2</v>
      </c>
      <c r="C136" s="159"/>
      <c r="D136" s="159">
        <v>1</v>
      </c>
      <c r="E136" s="159"/>
      <c r="F136" s="159">
        <v>3</v>
      </c>
      <c r="G136" s="159"/>
      <c r="H136" s="160">
        <v>0</v>
      </c>
      <c r="I136" s="160"/>
      <c r="J136" s="161">
        <v>0</v>
      </c>
      <c r="K136" s="161"/>
      <c r="L136" s="160">
        <v>0</v>
      </c>
      <c r="M136" s="160"/>
      <c r="N136" s="161">
        <v>0</v>
      </c>
      <c r="O136" s="161"/>
      <c r="P136" s="160">
        <v>0</v>
      </c>
      <c r="Q136" s="160"/>
      <c r="R136" s="161">
        <v>0</v>
      </c>
      <c r="S136" s="161"/>
      <c r="T136" s="160">
        <v>0</v>
      </c>
      <c r="U136" s="160"/>
      <c r="V136" s="161">
        <v>0</v>
      </c>
      <c r="W136" s="161"/>
      <c r="X136" s="160">
        <v>0</v>
      </c>
      <c r="Y136" s="160"/>
      <c r="Z136" s="161">
        <v>0</v>
      </c>
      <c r="AA136" s="161"/>
      <c r="AB136" s="160">
        <v>0</v>
      </c>
      <c r="AC136" s="160"/>
      <c r="AD136" s="161">
        <v>0</v>
      </c>
      <c r="AE136" s="161"/>
      <c r="AF136" s="160">
        <v>2</v>
      </c>
      <c r="AG136" s="160"/>
      <c r="AH136" s="161">
        <v>1</v>
      </c>
      <c r="AI136" s="161"/>
      <c r="AJ136" s="26">
        <f t="shared" si="75"/>
        <v>0</v>
      </c>
      <c r="AK136" s="66">
        <f t="shared" si="76"/>
        <v>10</v>
      </c>
      <c r="AL136" s="124"/>
      <c r="AM136" s="159">
        <v>0</v>
      </c>
      <c r="AN136" s="159"/>
      <c r="AO136" s="159">
        <v>0</v>
      </c>
      <c r="AP136" s="159"/>
      <c r="AQ136" s="159">
        <v>0</v>
      </c>
      <c r="AR136" s="159"/>
      <c r="AS136" s="160">
        <v>0</v>
      </c>
      <c r="AT136" s="160"/>
      <c r="AU136" s="161">
        <v>0</v>
      </c>
      <c r="AV136" s="161"/>
      <c r="AW136" s="160">
        <v>0</v>
      </c>
      <c r="AX136" s="160"/>
      <c r="AY136" s="161">
        <v>0</v>
      </c>
      <c r="AZ136" s="161"/>
      <c r="BA136" s="160">
        <v>0</v>
      </c>
      <c r="BB136" s="160"/>
      <c r="BC136" s="161">
        <v>0</v>
      </c>
      <c r="BD136" s="161"/>
      <c r="BE136" s="160">
        <v>0</v>
      </c>
      <c r="BF136" s="160"/>
      <c r="BG136" s="161">
        <v>0</v>
      </c>
      <c r="BH136" s="161"/>
      <c r="BI136" s="160">
        <v>0</v>
      </c>
      <c r="BJ136" s="160"/>
      <c r="BK136" s="161">
        <v>0</v>
      </c>
      <c r="BL136" s="161"/>
      <c r="BM136" s="160">
        <v>0</v>
      </c>
      <c r="BN136" s="160"/>
      <c r="BO136" s="161">
        <v>0</v>
      </c>
      <c r="BP136" s="161"/>
      <c r="BQ136" s="160">
        <v>0</v>
      </c>
      <c r="BR136" s="160"/>
      <c r="BS136" s="161">
        <v>0</v>
      </c>
      <c r="BT136" s="161"/>
      <c r="BU136" s="26">
        <f t="shared" si="73"/>
        <v>0</v>
      </c>
      <c r="BV136" s="66">
        <f t="shared" si="74"/>
        <v>0</v>
      </c>
      <c r="BX136" s="159">
        <v>0</v>
      </c>
      <c r="BY136" s="159"/>
      <c r="BZ136" s="159">
        <v>0</v>
      </c>
      <c r="CA136" s="159"/>
      <c r="CB136" s="159">
        <v>0</v>
      </c>
      <c r="CC136" s="159"/>
      <c r="CD136" s="160">
        <v>0</v>
      </c>
      <c r="CE136" s="160"/>
      <c r="CF136" s="161">
        <v>0</v>
      </c>
      <c r="CG136" s="161"/>
      <c r="CH136" s="160">
        <v>0</v>
      </c>
      <c r="CI136" s="160"/>
      <c r="CJ136" s="161">
        <v>0</v>
      </c>
      <c r="CK136" s="161"/>
      <c r="CL136" s="160">
        <v>0</v>
      </c>
      <c r="CM136" s="160"/>
      <c r="CN136" s="161">
        <v>0</v>
      </c>
      <c r="CO136" s="161"/>
      <c r="CP136" s="160">
        <v>0</v>
      </c>
      <c r="CQ136" s="160"/>
      <c r="CR136" s="161">
        <v>0</v>
      </c>
      <c r="CS136" s="161"/>
      <c r="CT136" s="160">
        <v>0</v>
      </c>
      <c r="CU136" s="160"/>
      <c r="CV136" s="161">
        <v>0</v>
      </c>
      <c r="CW136" s="161"/>
      <c r="CX136" s="160">
        <v>0</v>
      </c>
      <c r="CY136" s="160"/>
      <c r="CZ136" s="161">
        <v>0</v>
      </c>
      <c r="DA136" s="161"/>
      <c r="DB136" s="160">
        <v>0</v>
      </c>
      <c r="DC136" s="160"/>
      <c r="DD136" s="161">
        <v>0</v>
      </c>
      <c r="DE136" s="161"/>
      <c r="DF136" s="26">
        <f t="shared" si="101"/>
        <v>0</v>
      </c>
      <c r="DH136" s="159">
        <f t="shared" si="77"/>
        <v>2</v>
      </c>
      <c r="DI136" s="159"/>
      <c r="DJ136" s="159">
        <f t="shared" si="78"/>
        <v>1</v>
      </c>
      <c r="DK136" s="159"/>
      <c r="DL136" s="159">
        <f t="shared" si="79"/>
        <v>3</v>
      </c>
      <c r="DM136" s="159"/>
      <c r="DN136" s="160">
        <f t="shared" si="80"/>
        <v>0</v>
      </c>
      <c r="DO136" s="160"/>
      <c r="DP136" s="160">
        <f t="shared" si="81"/>
        <v>0</v>
      </c>
      <c r="DQ136" s="160"/>
      <c r="DR136" s="160">
        <f t="shared" si="82"/>
        <v>0</v>
      </c>
      <c r="DS136" s="160"/>
      <c r="DT136" s="160">
        <f t="shared" si="83"/>
        <v>0</v>
      </c>
      <c r="DU136" s="160"/>
      <c r="DV136" s="160">
        <f t="shared" si="84"/>
        <v>0</v>
      </c>
      <c r="DW136" s="160"/>
      <c r="DX136" s="160">
        <f t="shared" si="85"/>
        <v>0</v>
      </c>
      <c r="DY136" s="160"/>
      <c r="DZ136" s="160">
        <f t="shared" si="86"/>
        <v>0</v>
      </c>
      <c r="EA136" s="160"/>
      <c r="EB136" s="160">
        <f t="shared" si="87"/>
        <v>0</v>
      </c>
      <c r="EC136" s="160"/>
      <c r="ED136" s="160">
        <f t="shared" si="88"/>
        <v>0</v>
      </c>
      <c r="EE136" s="160"/>
      <c r="EF136" s="160">
        <f t="shared" si="89"/>
        <v>0</v>
      </c>
      <c r="EG136" s="160"/>
      <c r="EH136" s="160">
        <f t="shared" si="90"/>
        <v>0</v>
      </c>
      <c r="EI136" s="160"/>
      <c r="EJ136" s="160">
        <f t="shared" si="91"/>
        <v>0</v>
      </c>
      <c r="EK136" s="160"/>
      <c r="EL136" s="160">
        <f t="shared" si="92"/>
        <v>2</v>
      </c>
      <c r="EM136" s="160"/>
      <c r="EN136" s="160">
        <f t="shared" si="93"/>
        <v>1</v>
      </c>
      <c r="EO136" s="160"/>
      <c r="EP136" s="137">
        <f t="shared" si="94"/>
        <v>10</v>
      </c>
      <c r="ER136" s="20">
        <f t="shared" si="95"/>
        <v>100</v>
      </c>
      <c r="ES136" s="20">
        <f t="shared" si="96"/>
        <v>0</v>
      </c>
      <c r="ET136" s="20">
        <f t="shared" si="97"/>
        <v>0</v>
      </c>
      <c r="EU136" s="20">
        <f t="shared" si="98"/>
        <v>33.333333333333329</v>
      </c>
      <c r="EV136" s="21">
        <f t="shared" si="99"/>
        <v>333.33333333333326</v>
      </c>
      <c r="EX136" s="129">
        <v>0</v>
      </c>
      <c r="EY136" s="129">
        <v>0</v>
      </c>
      <c r="EZ136" s="129">
        <v>0</v>
      </c>
      <c r="FA136" s="130">
        <v>0</v>
      </c>
      <c r="FB136" s="131">
        <v>0</v>
      </c>
      <c r="FC136" s="130">
        <v>0</v>
      </c>
      <c r="FD136" s="131">
        <v>0</v>
      </c>
      <c r="FE136" s="130">
        <v>0</v>
      </c>
      <c r="FF136" s="131">
        <v>0</v>
      </c>
      <c r="FG136" s="130">
        <v>0</v>
      </c>
      <c r="FH136" s="131">
        <v>0</v>
      </c>
      <c r="FI136" s="130">
        <v>0</v>
      </c>
      <c r="FJ136" s="131">
        <v>0</v>
      </c>
      <c r="FK136" s="130">
        <v>0</v>
      </c>
      <c r="FL136" s="131">
        <v>0</v>
      </c>
      <c r="FM136" s="130">
        <v>0</v>
      </c>
      <c r="FN136" s="131">
        <v>0</v>
      </c>
      <c r="FO136" s="19">
        <f t="shared" si="100"/>
        <v>0</v>
      </c>
    </row>
    <row r="137" spans="1:171" ht="12.75" customHeight="1" thickBot="1">
      <c r="A137" s="124" t="s">
        <v>219</v>
      </c>
      <c r="B137" s="159">
        <v>3</v>
      </c>
      <c r="C137" s="159"/>
      <c r="D137" s="159">
        <v>1</v>
      </c>
      <c r="E137" s="159"/>
      <c r="F137" s="159">
        <v>4</v>
      </c>
      <c r="G137" s="159"/>
      <c r="H137" s="160">
        <v>0</v>
      </c>
      <c r="I137" s="160"/>
      <c r="J137" s="161">
        <v>0</v>
      </c>
      <c r="K137" s="161"/>
      <c r="L137" s="160">
        <v>0</v>
      </c>
      <c r="M137" s="160"/>
      <c r="N137" s="161">
        <v>0</v>
      </c>
      <c r="O137" s="161"/>
      <c r="P137" s="160">
        <v>0</v>
      </c>
      <c r="Q137" s="160"/>
      <c r="R137" s="161">
        <v>0</v>
      </c>
      <c r="S137" s="161"/>
      <c r="T137" s="160">
        <v>0</v>
      </c>
      <c r="U137" s="160"/>
      <c r="V137" s="161">
        <v>0</v>
      </c>
      <c r="W137" s="161"/>
      <c r="X137" s="160">
        <v>0</v>
      </c>
      <c r="Y137" s="160"/>
      <c r="Z137" s="161">
        <v>0</v>
      </c>
      <c r="AA137" s="161"/>
      <c r="AB137" s="160">
        <v>2</v>
      </c>
      <c r="AC137" s="160"/>
      <c r="AD137" s="161">
        <v>0</v>
      </c>
      <c r="AE137" s="161"/>
      <c r="AF137" s="160">
        <v>1</v>
      </c>
      <c r="AG137" s="160"/>
      <c r="AH137" s="161">
        <v>1</v>
      </c>
      <c r="AI137" s="161"/>
      <c r="AJ137" s="26">
        <f t="shared" si="75"/>
        <v>0</v>
      </c>
      <c r="AK137" s="66">
        <f t="shared" si="76"/>
        <v>12</v>
      </c>
      <c r="AL137" s="124"/>
      <c r="AM137" s="159">
        <v>48</v>
      </c>
      <c r="AN137" s="159"/>
      <c r="AO137" s="159">
        <v>7</v>
      </c>
      <c r="AP137" s="159"/>
      <c r="AQ137" s="159">
        <v>55</v>
      </c>
      <c r="AR137" s="159"/>
      <c r="AS137" s="160">
        <v>2</v>
      </c>
      <c r="AT137" s="160"/>
      <c r="AU137" s="161">
        <v>0</v>
      </c>
      <c r="AV137" s="161"/>
      <c r="AW137" s="160">
        <v>5</v>
      </c>
      <c r="AX137" s="160"/>
      <c r="AY137" s="161">
        <v>3</v>
      </c>
      <c r="AZ137" s="161"/>
      <c r="BA137" s="160">
        <v>6</v>
      </c>
      <c r="BB137" s="160"/>
      <c r="BC137" s="161">
        <v>1</v>
      </c>
      <c r="BD137" s="161"/>
      <c r="BE137" s="160">
        <v>2</v>
      </c>
      <c r="BF137" s="160"/>
      <c r="BG137" s="161">
        <v>0</v>
      </c>
      <c r="BH137" s="161"/>
      <c r="BI137" s="160">
        <v>4</v>
      </c>
      <c r="BJ137" s="160"/>
      <c r="BK137" s="161">
        <v>1</v>
      </c>
      <c r="BL137" s="161"/>
      <c r="BM137" s="160">
        <v>15</v>
      </c>
      <c r="BN137" s="160"/>
      <c r="BO137" s="161">
        <v>1</v>
      </c>
      <c r="BP137" s="161"/>
      <c r="BQ137" s="160">
        <v>14</v>
      </c>
      <c r="BR137" s="160"/>
      <c r="BS137" s="161">
        <v>1</v>
      </c>
      <c r="BT137" s="161"/>
      <c r="BU137" s="26">
        <f t="shared" si="73"/>
        <v>50</v>
      </c>
      <c r="BV137" s="66">
        <f t="shared" si="74"/>
        <v>138</v>
      </c>
      <c r="BX137" s="159">
        <v>45</v>
      </c>
      <c r="BY137" s="159"/>
      <c r="BZ137" s="159">
        <v>4</v>
      </c>
      <c r="CA137" s="159"/>
      <c r="CB137" s="159">
        <v>49</v>
      </c>
      <c r="CC137" s="159"/>
      <c r="CD137" s="160">
        <v>11</v>
      </c>
      <c r="CE137" s="160"/>
      <c r="CF137" s="161">
        <v>0</v>
      </c>
      <c r="CG137" s="161"/>
      <c r="CH137" s="160">
        <v>5</v>
      </c>
      <c r="CI137" s="160"/>
      <c r="CJ137" s="161">
        <v>0</v>
      </c>
      <c r="CK137" s="161"/>
      <c r="CL137" s="160">
        <v>3</v>
      </c>
      <c r="CM137" s="160"/>
      <c r="CN137" s="161">
        <v>0</v>
      </c>
      <c r="CO137" s="161"/>
      <c r="CP137" s="160">
        <v>5</v>
      </c>
      <c r="CQ137" s="160"/>
      <c r="CR137" s="161">
        <v>0</v>
      </c>
      <c r="CS137" s="161"/>
      <c r="CT137" s="160">
        <v>6</v>
      </c>
      <c r="CU137" s="160"/>
      <c r="CV137" s="161">
        <v>0</v>
      </c>
      <c r="CW137" s="161"/>
      <c r="CX137" s="160">
        <v>4</v>
      </c>
      <c r="CY137" s="160"/>
      <c r="CZ137" s="161">
        <v>0</v>
      </c>
      <c r="DA137" s="161"/>
      <c r="DB137" s="160">
        <v>11</v>
      </c>
      <c r="DC137" s="160"/>
      <c r="DD137" s="161">
        <v>4</v>
      </c>
      <c r="DE137" s="161"/>
      <c r="DF137" s="26">
        <f t="shared" si="101"/>
        <v>65</v>
      </c>
      <c r="DH137" s="159">
        <f t="shared" si="77"/>
        <v>96</v>
      </c>
      <c r="DI137" s="159"/>
      <c r="DJ137" s="159">
        <f t="shared" si="78"/>
        <v>12</v>
      </c>
      <c r="DK137" s="159"/>
      <c r="DL137" s="159">
        <f t="shared" si="79"/>
        <v>108</v>
      </c>
      <c r="DM137" s="159"/>
      <c r="DN137" s="160">
        <f t="shared" si="80"/>
        <v>13</v>
      </c>
      <c r="DO137" s="160"/>
      <c r="DP137" s="160">
        <f t="shared" si="81"/>
        <v>0</v>
      </c>
      <c r="DQ137" s="160"/>
      <c r="DR137" s="160">
        <f t="shared" si="82"/>
        <v>10</v>
      </c>
      <c r="DS137" s="160"/>
      <c r="DT137" s="160">
        <f t="shared" si="83"/>
        <v>3</v>
      </c>
      <c r="DU137" s="160"/>
      <c r="DV137" s="160">
        <f t="shared" si="84"/>
        <v>9</v>
      </c>
      <c r="DW137" s="160"/>
      <c r="DX137" s="160">
        <f t="shared" si="85"/>
        <v>1</v>
      </c>
      <c r="DY137" s="160"/>
      <c r="DZ137" s="160">
        <f t="shared" si="86"/>
        <v>7</v>
      </c>
      <c r="EA137" s="160"/>
      <c r="EB137" s="160">
        <f t="shared" si="87"/>
        <v>0</v>
      </c>
      <c r="EC137" s="160"/>
      <c r="ED137" s="160">
        <f t="shared" si="88"/>
        <v>10</v>
      </c>
      <c r="EE137" s="160"/>
      <c r="EF137" s="160">
        <f t="shared" si="89"/>
        <v>1</v>
      </c>
      <c r="EG137" s="160"/>
      <c r="EH137" s="160">
        <f t="shared" si="90"/>
        <v>21</v>
      </c>
      <c r="EI137" s="160"/>
      <c r="EJ137" s="160">
        <f t="shared" si="91"/>
        <v>1</v>
      </c>
      <c r="EK137" s="160"/>
      <c r="EL137" s="160">
        <f t="shared" si="92"/>
        <v>26</v>
      </c>
      <c r="EM137" s="160"/>
      <c r="EN137" s="160">
        <f t="shared" si="93"/>
        <v>6</v>
      </c>
      <c r="EO137" s="160"/>
      <c r="EP137" s="137">
        <f t="shared" si="94"/>
        <v>265</v>
      </c>
      <c r="ER137" s="20">
        <f t="shared" si="95"/>
        <v>54.629629629629626</v>
      </c>
      <c r="ES137" s="20">
        <f t="shared" si="96"/>
        <v>45.370370370370374</v>
      </c>
      <c r="ET137" s="20">
        <f t="shared" si="97"/>
        <v>24.074074074074073</v>
      </c>
      <c r="EU137" s="20">
        <f t="shared" si="98"/>
        <v>11.111111111111111</v>
      </c>
      <c r="EV137" s="21">
        <f t="shared" si="99"/>
        <v>111.11111111111111</v>
      </c>
      <c r="EX137" s="129">
        <v>12</v>
      </c>
      <c r="EY137" s="129">
        <v>2</v>
      </c>
      <c r="EZ137" s="129">
        <v>14</v>
      </c>
      <c r="FA137" s="130">
        <v>0</v>
      </c>
      <c r="FB137" s="131">
        <v>0</v>
      </c>
      <c r="FC137" s="130">
        <v>1</v>
      </c>
      <c r="FD137" s="131">
        <v>1</v>
      </c>
      <c r="FE137" s="130">
        <v>3</v>
      </c>
      <c r="FF137" s="131">
        <v>0</v>
      </c>
      <c r="FG137" s="130">
        <v>1</v>
      </c>
      <c r="FH137" s="131">
        <v>0</v>
      </c>
      <c r="FI137" s="130">
        <v>2</v>
      </c>
      <c r="FJ137" s="131">
        <v>1</v>
      </c>
      <c r="FK137" s="130">
        <v>4</v>
      </c>
      <c r="FL137" s="131">
        <v>0</v>
      </c>
      <c r="FM137" s="130">
        <v>1</v>
      </c>
      <c r="FN137" s="131">
        <v>0</v>
      </c>
      <c r="FO137" s="19">
        <f t="shared" si="100"/>
        <v>56</v>
      </c>
    </row>
    <row r="138" spans="1:171" ht="12.75" customHeight="1" thickBot="1">
      <c r="A138" s="124" t="s">
        <v>220</v>
      </c>
      <c r="B138" s="159">
        <v>3</v>
      </c>
      <c r="C138" s="159"/>
      <c r="D138" s="159">
        <v>0</v>
      </c>
      <c r="E138" s="159"/>
      <c r="F138" s="159">
        <v>3</v>
      </c>
      <c r="G138" s="159"/>
      <c r="H138" s="160">
        <v>0</v>
      </c>
      <c r="I138" s="160"/>
      <c r="J138" s="161">
        <v>0</v>
      </c>
      <c r="K138" s="161"/>
      <c r="L138" s="160">
        <v>0</v>
      </c>
      <c r="M138" s="160"/>
      <c r="N138" s="161">
        <v>0</v>
      </c>
      <c r="O138" s="161"/>
      <c r="P138" s="160">
        <v>0</v>
      </c>
      <c r="Q138" s="160"/>
      <c r="R138" s="161">
        <v>0</v>
      </c>
      <c r="S138" s="161"/>
      <c r="T138" s="160">
        <v>0</v>
      </c>
      <c r="U138" s="160"/>
      <c r="V138" s="161">
        <v>0</v>
      </c>
      <c r="W138" s="161"/>
      <c r="X138" s="160">
        <v>0</v>
      </c>
      <c r="Y138" s="160"/>
      <c r="Z138" s="161">
        <v>0</v>
      </c>
      <c r="AA138" s="161"/>
      <c r="AB138" s="160">
        <v>1</v>
      </c>
      <c r="AC138" s="160"/>
      <c r="AD138" s="161">
        <v>0</v>
      </c>
      <c r="AE138" s="161"/>
      <c r="AF138" s="160">
        <v>2</v>
      </c>
      <c r="AG138" s="160"/>
      <c r="AH138" s="161">
        <v>0</v>
      </c>
      <c r="AI138" s="161"/>
      <c r="AJ138" s="26">
        <f t="shared" si="75"/>
        <v>0</v>
      </c>
      <c r="AK138" s="66">
        <f t="shared" si="76"/>
        <v>6</v>
      </c>
      <c r="AL138" s="124"/>
      <c r="AM138" s="159">
        <v>7</v>
      </c>
      <c r="AN138" s="159"/>
      <c r="AO138" s="159">
        <v>0</v>
      </c>
      <c r="AP138" s="159"/>
      <c r="AQ138" s="159">
        <v>7</v>
      </c>
      <c r="AR138" s="159"/>
      <c r="AS138" s="160">
        <v>0</v>
      </c>
      <c r="AT138" s="160"/>
      <c r="AU138" s="161">
        <v>0</v>
      </c>
      <c r="AV138" s="161"/>
      <c r="AW138" s="160">
        <v>0</v>
      </c>
      <c r="AX138" s="160"/>
      <c r="AY138" s="161">
        <v>0</v>
      </c>
      <c r="AZ138" s="161"/>
      <c r="BA138" s="160">
        <v>0</v>
      </c>
      <c r="BB138" s="160"/>
      <c r="BC138" s="161">
        <v>0</v>
      </c>
      <c r="BD138" s="161"/>
      <c r="BE138" s="160">
        <v>0</v>
      </c>
      <c r="BF138" s="160"/>
      <c r="BG138" s="161">
        <v>0</v>
      </c>
      <c r="BH138" s="161"/>
      <c r="BI138" s="160">
        <v>0</v>
      </c>
      <c r="BJ138" s="160"/>
      <c r="BK138" s="161">
        <v>0</v>
      </c>
      <c r="BL138" s="161"/>
      <c r="BM138" s="160">
        <v>1</v>
      </c>
      <c r="BN138" s="160"/>
      <c r="BO138" s="161">
        <v>0</v>
      </c>
      <c r="BP138" s="161"/>
      <c r="BQ138" s="160">
        <v>6</v>
      </c>
      <c r="BR138" s="160"/>
      <c r="BS138" s="161">
        <v>0</v>
      </c>
      <c r="BT138" s="161"/>
      <c r="BU138" s="26">
        <f t="shared" si="73"/>
        <v>0</v>
      </c>
      <c r="BV138" s="66">
        <f t="shared" si="74"/>
        <v>14</v>
      </c>
      <c r="BX138" s="159">
        <v>10</v>
      </c>
      <c r="BY138" s="159"/>
      <c r="BZ138" s="159">
        <v>2</v>
      </c>
      <c r="CA138" s="159"/>
      <c r="CB138" s="159">
        <v>12</v>
      </c>
      <c r="CC138" s="159"/>
      <c r="CD138" s="160">
        <v>0</v>
      </c>
      <c r="CE138" s="160"/>
      <c r="CF138" s="161">
        <v>0</v>
      </c>
      <c r="CG138" s="161"/>
      <c r="CH138" s="160">
        <v>0</v>
      </c>
      <c r="CI138" s="160"/>
      <c r="CJ138" s="161">
        <v>0</v>
      </c>
      <c r="CK138" s="161"/>
      <c r="CL138" s="160">
        <v>0</v>
      </c>
      <c r="CM138" s="160"/>
      <c r="CN138" s="161">
        <v>0</v>
      </c>
      <c r="CO138" s="161"/>
      <c r="CP138" s="160">
        <v>0</v>
      </c>
      <c r="CQ138" s="160"/>
      <c r="CR138" s="161">
        <v>0</v>
      </c>
      <c r="CS138" s="161"/>
      <c r="CT138" s="160">
        <v>0</v>
      </c>
      <c r="CU138" s="160"/>
      <c r="CV138" s="161">
        <v>0</v>
      </c>
      <c r="CW138" s="161"/>
      <c r="CX138" s="160">
        <v>0</v>
      </c>
      <c r="CY138" s="160"/>
      <c r="CZ138" s="161">
        <v>1</v>
      </c>
      <c r="DA138" s="161"/>
      <c r="DB138" s="160">
        <v>10</v>
      </c>
      <c r="DC138" s="160"/>
      <c r="DD138" s="161">
        <v>1</v>
      </c>
      <c r="DE138" s="161"/>
      <c r="DF138" s="26">
        <f t="shared" si="101"/>
        <v>20</v>
      </c>
      <c r="DH138" s="159">
        <f t="shared" si="77"/>
        <v>20</v>
      </c>
      <c r="DI138" s="159"/>
      <c r="DJ138" s="159">
        <f t="shared" si="78"/>
        <v>2</v>
      </c>
      <c r="DK138" s="159"/>
      <c r="DL138" s="159">
        <f t="shared" si="79"/>
        <v>22</v>
      </c>
      <c r="DM138" s="159"/>
      <c r="DN138" s="160">
        <f t="shared" si="80"/>
        <v>0</v>
      </c>
      <c r="DO138" s="160"/>
      <c r="DP138" s="160">
        <f t="shared" si="81"/>
        <v>0</v>
      </c>
      <c r="DQ138" s="160"/>
      <c r="DR138" s="160">
        <f t="shared" si="82"/>
        <v>0</v>
      </c>
      <c r="DS138" s="160"/>
      <c r="DT138" s="160">
        <f t="shared" si="83"/>
        <v>0</v>
      </c>
      <c r="DU138" s="160"/>
      <c r="DV138" s="160">
        <f t="shared" si="84"/>
        <v>0</v>
      </c>
      <c r="DW138" s="160"/>
      <c r="DX138" s="160">
        <f t="shared" si="85"/>
        <v>0</v>
      </c>
      <c r="DY138" s="160"/>
      <c r="DZ138" s="160">
        <f t="shared" si="86"/>
        <v>0</v>
      </c>
      <c r="EA138" s="160"/>
      <c r="EB138" s="160">
        <f t="shared" si="87"/>
        <v>0</v>
      </c>
      <c r="EC138" s="160"/>
      <c r="ED138" s="160">
        <f t="shared" si="88"/>
        <v>0</v>
      </c>
      <c r="EE138" s="160"/>
      <c r="EF138" s="160">
        <f t="shared" si="89"/>
        <v>0</v>
      </c>
      <c r="EG138" s="160"/>
      <c r="EH138" s="160">
        <f t="shared" si="90"/>
        <v>2</v>
      </c>
      <c r="EI138" s="160"/>
      <c r="EJ138" s="160">
        <f t="shared" si="91"/>
        <v>1</v>
      </c>
      <c r="EK138" s="160"/>
      <c r="EL138" s="160">
        <f t="shared" si="92"/>
        <v>18</v>
      </c>
      <c r="EM138" s="160"/>
      <c r="EN138" s="160">
        <f t="shared" si="93"/>
        <v>1</v>
      </c>
      <c r="EO138" s="160"/>
      <c r="EP138" s="137">
        <f t="shared" si="94"/>
        <v>40</v>
      </c>
      <c r="ER138" s="20">
        <f t="shared" si="95"/>
        <v>45.454545454545453</v>
      </c>
      <c r="ES138" s="20">
        <f t="shared" si="96"/>
        <v>54.54545454545454</v>
      </c>
      <c r="ET138" s="20">
        <f t="shared" si="97"/>
        <v>0</v>
      </c>
      <c r="EU138" s="20">
        <f t="shared" si="98"/>
        <v>9.0909090909090917</v>
      </c>
      <c r="EV138" s="21">
        <f t="shared" si="99"/>
        <v>90.909090909090921</v>
      </c>
      <c r="EX138" s="129">
        <v>0</v>
      </c>
      <c r="EY138" s="129">
        <v>0</v>
      </c>
      <c r="EZ138" s="129">
        <v>0</v>
      </c>
      <c r="FA138" s="130">
        <v>0</v>
      </c>
      <c r="FB138" s="131">
        <v>0</v>
      </c>
      <c r="FC138" s="130">
        <v>0</v>
      </c>
      <c r="FD138" s="131">
        <v>0</v>
      </c>
      <c r="FE138" s="130">
        <v>0</v>
      </c>
      <c r="FF138" s="131">
        <v>0</v>
      </c>
      <c r="FG138" s="130">
        <v>0</v>
      </c>
      <c r="FH138" s="131">
        <v>0</v>
      </c>
      <c r="FI138" s="130">
        <v>0</v>
      </c>
      <c r="FJ138" s="131">
        <v>0</v>
      </c>
      <c r="FK138" s="130">
        <v>0</v>
      </c>
      <c r="FL138" s="131">
        <v>0</v>
      </c>
      <c r="FM138" s="130">
        <v>0</v>
      </c>
      <c r="FN138" s="131">
        <v>0</v>
      </c>
      <c r="FO138" s="19">
        <f t="shared" si="100"/>
        <v>0</v>
      </c>
    </row>
    <row r="139" spans="1:171" ht="12.75" customHeight="1" thickBot="1">
      <c r="A139" s="124" t="s">
        <v>221</v>
      </c>
      <c r="B139" s="159">
        <v>4</v>
      </c>
      <c r="C139" s="159"/>
      <c r="D139" s="159">
        <v>1</v>
      </c>
      <c r="E139" s="159"/>
      <c r="F139" s="159">
        <v>5</v>
      </c>
      <c r="G139" s="159"/>
      <c r="H139" s="160">
        <v>0</v>
      </c>
      <c r="I139" s="160"/>
      <c r="J139" s="161">
        <v>0</v>
      </c>
      <c r="K139" s="161"/>
      <c r="L139" s="160">
        <v>0</v>
      </c>
      <c r="M139" s="160"/>
      <c r="N139" s="161">
        <v>0</v>
      </c>
      <c r="O139" s="161"/>
      <c r="P139" s="160">
        <v>0</v>
      </c>
      <c r="Q139" s="160"/>
      <c r="R139" s="161">
        <v>0</v>
      </c>
      <c r="S139" s="161"/>
      <c r="T139" s="160">
        <v>0</v>
      </c>
      <c r="U139" s="160"/>
      <c r="V139" s="161">
        <v>0</v>
      </c>
      <c r="W139" s="161"/>
      <c r="X139" s="160">
        <v>0</v>
      </c>
      <c r="Y139" s="160"/>
      <c r="Z139" s="161">
        <v>0</v>
      </c>
      <c r="AA139" s="161"/>
      <c r="AB139" s="160">
        <v>2</v>
      </c>
      <c r="AC139" s="160"/>
      <c r="AD139" s="161">
        <v>0</v>
      </c>
      <c r="AE139" s="161"/>
      <c r="AF139" s="160">
        <v>2</v>
      </c>
      <c r="AG139" s="160"/>
      <c r="AH139" s="161">
        <v>1</v>
      </c>
      <c r="AI139" s="161"/>
      <c r="AJ139" s="26">
        <f t="shared" si="75"/>
        <v>0</v>
      </c>
      <c r="AK139" s="66">
        <f t="shared" si="76"/>
        <v>14</v>
      </c>
      <c r="AL139" s="124"/>
      <c r="AM139" s="159">
        <v>44</v>
      </c>
      <c r="AN139" s="159"/>
      <c r="AO139" s="159">
        <v>5</v>
      </c>
      <c r="AP139" s="159"/>
      <c r="AQ139" s="159">
        <v>49</v>
      </c>
      <c r="AR139" s="159"/>
      <c r="AS139" s="160">
        <v>6</v>
      </c>
      <c r="AT139" s="160"/>
      <c r="AU139" s="161">
        <v>1</v>
      </c>
      <c r="AV139" s="161"/>
      <c r="AW139" s="160">
        <v>5</v>
      </c>
      <c r="AX139" s="160"/>
      <c r="AY139" s="161">
        <v>1</v>
      </c>
      <c r="AZ139" s="161"/>
      <c r="BA139" s="160">
        <v>5</v>
      </c>
      <c r="BB139" s="160"/>
      <c r="BC139" s="161">
        <v>0</v>
      </c>
      <c r="BD139" s="161"/>
      <c r="BE139" s="160">
        <v>1</v>
      </c>
      <c r="BF139" s="160"/>
      <c r="BG139" s="161">
        <v>0</v>
      </c>
      <c r="BH139" s="161"/>
      <c r="BI139" s="160">
        <v>3</v>
      </c>
      <c r="BJ139" s="160"/>
      <c r="BK139" s="161">
        <v>1</v>
      </c>
      <c r="BL139" s="161"/>
      <c r="BM139" s="160">
        <v>9</v>
      </c>
      <c r="BN139" s="160"/>
      <c r="BO139" s="161">
        <v>1</v>
      </c>
      <c r="BP139" s="161"/>
      <c r="BQ139" s="160">
        <v>15</v>
      </c>
      <c r="BR139" s="160"/>
      <c r="BS139" s="161">
        <v>1</v>
      </c>
      <c r="BT139" s="161"/>
      <c r="BU139" s="26">
        <f t="shared" si="73"/>
        <v>65</v>
      </c>
      <c r="BV139" s="66">
        <f t="shared" si="74"/>
        <v>118</v>
      </c>
      <c r="BX139" s="159">
        <v>16</v>
      </c>
      <c r="BY139" s="159"/>
      <c r="BZ139" s="159">
        <v>5</v>
      </c>
      <c r="CA139" s="159"/>
      <c r="CB139" s="159">
        <v>21</v>
      </c>
      <c r="CC139" s="159"/>
      <c r="CD139" s="160">
        <v>0</v>
      </c>
      <c r="CE139" s="160"/>
      <c r="CF139" s="161">
        <v>0</v>
      </c>
      <c r="CG139" s="161"/>
      <c r="CH139" s="160">
        <v>0</v>
      </c>
      <c r="CI139" s="160"/>
      <c r="CJ139" s="161">
        <v>0</v>
      </c>
      <c r="CK139" s="161"/>
      <c r="CL139" s="160">
        <v>0</v>
      </c>
      <c r="CM139" s="160"/>
      <c r="CN139" s="161">
        <v>0</v>
      </c>
      <c r="CO139" s="161"/>
      <c r="CP139" s="160">
        <v>0</v>
      </c>
      <c r="CQ139" s="160"/>
      <c r="CR139" s="161">
        <v>0</v>
      </c>
      <c r="CS139" s="161"/>
      <c r="CT139" s="160">
        <v>0</v>
      </c>
      <c r="CU139" s="160"/>
      <c r="CV139" s="161">
        <v>0</v>
      </c>
      <c r="CW139" s="161"/>
      <c r="CX139" s="160">
        <v>0</v>
      </c>
      <c r="CY139" s="160"/>
      <c r="CZ139" s="161">
        <v>0</v>
      </c>
      <c r="DA139" s="161"/>
      <c r="DB139" s="160">
        <v>16</v>
      </c>
      <c r="DC139" s="160"/>
      <c r="DD139" s="161">
        <v>5</v>
      </c>
      <c r="DE139" s="161"/>
      <c r="DF139" s="26">
        <f t="shared" si="101"/>
        <v>41</v>
      </c>
      <c r="DH139" s="159">
        <f t="shared" si="77"/>
        <v>64</v>
      </c>
      <c r="DI139" s="159"/>
      <c r="DJ139" s="159">
        <f t="shared" si="78"/>
        <v>11</v>
      </c>
      <c r="DK139" s="159"/>
      <c r="DL139" s="159">
        <f t="shared" si="79"/>
        <v>75</v>
      </c>
      <c r="DM139" s="159"/>
      <c r="DN139" s="160">
        <f t="shared" si="80"/>
        <v>6</v>
      </c>
      <c r="DO139" s="160"/>
      <c r="DP139" s="160">
        <f t="shared" si="81"/>
        <v>1</v>
      </c>
      <c r="DQ139" s="160"/>
      <c r="DR139" s="160">
        <f t="shared" si="82"/>
        <v>5</v>
      </c>
      <c r="DS139" s="160"/>
      <c r="DT139" s="160">
        <f t="shared" si="83"/>
        <v>1</v>
      </c>
      <c r="DU139" s="160"/>
      <c r="DV139" s="160">
        <f t="shared" si="84"/>
        <v>5</v>
      </c>
      <c r="DW139" s="160"/>
      <c r="DX139" s="160">
        <f t="shared" si="85"/>
        <v>0</v>
      </c>
      <c r="DY139" s="160"/>
      <c r="DZ139" s="160">
        <f t="shared" si="86"/>
        <v>1</v>
      </c>
      <c r="EA139" s="160"/>
      <c r="EB139" s="160">
        <f t="shared" si="87"/>
        <v>0</v>
      </c>
      <c r="EC139" s="160"/>
      <c r="ED139" s="160">
        <f t="shared" si="88"/>
        <v>3</v>
      </c>
      <c r="EE139" s="160"/>
      <c r="EF139" s="160">
        <f t="shared" si="89"/>
        <v>1</v>
      </c>
      <c r="EG139" s="160"/>
      <c r="EH139" s="160">
        <f t="shared" si="90"/>
        <v>11</v>
      </c>
      <c r="EI139" s="160"/>
      <c r="EJ139" s="160">
        <f t="shared" si="91"/>
        <v>1</v>
      </c>
      <c r="EK139" s="160"/>
      <c r="EL139" s="160">
        <f t="shared" si="92"/>
        <v>33</v>
      </c>
      <c r="EM139" s="160"/>
      <c r="EN139" s="160">
        <f t="shared" si="93"/>
        <v>7</v>
      </c>
      <c r="EO139" s="160"/>
      <c r="EP139" s="137">
        <f t="shared" si="94"/>
        <v>238</v>
      </c>
      <c r="ER139" s="20">
        <f t="shared" si="95"/>
        <v>72</v>
      </c>
      <c r="ES139" s="20">
        <f t="shared" si="96"/>
        <v>28.000000000000004</v>
      </c>
      <c r="ET139" s="20">
        <f t="shared" si="97"/>
        <v>17.333333333333336</v>
      </c>
      <c r="EU139" s="20">
        <f t="shared" si="98"/>
        <v>14.666666666666666</v>
      </c>
      <c r="EV139" s="21">
        <f t="shared" si="99"/>
        <v>146.66666666666666</v>
      </c>
      <c r="EX139" s="129">
        <v>9</v>
      </c>
      <c r="EY139" s="129">
        <v>0</v>
      </c>
      <c r="EZ139" s="129">
        <v>9</v>
      </c>
      <c r="FA139" s="130">
        <v>2</v>
      </c>
      <c r="FB139" s="131">
        <v>0</v>
      </c>
      <c r="FC139" s="130">
        <v>1</v>
      </c>
      <c r="FD139" s="131">
        <v>0</v>
      </c>
      <c r="FE139" s="130">
        <v>2</v>
      </c>
      <c r="FF139" s="131">
        <v>0</v>
      </c>
      <c r="FG139" s="130">
        <v>0</v>
      </c>
      <c r="FH139" s="131">
        <v>0</v>
      </c>
      <c r="FI139" s="130">
        <v>0</v>
      </c>
      <c r="FJ139" s="131">
        <v>0</v>
      </c>
      <c r="FK139" s="130">
        <v>2</v>
      </c>
      <c r="FL139" s="131">
        <v>0</v>
      </c>
      <c r="FM139" s="130">
        <v>2</v>
      </c>
      <c r="FN139" s="131">
        <v>0</v>
      </c>
      <c r="FO139" s="19">
        <f t="shared" si="100"/>
        <v>36</v>
      </c>
    </row>
    <row r="140" spans="1:171" ht="12.75" customHeight="1" thickBot="1">
      <c r="A140" s="124" t="s">
        <v>222</v>
      </c>
      <c r="B140" s="159">
        <v>5</v>
      </c>
      <c r="C140" s="159"/>
      <c r="D140" s="159">
        <v>0</v>
      </c>
      <c r="E140" s="159"/>
      <c r="F140" s="159">
        <v>5</v>
      </c>
      <c r="G140" s="159"/>
      <c r="H140" s="160">
        <v>0</v>
      </c>
      <c r="I140" s="160"/>
      <c r="J140" s="161">
        <v>0</v>
      </c>
      <c r="K140" s="161"/>
      <c r="L140" s="160">
        <v>0</v>
      </c>
      <c r="M140" s="160"/>
      <c r="N140" s="161">
        <v>0</v>
      </c>
      <c r="O140" s="161"/>
      <c r="P140" s="160">
        <v>0</v>
      </c>
      <c r="Q140" s="160"/>
      <c r="R140" s="161">
        <v>0</v>
      </c>
      <c r="S140" s="161"/>
      <c r="T140" s="160">
        <v>0</v>
      </c>
      <c r="U140" s="160"/>
      <c r="V140" s="161">
        <v>0</v>
      </c>
      <c r="W140" s="161"/>
      <c r="X140" s="160">
        <v>0</v>
      </c>
      <c r="Y140" s="160"/>
      <c r="Z140" s="161">
        <v>0</v>
      </c>
      <c r="AA140" s="161"/>
      <c r="AB140" s="160">
        <v>4</v>
      </c>
      <c r="AC140" s="160"/>
      <c r="AD140" s="161">
        <v>0</v>
      </c>
      <c r="AE140" s="161"/>
      <c r="AF140" s="160">
        <v>1</v>
      </c>
      <c r="AG140" s="160"/>
      <c r="AH140" s="161">
        <v>0</v>
      </c>
      <c r="AI140" s="161"/>
      <c r="AJ140" s="26">
        <f t="shared" si="75"/>
        <v>0</v>
      </c>
      <c r="AK140" s="66">
        <f t="shared" si="76"/>
        <v>10</v>
      </c>
      <c r="AL140" s="124"/>
      <c r="AM140" s="159">
        <v>21</v>
      </c>
      <c r="AN140" s="159"/>
      <c r="AO140" s="159">
        <v>9</v>
      </c>
      <c r="AP140" s="159"/>
      <c r="AQ140" s="159">
        <v>30</v>
      </c>
      <c r="AR140" s="159"/>
      <c r="AS140" s="160">
        <v>0</v>
      </c>
      <c r="AT140" s="160"/>
      <c r="AU140" s="161">
        <v>1</v>
      </c>
      <c r="AV140" s="161"/>
      <c r="AW140" s="160">
        <v>3</v>
      </c>
      <c r="AX140" s="160"/>
      <c r="AY140" s="161">
        <v>3</v>
      </c>
      <c r="AZ140" s="161"/>
      <c r="BA140" s="160">
        <v>2</v>
      </c>
      <c r="BB140" s="160"/>
      <c r="BC140" s="161">
        <v>1</v>
      </c>
      <c r="BD140" s="161"/>
      <c r="BE140" s="160">
        <v>0</v>
      </c>
      <c r="BF140" s="160"/>
      <c r="BG140" s="161">
        <v>0</v>
      </c>
      <c r="BH140" s="161"/>
      <c r="BI140" s="160">
        <v>0</v>
      </c>
      <c r="BJ140" s="160"/>
      <c r="BK140" s="161">
        <v>0</v>
      </c>
      <c r="BL140" s="161"/>
      <c r="BM140" s="160">
        <v>4</v>
      </c>
      <c r="BN140" s="160"/>
      <c r="BO140" s="161">
        <v>2</v>
      </c>
      <c r="BP140" s="161"/>
      <c r="BQ140" s="160">
        <v>12</v>
      </c>
      <c r="BR140" s="160"/>
      <c r="BS140" s="161">
        <v>2</v>
      </c>
      <c r="BT140" s="161"/>
      <c r="BU140" s="26">
        <f t="shared" si="73"/>
        <v>35</v>
      </c>
      <c r="BV140" s="66">
        <f t="shared" si="74"/>
        <v>96</v>
      </c>
      <c r="BX140" s="159">
        <v>10</v>
      </c>
      <c r="BY140" s="159"/>
      <c r="BZ140" s="159">
        <v>2</v>
      </c>
      <c r="CA140" s="159"/>
      <c r="CB140" s="159">
        <v>12</v>
      </c>
      <c r="CC140" s="159"/>
      <c r="CD140" s="160">
        <v>2</v>
      </c>
      <c r="CE140" s="160"/>
      <c r="CF140" s="161">
        <v>0</v>
      </c>
      <c r="CG140" s="161"/>
      <c r="CH140" s="160">
        <v>4</v>
      </c>
      <c r="CI140" s="160"/>
      <c r="CJ140" s="161">
        <v>1</v>
      </c>
      <c r="CK140" s="161"/>
      <c r="CL140" s="160">
        <v>0</v>
      </c>
      <c r="CM140" s="160"/>
      <c r="CN140" s="161">
        <v>0</v>
      </c>
      <c r="CO140" s="161"/>
      <c r="CP140" s="160">
        <v>1</v>
      </c>
      <c r="CQ140" s="160"/>
      <c r="CR140" s="161">
        <v>0</v>
      </c>
      <c r="CS140" s="161"/>
      <c r="CT140" s="160">
        <v>0</v>
      </c>
      <c r="CU140" s="160"/>
      <c r="CV140" s="161">
        <v>0</v>
      </c>
      <c r="CW140" s="161"/>
      <c r="CX140" s="160">
        <v>1</v>
      </c>
      <c r="CY140" s="160"/>
      <c r="CZ140" s="161">
        <v>1</v>
      </c>
      <c r="DA140" s="161"/>
      <c r="DB140" s="160">
        <v>2</v>
      </c>
      <c r="DC140" s="160"/>
      <c r="DD140" s="161">
        <v>0</v>
      </c>
      <c r="DE140" s="161"/>
      <c r="DF140" s="26">
        <f t="shared" si="101"/>
        <v>20</v>
      </c>
      <c r="DH140" s="159">
        <f t="shared" si="77"/>
        <v>36</v>
      </c>
      <c r="DI140" s="159"/>
      <c r="DJ140" s="159">
        <f t="shared" si="78"/>
        <v>11</v>
      </c>
      <c r="DK140" s="159"/>
      <c r="DL140" s="159">
        <f t="shared" si="79"/>
        <v>47</v>
      </c>
      <c r="DM140" s="159"/>
      <c r="DN140" s="160">
        <f t="shared" si="80"/>
        <v>2</v>
      </c>
      <c r="DO140" s="160"/>
      <c r="DP140" s="160">
        <f t="shared" si="81"/>
        <v>1</v>
      </c>
      <c r="DQ140" s="160"/>
      <c r="DR140" s="160">
        <f t="shared" si="82"/>
        <v>7</v>
      </c>
      <c r="DS140" s="160"/>
      <c r="DT140" s="160">
        <f t="shared" si="83"/>
        <v>4</v>
      </c>
      <c r="DU140" s="160"/>
      <c r="DV140" s="160">
        <f t="shared" si="84"/>
        <v>2</v>
      </c>
      <c r="DW140" s="160"/>
      <c r="DX140" s="160">
        <f t="shared" si="85"/>
        <v>1</v>
      </c>
      <c r="DY140" s="160"/>
      <c r="DZ140" s="160">
        <f t="shared" si="86"/>
        <v>1</v>
      </c>
      <c r="EA140" s="160"/>
      <c r="EB140" s="160">
        <f t="shared" si="87"/>
        <v>0</v>
      </c>
      <c r="EC140" s="160"/>
      <c r="ED140" s="160">
        <f t="shared" si="88"/>
        <v>0</v>
      </c>
      <c r="EE140" s="160"/>
      <c r="EF140" s="160">
        <f t="shared" si="89"/>
        <v>0</v>
      </c>
      <c r="EG140" s="160"/>
      <c r="EH140" s="160">
        <f t="shared" si="90"/>
        <v>9</v>
      </c>
      <c r="EI140" s="160"/>
      <c r="EJ140" s="160">
        <f t="shared" si="91"/>
        <v>3</v>
      </c>
      <c r="EK140" s="160"/>
      <c r="EL140" s="160">
        <f t="shared" si="92"/>
        <v>15</v>
      </c>
      <c r="EM140" s="160"/>
      <c r="EN140" s="160">
        <f t="shared" si="93"/>
        <v>2</v>
      </c>
      <c r="EO140" s="160"/>
      <c r="EP140" s="137">
        <f t="shared" si="94"/>
        <v>161</v>
      </c>
      <c r="ER140" s="20">
        <f t="shared" si="95"/>
        <v>74.468085106382972</v>
      </c>
      <c r="ES140" s="20">
        <f t="shared" si="96"/>
        <v>25.531914893617021</v>
      </c>
      <c r="ET140" s="20">
        <f t="shared" si="97"/>
        <v>29.787234042553191</v>
      </c>
      <c r="EU140" s="20">
        <f t="shared" si="98"/>
        <v>23.404255319148938</v>
      </c>
      <c r="EV140" s="21">
        <f t="shared" si="99"/>
        <v>234.04255319148939</v>
      </c>
      <c r="EX140" s="129">
        <v>8</v>
      </c>
      <c r="EY140" s="129">
        <v>4</v>
      </c>
      <c r="EZ140" s="129">
        <v>12</v>
      </c>
      <c r="FA140" s="130">
        <v>0</v>
      </c>
      <c r="FB140" s="131">
        <v>0</v>
      </c>
      <c r="FC140" s="130">
        <v>3</v>
      </c>
      <c r="FD140" s="131">
        <v>3</v>
      </c>
      <c r="FE140" s="130">
        <v>2</v>
      </c>
      <c r="FF140" s="131">
        <v>1</v>
      </c>
      <c r="FG140" s="130">
        <v>0</v>
      </c>
      <c r="FH140" s="131">
        <v>0</v>
      </c>
      <c r="FI140" s="130">
        <v>0</v>
      </c>
      <c r="FJ140" s="131">
        <v>0</v>
      </c>
      <c r="FK140" s="130">
        <v>0</v>
      </c>
      <c r="FL140" s="131">
        <v>0</v>
      </c>
      <c r="FM140" s="130">
        <v>3</v>
      </c>
      <c r="FN140" s="131">
        <v>0</v>
      </c>
      <c r="FO140" s="19">
        <f t="shared" si="100"/>
        <v>48</v>
      </c>
    </row>
    <row r="141" spans="1:171" ht="12.75" customHeight="1" thickBot="1">
      <c r="A141" s="124" t="s">
        <v>223</v>
      </c>
      <c r="B141" s="159">
        <v>3</v>
      </c>
      <c r="C141" s="159"/>
      <c r="D141" s="159">
        <v>1</v>
      </c>
      <c r="E141" s="159"/>
      <c r="F141" s="159">
        <v>4</v>
      </c>
      <c r="G141" s="159"/>
      <c r="H141" s="160">
        <v>0</v>
      </c>
      <c r="I141" s="160"/>
      <c r="J141" s="161">
        <v>0</v>
      </c>
      <c r="K141" s="161"/>
      <c r="L141" s="160">
        <v>0</v>
      </c>
      <c r="M141" s="160"/>
      <c r="N141" s="161">
        <v>0</v>
      </c>
      <c r="O141" s="161"/>
      <c r="P141" s="160">
        <v>0</v>
      </c>
      <c r="Q141" s="160"/>
      <c r="R141" s="161">
        <v>0</v>
      </c>
      <c r="S141" s="161"/>
      <c r="T141" s="160">
        <v>0</v>
      </c>
      <c r="U141" s="160"/>
      <c r="V141" s="161">
        <v>0</v>
      </c>
      <c r="W141" s="161"/>
      <c r="X141" s="160">
        <v>0</v>
      </c>
      <c r="Y141" s="160"/>
      <c r="Z141" s="161">
        <v>0</v>
      </c>
      <c r="AA141" s="161"/>
      <c r="AB141" s="160">
        <v>0</v>
      </c>
      <c r="AC141" s="160"/>
      <c r="AD141" s="161">
        <v>0</v>
      </c>
      <c r="AE141" s="161"/>
      <c r="AF141" s="160">
        <v>3</v>
      </c>
      <c r="AG141" s="160"/>
      <c r="AH141" s="161">
        <v>1</v>
      </c>
      <c r="AI141" s="161"/>
      <c r="AJ141" s="26">
        <f t="shared" si="75"/>
        <v>0</v>
      </c>
      <c r="AK141" s="66">
        <f t="shared" si="76"/>
        <v>12</v>
      </c>
      <c r="AL141" s="124"/>
      <c r="AM141" s="159">
        <v>33</v>
      </c>
      <c r="AN141" s="159"/>
      <c r="AO141" s="159">
        <v>4</v>
      </c>
      <c r="AP141" s="159"/>
      <c r="AQ141" s="159">
        <v>37</v>
      </c>
      <c r="AR141" s="159"/>
      <c r="AS141" s="160">
        <v>1</v>
      </c>
      <c r="AT141" s="160"/>
      <c r="AU141" s="161">
        <v>1</v>
      </c>
      <c r="AV141" s="161"/>
      <c r="AW141" s="160">
        <v>1</v>
      </c>
      <c r="AX141" s="160"/>
      <c r="AY141" s="161">
        <v>1</v>
      </c>
      <c r="AZ141" s="161"/>
      <c r="BA141" s="160">
        <v>2</v>
      </c>
      <c r="BB141" s="160"/>
      <c r="BC141" s="161">
        <v>0</v>
      </c>
      <c r="BD141" s="161"/>
      <c r="BE141" s="160">
        <v>2</v>
      </c>
      <c r="BF141" s="160"/>
      <c r="BG141" s="161">
        <v>1</v>
      </c>
      <c r="BH141" s="161"/>
      <c r="BI141" s="160">
        <v>1</v>
      </c>
      <c r="BJ141" s="160"/>
      <c r="BK141" s="161">
        <v>0</v>
      </c>
      <c r="BL141" s="161"/>
      <c r="BM141" s="160">
        <v>9</v>
      </c>
      <c r="BN141" s="160"/>
      <c r="BO141" s="161">
        <v>1</v>
      </c>
      <c r="BP141" s="161"/>
      <c r="BQ141" s="160">
        <v>17</v>
      </c>
      <c r="BR141" s="160"/>
      <c r="BS141" s="161">
        <v>0</v>
      </c>
      <c r="BT141" s="161"/>
      <c r="BU141" s="26">
        <f t="shared" si="73"/>
        <v>20</v>
      </c>
      <c r="BV141" s="66">
        <f t="shared" si="74"/>
        <v>90</v>
      </c>
      <c r="BX141" s="159">
        <v>40</v>
      </c>
      <c r="BY141" s="159"/>
      <c r="BZ141" s="159">
        <v>10</v>
      </c>
      <c r="CA141" s="159"/>
      <c r="CB141" s="159">
        <v>50</v>
      </c>
      <c r="CC141" s="159"/>
      <c r="CD141" s="160">
        <v>10</v>
      </c>
      <c r="CE141" s="160"/>
      <c r="CF141" s="161">
        <v>3</v>
      </c>
      <c r="CG141" s="161"/>
      <c r="CH141" s="160">
        <v>6</v>
      </c>
      <c r="CI141" s="160"/>
      <c r="CJ141" s="161">
        <v>1</v>
      </c>
      <c r="CK141" s="161"/>
      <c r="CL141" s="160">
        <v>9</v>
      </c>
      <c r="CM141" s="160"/>
      <c r="CN141" s="161">
        <v>1</v>
      </c>
      <c r="CO141" s="161"/>
      <c r="CP141" s="160">
        <v>3</v>
      </c>
      <c r="CQ141" s="160"/>
      <c r="CR141" s="161">
        <v>0</v>
      </c>
      <c r="CS141" s="161"/>
      <c r="CT141" s="160">
        <v>1</v>
      </c>
      <c r="CU141" s="160"/>
      <c r="CV141" s="161">
        <v>2</v>
      </c>
      <c r="CW141" s="161"/>
      <c r="CX141" s="160">
        <v>1</v>
      </c>
      <c r="CY141" s="160"/>
      <c r="CZ141" s="161">
        <v>0</v>
      </c>
      <c r="DA141" s="161"/>
      <c r="DB141" s="160">
        <v>10</v>
      </c>
      <c r="DC141" s="160"/>
      <c r="DD141" s="161">
        <v>3</v>
      </c>
      <c r="DE141" s="161"/>
      <c r="DF141" s="26">
        <f t="shared" si="101"/>
        <v>90</v>
      </c>
      <c r="DH141" s="159">
        <f t="shared" si="77"/>
        <v>76</v>
      </c>
      <c r="DI141" s="159"/>
      <c r="DJ141" s="159">
        <f t="shared" si="78"/>
        <v>15</v>
      </c>
      <c r="DK141" s="159"/>
      <c r="DL141" s="159">
        <f t="shared" si="79"/>
        <v>91</v>
      </c>
      <c r="DM141" s="159"/>
      <c r="DN141" s="160">
        <f t="shared" si="80"/>
        <v>11</v>
      </c>
      <c r="DO141" s="160"/>
      <c r="DP141" s="160">
        <f t="shared" si="81"/>
        <v>4</v>
      </c>
      <c r="DQ141" s="160"/>
      <c r="DR141" s="160">
        <f t="shared" si="82"/>
        <v>7</v>
      </c>
      <c r="DS141" s="160"/>
      <c r="DT141" s="160">
        <f t="shared" si="83"/>
        <v>2</v>
      </c>
      <c r="DU141" s="160"/>
      <c r="DV141" s="160">
        <f t="shared" si="84"/>
        <v>11</v>
      </c>
      <c r="DW141" s="160"/>
      <c r="DX141" s="160">
        <f t="shared" si="85"/>
        <v>1</v>
      </c>
      <c r="DY141" s="160"/>
      <c r="DZ141" s="160">
        <f t="shared" si="86"/>
        <v>5</v>
      </c>
      <c r="EA141" s="160"/>
      <c r="EB141" s="160">
        <f t="shared" si="87"/>
        <v>1</v>
      </c>
      <c r="EC141" s="160"/>
      <c r="ED141" s="160">
        <f t="shared" si="88"/>
        <v>2</v>
      </c>
      <c r="EE141" s="160"/>
      <c r="EF141" s="160">
        <f t="shared" si="89"/>
        <v>2</v>
      </c>
      <c r="EG141" s="160"/>
      <c r="EH141" s="160">
        <f t="shared" si="90"/>
        <v>10</v>
      </c>
      <c r="EI141" s="160"/>
      <c r="EJ141" s="160">
        <f t="shared" si="91"/>
        <v>1</v>
      </c>
      <c r="EK141" s="160"/>
      <c r="EL141" s="160">
        <f t="shared" si="92"/>
        <v>30</v>
      </c>
      <c r="EM141" s="160"/>
      <c r="EN141" s="160">
        <f t="shared" si="93"/>
        <v>4</v>
      </c>
      <c r="EO141" s="160"/>
      <c r="EP141" s="137">
        <f t="shared" si="94"/>
        <v>212</v>
      </c>
      <c r="ER141" s="20">
        <f t="shared" si="95"/>
        <v>45.054945054945058</v>
      </c>
      <c r="ES141" s="20">
        <f t="shared" si="96"/>
        <v>54.945054945054949</v>
      </c>
      <c r="ET141" s="20">
        <f t="shared" si="97"/>
        <v>26.373626373626376</v>
      </c>
      <c r="EU141" s="20">
        <f t="shared" si="98"/>
        <v>16.483516483516482</v>
      </c>
      <c r="EV141" s="21">
        <f t="shared" si="99"/>
        <v>164.83516483516482</v>
      </c>
      <c r="EX141" s="129">
        <v>16</v>
      </c>
      <c r="EY141" s="129">
        <v>4</v>
      </c>
      <c r="EZ141" s="129">
        <v>20</v>
      </c>
      <c r="FA141" s="130">
        <v>1</v>
      </c>
      <c r="FB141" s="131">
        <v>1</v>
      </c>
      <c r="FC141" s="130">
        <v>1</v>
      </c>
      <c r="FD141" s="131">
        <v>1</v>
      </c>
      <c r="FE141" s="130">
        <v>2</v>
      </c>
      <c r="FF141" s="131">
        <v>0</v>
      </c>
      <c r="FG141" s="130">
        <v>2</v>
      </c>
      <c r="FH141" s="131">
        <v>1</v>
      </c>
      <c r="FI141" s="130">
        <v>1</v>
      </c>
      <c r="FJ141" s="131">
        <v>0</v>
      </c>
      <c r="FK141" s="130">
        <v>4</v>
      </c>
      <c r="FL141" s="131">
        <v>0</v>
      </c>
      <c r="FM141" s="130">
        <v>5</v>
      </c>
      <c r="FN141" s="131">
        <v>1</v>
      </c>
      <c r="FO141" s="19">
        <f t="shared" si="100"/>
        <v>80</v>
      </c>
    </row>
    <row r="142" spans="1:171" ht="12.75" customHeight="1" thickBot="1">
      <c r="A142" s="124" t="s">
        <v>224</v>
      </c>
      <c r="B142" s="159">
        <v>2</v>
      </c>
      <c r="C142" s="159"/>
      <c r="D142" s="159">
        <v>1</v>
      </c>
      <c r="E142" s="159"/>
      <c r="F142" s="159">
        <v>3</v>
      </c>
      <c r="G142" s="159"/>
      <c r="H142" s="160">
        <v>0</v>
      </c>
      <c r="I142" s="160"/>
      <c r="J142" s="161">
        <v>0</v>
      </c>
      <c r="K142" s="161"/>
      <c r="L142" s="160">
        <v>0</v>
      </c>
      <c r="M142" s="160"/>
      <c r="N142" s="161">
        <v>0</v>
      </c>
      <c r="O142" s="161"/>
      <c r="P142" s="160">
        <v>0</v>
      </c>
      <c r="Q142" s="160"/>
      <c r="R142" s="161">
        <v>0</v>
      </c>
      <c r="S142" s="161"/>
      <c r="T142" s="160">
        <v>0</v>
      </c>
      <c r="U142" s="160"/>
      <c r="V142" s="161">
        <v>0</v>
      </c>
      <c r="W142" s="161"/>
      <c r="X142" s="160">
        <v>0</v>
      </c>
      <c r="Y142" s="160"/>
      <c r="Z142" s="161">
        <v>0</v>
      </c>
      <c r="AA142" s="161"/>
      <c r="AB142" s="160">
        <v>0</v>
      </c>
      <c r="AC142" s="160"/>
      <c r="AD142" s="161">
        <v>0</v>
      </c>
      <c r="AE142" s="161"/>
      <c r="AF142" s="160">
        <v>2</v>
      </c>
      <c r="AG142" s="160"/>
      <c r="AH142" s="161">
        <v>1</v>
      </c>
      <c r="AI142" s="161"/>
      <c r="AJ142" s="26">
        <f t="shared" si="75"/>
        <v>0</v>
      </c>
      <c r="AK142" s="66">
        <f t="shared" si="76"/>
        <v>10</v>
      </c>
      <c r="AL142" s="124"/>
      <c r="AM142" s="159">
        <v>18</v>
      </c>
      <c r="AN142" s="159"/>
      <c r="AO142" s="159">
        <v>1</v>
      </c>
      <c r="AP142" s="159"/>
      <c r="AQ142" s="159">
        <v>19</v>
      </c>
      <c r="AR142" s="159"/>
      <c r="AS142" s="160">
        <v>0</v>
      </c>
      <c r="AT142" s="160"/>
      <c r="AU142" s="161">
        <v>0</v>
      </c>
      <c r="AV142" s="161"/>
      <c r="AW142" s="160">
        <v>2</v>
      </c>
      <c r="AX142" s="160"/>
      <c r="AY142" s="161">
        <v>0</v>
      </c>
      <c r="AZ142" s="161"/>
      <c r="BA142" s="160">
        <v>0</v>
      </c>
      <c r="BB142" s="160"/>
      <c r="BC142" s="161">
        <v>0</v>
      </c>
      <c r="BD142" s="161"/>
      <c r="BE142" s="160">
        <v>2</v>
      </c>
      <c r="BF142" s="160"/>
      <c r="BG142" s="161">
        <v>0</v>
      </c>
      <c r="BH142" s="161"/>
      <c r="BI142" s="160">
        <v>0</v>
      </c>
      <c r="BJ142" s="160"/>
      <c r="BK142" s="161">
        <v>0</v>
      </c>
      <c r="BL142" s="161"/>
      <c r="BM142" s="160">
        <v>3</v>
      </c>
      <c r="BN142" s="160"/>
      <c r="BO142" s="161">
        <v>1</v>
      </c>
      <c r="BP142" s="161"/>
      <c r="BQ142" s="160">
        <v>11</v>
      </c>
      <c r="BR142" s="160"/>
      <c r="BS142" s="161">
        <v>0</v>
      </c>
      <c r="BT142" s="161"/>
      <c r="BU142" s="26">
        <f t="shared" si="73"/>
        <v>10</v>
      </c>
      <c r="BV142" s="66">
        <f t="shared" si="74"/>
        <v>42</v>
      </c>
      <c r="BX142" s="159">
        <v>1</v>
      </c>
      <c r="BY142" s="159"/>
      <c r="BZ142" s="159">
        <v>0</v>
      </c>
      <c r="CA142" s="159"/>
      <c r="CB142" s="159">
        <v>1</v>
      </c>
      <c r="CC142" s="159"/>
      <c r="CD142" s="160">
        <v>0</v>
      </c>
      <c r="CE142" s="160"/>
      <c r="CF142" s="161">
        <v>0</v>
      </c>
      <c r="CG142" s="161"/>
      <c r="CH142" s="160">
        <v>0</v>
      </c>
      <c r="CI142" s="160"/>
      <c r="CJ142" s="161">
        <v>0</v>
      </c>
      <c r="CK142" s="161"/>
      <c r="CL142" s="160">
        <v>1</v>
      </c>
      <c r="CM142" s="160"/>
      <c r="CN142" s="161">
        <v>0</v>
      </c>
      <c r="CO142" s="161"/>
      <c r="CP142" s="160">
        <v>0</v>
      </c>
      <c r="CQ142" s="160"/>
      <c r="CR142" s="161">
        <v>0</v>
      </c>
      <c r="CS142" s="161"/>
      <c r="CT142" s="160">
        <v>0</v>
      </c>
      <c r="CU142" s="160"/>
      <c r="CV142" s="161">
        <v>0</v>
      </c>
      <c r="CW142" s="161"/>
      <c r="CX142" s="160">
        <v>0</v>
      </c>
      <c r="CY142" s="160"/>
      <c r="CZ142" s="161">
        <v>0</v>
      </c>
      <c r="DA142" s="161"/>
      <c r="DB142" s="160">
        <v>0</v>
      </c>
      <c r="DC142" s="160"/>
      <c r="DD142" s="161">
        <v>0</v>
      </c>
      <c r="DE142" s="161"/>
      <c r="DF142" s="26">
        <f t="shared" si="101"/>
        <v>1</v>
      </c>
      <c r="DH142" s="159">
        <f t="shared" si="77"/>
        <v>21</v>
      </c>
      <c r="DI142" s="159"/>
      <c r="DJ142" s="159">
        <f t="shared" si="78"/>
        <v>2</v>
      </c>
      <c r="DK142" s="159"/>
      <c r="DL142" s="159">
        <f t="shared" si="79"/>
        <v>23</v>
      </c>
      <c r="DM142" s="159"/>
      <c r="DN142" s="160">
        <f t="shared" si="80"/>
        <v>0</v>
      </c>
      <c r="DO142" s="160"/>
      <c r="DP142" s="160">
        <f t="shared" si="81"/>
        <v>0</v>
      </c>
      <c r="DQ142" s="160"/>
      <c r="DR142" s="160">
        <f t="shared" si="82"/>
        <v>2</v>
      </c>
      <c r="DS142" s="160"/>
      <c r="DT142" s="160">
        <f t="shared" si="83"/>
        <v>0</v>
      </c>
      <c r="DU142" s="160"/>
      <c r="DV142" s="160">
        <f t="shared" si="84"/>
        <v>1</v>
      </c>
      <c r="DW142" s="160"/>
      <c r="DX142" s="160">
        <f t="shared" si="85"/>
        <v>0</v>
      </c>
      <c r="DY142" s="160"/>
      <c r="DZ142" s="160">
        <f t="shared" si="86"/>
        <v>2</v>
      </c>
      <c r="EA142" s="160"/>
      <c r="EB142" s="160">
        <f t="shared" si="87"/>
        <v>0</v>
      </c>
      <c r="EC142" s="160"/>
      <c r="ED142" s="160">
        <f t="shared" si="88"/>
        <v>0</v>
      </c>
      <c r="EE142" s="160"/>
      <c r="EF142" s="160">
        <f t="shared" si="89"/>
        <v>0</v>
      </c>
      <c r="EG142" s="160"/>
      <c r="EH142" s="160">
        <f t="shared" si="90"/>
        <v>3</v>
      </c>
      <c r="EI142" s="160"/>
      <c r="EJ142" s="160">
        <f t="shared" si="91"/>
        <v>1</v>
      </c>
      <c r="EK142" s="160"/>
      <c r="EL142" s="160">
        <f t="shared" si="92"/>
        <v>13</v>
      </c>
      <c r="EM142" s="160"/>
      <c r="EN142" s="160">
        <f t="shared" si="93"/>
        <v>1</v>
      </c>
      <c r="EO142" s="160"/>
      <c r="EP142" s="137">
        <f t="shared" si="94"/>
        <v>63</v>
      </c>
      <c r="ER142" s="20">
        <f t="shared" si="95"/>
        <v>95.652173913043484</v>
      </c>
      <c r="ES142" s="20">
        <f t="shared" si="96"/>
        <v>4.3478260869565215</v>
      </c>
      <c r="ET142" s="20">
        <f t="shared" si="97"/>
        <v>8.695652173913043</v>
      </c>
      <c r="EU142" s="20">
        <f t="shared" si="98"/>
        <v>8.695652173913043</v>
      </c>
      <c r="EV142" s="21">
        <f t="shared" si="99"/>
        <v>86.956521739130437</v>
      </c>
      <c r="EX142" s="129">
        <v>2</v>
      </c>
      <c r="EY142" s="129">
        <v>0</v>
      </c>
      <c r="EZ142" s="129">
        <v>2</v>
      </c>
      <c r="FA142" s="130">
        <v>0</v>
      </c>
      <c r="FB142" s="131">
        <v>0</v>
      </c>
      <c r="FC142" s="130">
        <v>0</v>
      </c>
      <c r="FD142" s="131">
        <v>0</v>
      </c>
      <c r="FE142" s="130">
        <v>0</v>
      </c>
      <c r="FF142" s="131">
        <v>0</v>
      </c>
      <c r="FG142" s="130">
        <v>0</v>
      </c>
      <c r="FH142" s="131">
        <v>0</v>
      </c>
      <c r="FI142" s="130">
        <v>0</v>
      </c>
      <c r="FJ142" s="131">
        <v>0</v>
      </c>
      <c r="FK142" s="130">
        <v>0</v>
      </c>
      <c r="FL142" s="131">
        <v>0</v>
      </c>
      <c r="FM142" s="130">
        <v>2</v>
      </c>
      <c r="FN142" s="131">
        <v>0</v>
      </c>
      <c r="FO142" s="19">
        <f t="shared" si="100"/>
        <v>8</v>
      </c>
    </row>
    <row r="143" spans="1:171" ht="12.75" customHeight="1" thickBot="1">
      <c r="A143" s="124" t="s">
        <v>225</v>
      </c>
      <c r="B143" s="159">
        <v>2</v>
      </c>
      <c r="C143" s="159"/>
      <c r="D143" s="159">
        <v>1</v>
      </c>
      <c r="E143" s="159"/>
      <c r="F143" s="159">
        <v>3</v>
      </c>
      <c r="G143" s="159"/>
      <c r="H143" s="160">
        <v>0</v>
      </c>
      <c r="I143" s="160"/>
      <c r="J143" s="161">
        <v>0</v>
      </c>
      <c r="K143" s="161"/>
      <c r="L143" s="160">
        <v>0</v>
      </c>
      <c r="M143" s="160"/>
      <c r="N143" s="161">
        <v>0</v>
      </c>
      <c r="O143" s="161"/>
      <c r="P143" s="160">
        <v>0</v>
      </c>
      <c r="Q143" s="160"/>
      <c r="R143" s="161">
        <v>0</v>
      </c>
      <c r="S143" s="161"/>
      <c r="T143" s="160">
        <v>0</v>
      </c>
      <c r="U143" s="160"/>
      <c r="V143" s="161">
        <v>0</v>
      </c>
      <c r="W143" s="161"/>
      <c r="X143" s="160">
        <v>0</v>
      </c>
      <c r="Y143" s="160"/>
      <c r="Z143" s="161">
        <v>0</v>
      </c>
      <c r="AA143" s="161"/>
      <c r="AB143" s="160">
        <v>0</v>
      </c>
      <c r="AC143" s="160"/>
      <c r="AD143" s="161">
        <v>0</v>
      </c>
      <c r="AE143" s="161"/>
      <c r="AF143" s="160">
        <v>2</v>
      </c>
      <c r="AG143" s="160"/>
      <c r="AH143" s="161">
        <v>1</v>
      </c>
      <c r="AI143" s="161"/>
      <c r="AJ143" s="26">
        <f t="shared" si="75"/>
        <v>0</v>
      </c>
      <c r="AK143" s="66">
        <f t="shared" si="76"/>
        <v>10</v>
      </c>
      <c r="AL143" s="124"/>
      <c r="AM143" s="159">
        <v>9</v>
      </c>
      <c r="AN143" s="159"/>
      <c r="AO143" s="159">
        <v>0</v>
      </c>
      <c r="AP143" s="159"/>
      <c r="AQ143" s="159">
        <v>9</v>
      </c>
      <c r="AR143" s="159"/>
      <c r="AS143" s="160">
        <v>0</v>
      </c>
      <c r="AT143" s="160"/>
      <c r="AU143" s="161">
        <v>0</v>
      </c>
      <c r="AV143" s="161"/>
      <c r="AW143" s="160">
        <v>2</v>
      </c>
      <c r="AX143" s="160"/>
      <c r="AY143" s="161">
        <v>0</v>
      </c>
      <c r="AZ143" s="161"/>
      <c r="BA143" s="160">
        <v>0</v>
      </c>
      <c r="BB143" s="160"/>
      <c r="BC143" s="161">
        <v>0</v>
      </c>
      <c r="BD143" s="161"/>
      <c r="BE143" s="160">
        <v>1</v>
      </c>
      <c r="BF143" s="160"/>
      <c r="BG143" s="161">
        <v>0</v>
      </c>
      <c r="BH143" s="161"/>
      <c r="BI143" s="160">
        <v>1</v>
      </c>
      <c r="BJ143" s="160"/>
      <c r="BK143" s="161">
        <v>0</v>
      </c>
      <c r="BL143" s="161"/>
      <c r="BM143" s="160">
        <v>4</v>
      </c>
      <c r="BN143" s="160"/>
      <c r="BO143" s="161">
        <v>0</v>
      </c>
      <c r="BP143" s="161"/>
      <c r="BQ143" s="160">
        <v>1</v>
      </c>
      <c r="BR143" s="160"/>
      <c r="BS143" s="161">
        <v>0</v>
      </c>
      <c r="BT143" s="161"/>
      <c r="BU143" s="26">
        <f t="shared" si="73"/>
        <v>10</v>
      </c>
      <c r="BV143" s="66">
        <f t="shared" si="74"/>
        <v>18</v>
      </c>
      <c r="BX143" s="159">
        <v>6</v>
      </c>
      <c r="BY143" s="159"/>
      <c r="BZ143" s="159">
        <v>1</v>
      </c>
      <c r="CA143" s="159"/>
      <c r="CB143" s="159">
        <v>7</v>
      </c>
      <c r="CC143" s="159"/>
      <c r="CD143" s="160">
        <v>1</v>
      </c>
      <c r="CE143" s="160"/>
      <c r="CF143" s="161">
        <v>0</v>
      </c>
      <c r="CG143" s="161"/>
      <c r="CH143" s="160">
        <v>2</v>
      </c>
      <c r="CI143" s="160"/>
      <c r="CJ143" s="161">
        <v>0</v>
      </c>
      <c r="CK143" s="161"/>
      <c r="CL143" s="160">
        <v>2</v>
      </c>
      <c r="CM143" s="160"/>
      <c r="CN143" s="161">
        <v>0</v>
      </c>
      <c r="CO143" s="161"/>
      <c r="CP143" s="160">
        <v>0</v>
      </c>
      <c r="CQ143" s="160"/>
      <c r="CR143" s="161">
        <v>0</v>
      </c>
      <c r="CS143" s="161"/>
      <c r="CT143" s="160">
        <v>0</v>
      </c>
      <c r="CU143" s="160"/>
      <c r="CV143" s="161">
        <v>0</v>
      </c>
      <c r="CW143" s="161"/>
      <c r="CX143" s="160">
        <v>0</v>
      </c>
      <c r="CY143" s="160"/>
      <c r="CZ143" s="161">
        <v>0</v>
      </c>
      <c r="DA143" s="161"/>
      <c r="DB143" s="160">
        <v>1</v>
      </c>
      <c r="DC143" s="160"/>
      <c r="DD143" s="161">
        <v>1</v>
      </c>
      <c r="DE143" s="161"/>
      <c r="DF143" s="26">
        <f t="shared" si="101"/>
        <v>11</v>
      </c>
      <c r="DH143" s="159">
        <f t="shared" si="77"/>
        <v>17</v>
      </c>
      <c r="DI143" s="159"/>
      <c r="DJ143" s="159">
        <f t="shared" si="78"/>
        <v>2</v>
      </c>
      <c r="DK143" s="159"/>
      <c r="DL143" s="159">
        <f t="shared" si="79"/>
        <v>19</v>
      </c>
      <c r="DM143" s="159"/>
      <c r="DN143" s="160">
        <f t="shared" si="80"/>
        <v>1</v>
      </c>
      <c r="DO143" s="160"/>
      <c r="DP143" s="160">
        <f t="shared" si="81"/>
        <v>0</v>
      </c>
      <c r="DQ143" s="160"/>
      <c r="DR143" s="160">
        <f t="shared" si="82"/>
        <v>4</v>
      </c>
      <c r="DS143" s="160"/>
      <c r="DT143" s="160">
        <f t="shared" si="83"/>
        <v>0</v>
      </c>
      <c r="DU143" s="160"/>
      <c r="DV143" s="160">
        <f t="shared" si="84"/>
        <v>2</v>
      </c>
      <c r="DW143" s="160"/>
      <c r="DX143" s="160">
        <f t="shared" si="85"/>
        <v>0</v>
      </c>
      <c r="DY143" s="160"/>
      <c r="DZ143" s="160">
        <f t="shared" si="86"/>
        <v>1</v>
      </c>
      <c r="EA143" s="160"/>
      <c r="EB143" s="160">
        <f t="shared" si="87"/>
        <v>0</v>
      </c>
      <c r="EC143" s="160"/>
      <c r="ED143" s="160">
        <f t="shared" si="88"/>
        <v>1</v>
      </c>
      <c r="EE143" s="160"/>
      <c r="EF143" s="160">
        <f t="shared" si="89"/>
        <v>0</v>
      </c>
      <c r="EG143" s="160"/>
      <c r="EH143" s="160">
        <f t="shared" si="90"/>
        <v>4</v>
      </c>
      <c r="EI143" s="160"/>
      <c r="EJ143" s="160">
        <f t="shared" si="91"/>
        <v>0</v>
      </c>
      <c r="EK143" s="160"/>
      <c r="EL143" s="160">
        <f t="shared" si="92"/>
        <v>4</v>
      </c>
      <c r="EM143" s="160"/>
      <c r="EN143" s="160">
        <f t="shared" si="93"/>
        <v>2</v>
      </c>
      <c r="EO143" s="160"/>
      <c r="EP143" s="137">
        <f t="shared" si="94"/>
        <v>49</v>
      </c>
      <c r="ER143" s="20">
        <f t="shared" si="95"/>
        <v>63.157894736842103</v>
      </c>
      <c r="ES143" s="20">
        <f t="shared" si="96"/>
        <v>36.84210526315789</v>
      </c>
      <c r="ET143" s="20">
        <f t="shared" si="97"/>
        <v>26.315789473684209</v>
      </c>
      <c r="EU143" s="20">
        <f t="shared" si="98"/>
        <v>10.526315789473683</v>
      </c>
      <c r="EV143" s="21">
        <f t="shared" si="99"/>
        <v>105.26315789473684</v>
      </c>
      <c r="EX143" s="129">
        <v>0</v>
      </c>
      <c r="EY143" s="129">
        <v>0</v>
      </c>
      <c r="EZ143" s="129">
        <v>0</v>
      </c>
      <c r="FA143" s="130">
        <v>0</v>
      </c>
      <c r="FB143" s="131">
        <v>0</v>
      </c>
      <c r="FC143" s="130">
        <v>0</v>
      </c>
      <c r="FD143" s="131">
        <v>0</v>
      </c>
      <c r="FE143" s="130">
        <v>0</v>
      </c>
      <c r="FF143" s="131">
        <v>0</v>
      </c>
      <c r="FG143" s="130">
        <v>0</v>
      </c>
      <c r="FH143" s="131">
        <v>0</v>
      </c>
      <c r="FI143" s="130">
        <v>0</v>
      </c>
      <c r="FJ143" s="131">
        <v>0</v>
      </c>
      <c r="FK143" s="130">
        <v>0</v>
      </c>
      <c r="FL143" s="131">
        <v>0</v>
      </c>
      <c r="FM143" s="130">
        <v>0</v>
      </c>
      <c r="FN143" s="131">
        <v>0</v>
      </c>
      <c r="FO143" s="19">
        <f t="shared" si="100"/>
        <v>0</v>
      </c>
    </row>
    <row r="144" spans="1:171" ht="12.75" customHeight="1" thickBot="1">
      <c r="A144" s="124" t="s">
        <v>226</v>
      </c>
      <c r="B144" s="159">
        <v>3</v>
      </c>
      <c r="C144" s="159"/>
      <c r="D144" s="159">
        <v>0</v>
      </c>
      <c r="E144" s="159"/>
      <c r="F144" s="159">
        <v>3</v>
      </c>
      <c r="G144" s="159"/>
      <c r="H144" s="160">
        <v>0</v>
      </c>
      <c r="I144" s="160"/>
      <c r="J144" s="161">
        <v>0</v>
      </c>
      <c r="K144" s="161"/>
      <c r="L144" s="160">
        <v>0</v>
      </c>
      <c r="M144" s="160"/>
      <c r="N144" s="161">
        <v>0</v>
      </c>
      <c r="O144" s="161"/>
      <c r="P144" s="160">
        <v>0</v>
      </c>
      <c r="Q144" s="160"/>
      <c r="R144" s="161">
        <v>0</v>
      </c>
      <c r="S144" s="161"/>
      <c r="T144" s="160">
        <v>0</v>
      </c>
      <c r="U144" s="160"/>
      <c r="V144" s="161">
        <v>0</v>
      </c>
      <c r="W144" s="161"/>
      <c r="X144" s="160">
        <v>0</v>
      </c>
      <c r="Y144" s="160"/>
      <c r="Z144" s="161">
        <v>0</v>
      </c>
      <c r="AA144" s="161"/>
      <c r="AB144" s="160">
        <v>0</v>
      </c>
      <c r="AC144" s="160"/>
      <c r="AD144" s="161">
        <v>0</v>
      </c>
      <c r="AE144" s="161"/>
      <c r="AF144" s="160">
        <v>3</v>
      </c>
      <c r="AG144" s="160"/>
      <c r="AH144" s="161">
        <v>0</v>
      </c>
      <c r="AI144" s="161"/>
      <c r="AJ144" s="26">
        <f t="shared" si="75"/>
        <v>0</v>
      </c>
      <c r="AK144" s="66">
        <f t="shared" si="76"/>
        <v>6</v>
      </c>
      <c r="AL144" s="124"/>
      <c r="AM144" s="159">
        <v>88</v>
      </c>
      <c r="AN144" s="159"/>
      <c r="AO144" s="159">
        <v>10</v>
      </c>
      <c r="AP144" s="159"/>
      <c r="AQ144" s="159">
        <v>98</v>
      </c>
      <c r="AR144" s="159"/>
      <c r="AS144" s="160">
        <v>6</v>
      </c>
      <c r="AT144" s="160"/>
      <c r="AU144" s="161">
        <v>0</v>
      </c>
      <c r="AV144" s="161"/>
      <c r="AW144" s="160">
        <v>7</v>
      </c>
      <c r="AX144" s="160"/>
      <c r="AY144" s="161">
        <v>0</v>
      </c>
      <c r="AZ144" s="161"/>
      <c r="BA144" s="160">
        <v>12</v>
      </c>
      <c r="BB144" s="160"/>
      <c r="BC144" s="161">
        <v>0</v>
      </c>
      <c r="BD144" s="161"/>
      <c r="BE144" s="160">
        <v>6</v>
      </c>
      <c r="BF144" s="160"/>
      <c r="BG144" s="161">
        <v>1</v>
      </c>
      <c r="BH144" s="161"/>
      <c r="BI144" s="160">
        <v>5</v>
      </c>
      <c r="BJ144" s="160"/>
      <c r="BK144" s="161">
        <v>4</v>
      </c>
      <c r="BL144" s="161"/>
      <c r="BM144" s="160">
        <v>21</v>
      </c>
      <c r="BN144" s="160"/>
      <c r="BO144" s="161">
        <v>4</v>
      </c>
      <c r="BP144" s="161"/>
      <c r="BQ144" s="160">
        <v>31</v>
      </c>
      <c r="BR144" s="160"/>
      <c r="BS144" s="161">
        <v>1</v>
      </c>
      <c r="BT144" s="161"/>
      <c r="BU144" s="26">
        <f t="shared" si="73"/>
        <v>65</v>
      </c>
      <c r="BV144" s="66">
        <f t="shared" si="74"/>
        <v>236</v>
      </c>
      <c r="BX144" s="159">
        <v>89</v>
      </c>
      <c r="BY144" s="159"/>
      <c r="BZ144" s="159">
        <v>27</v>
      </c>
      <c r="CA144" s="159"/>
      <c r="CB144" s="159">
        <v>116</v>
      </c>
      <c r="CC144" s="159"/>
      <c r="CD144" s="160">
        <v>26</v>
      </c>
      <c r="CE144" s="160"/>
      <c r="CF144" s="161">
        <v>11</v>
      </c>
      <c r="CG144" s="161"/>
      <c r="CH144" s="160">
        <v>15</v>
      </c>
      <c r="CI144" s="160"/>
      <c r="CJ144" s="161">
        <v>7</v>
      </c>
      <c r="CK144" s="161"/>
      <c r="CL144" s="160">
        <v>18</v>
      </c>
      <c r="CM144" s="160"/>
      <c r="CN144" s="161">
        <v>0</v>
      </c>
      <c r="CO144" s="161"/>
      <c r="CP144" s="160">
        <v>6</v>
      </c>
      <c r="CQ144" s="160"/>
      <c r="CR144" s="161">
        <v>1</v>
      </c>
      <c r="CS144" s="161"/>
      <c r="CT144" s="160">
        <v>0</v>
      </c>
      <c r="CU144" s="160"/>
      <c r="CV144" s="161">
        <v>0</v>
      </c>
      <c r="CW144" s="161"/>
      <c r="CX144" s="160">
        <v>5</v>
      </c>
      <c r="CY144" s="160"/>
      <c r="CZ144" s="161">
        <v>1</v>
      </c>
      <c r="DA144" s="161"/>
      <c r="DB144" s="160">
        <v>19</v>
      </c>
      <c r="DC144" s="160"/>
      <c r="DD144" s="161">
        <v>7</v>
      </c>
      <c r="DE144" s="161"/>
      <c r="DF144" s="26">
        <f t="shared" si="101"/>
        <v>224</v>
      </c>
      <c r="DH144" s="159">
        <f t="shared" si="77"/>
        <v>180</v>
      </c>
      <c r="DI144" s="159"/>
      <c r="DJ144" s="159">
        <f t="shared" si="78"/>
        <v>37</v>
      </c>
      <c r="DK144" s="159"/>
      <c r="DL144" s="159">
        <f t="shared" si="79"/>
        <v>217</v>
      </c>
      <c r="DM144" s="159"/>
      <c r="DN144" s="160">
        <f t="shared" si="80"/>
        <v>32</v>
      </c>
      <c r="DO144" s="160"/>
      <c r="DP144" s="160">
        <f t="shared" si="81"/>
        <v>11</v>
      </c>
      <c r="DQ144" s="160"/>
      <c r="DR144" s="160">
        <f t="shared" si="82"/>
        <v>22</v>
      </c>
      <c r="DS144" s="160"/>
      <c r="DT144" s="160">
        <f t="shared" si="83"/>
        <v>7</v>
      </c>
      <c r="DU144" s="160"/>
      <c r="DV144" s="160">
        <f t="shared" si="84"/>
        <v>30</v>
      </c>
      <c r="DW144" s="160"/>
      <c r="DX144" s="160">
        <f t="shared" si="85"/>
        <v>0</v>
      </c>
      <c r="DY144" s="160"/>
      <c r="DZ144" s="160">
        <f t="shared" si="86"/>
        <v>12</v>
      </c>
      <c r="EA144" s="160"/>
      <c r="EB144" s="160">
        <f t="shared" si="87"/>
        <v>2</v>
      </c>
      <c r="EC144" s="160"/>
      <c r="ED144" s="160">
        <f t="shared" si="88"/>
        <v>5</v>
      </c>
      <c r="EE144" s="160"/>
      <c r="EF144" s="160">
        <f t="shared" si="89"/>
        <v>4</v>
      </c>
      <c r="EG144" s="160"/>
      <c r="EH144" s="160">
        <f t="shared" si="90"/>
        <v>26</v>
      </c>
      <c r="EI144" s="160"/>
      <c r="EJ144" s="160">
        <f t="shared" si="91"/>
        <v>5</v>
      </c>
      <c r="EK144" s="160"/>
      <c r="EL144" s="160">
        <f t="shared" si="92"/>
        <v>53</v>
      </c>
      <c r="EM144" s="160"/>
      <c r="EN144" s="160">
        <f t="shared" si="93"/>
        <v>8</v>
      </c>
      <c r="EO144" s="160"/>
      <c r="EP144" s="137">
        <f t="shared" si="94"/>
        <v>531</v>
      </c>
      <c r="ER144" s="20">
        <f t="shared" si="95"/>
        <v>46.543778801843317</v>
      </c>
      <c r="ES144" s="20">
        <f t="shared" si="96"/>
        <v>53.456221198156683</v>
      </c>
      <c r="ET144" s="20">
        <f t="shared" si="97"/>
        <v>33.179723502304149</v>
      </c>
      <c r="EU144" s="20">
        <f t="shared" si="98"/>
        <v>17.050691244239633</v>
      </c>
      <c r="EV144" s="21">
        <f t="shared" si="99"/>
        <v>170.50691244239633</v>
      </c>
      <c r="EX144" s="129">
        <v>24</v>
      </c>
      <c r="EY144" s="129">
        <v>3</v>
      </c>
      <c r="EZ144" s="129">
        <v>27</v>
      </c>
      <c r="FA144" s="130">
        <v>2</v>
      </c>
      <c r="FB144" s="131">
        <v>0</v>
      </c>
      <c r="FC144" s="130">
        <v>7</v>
      </c>
      <c r="FD144" s="131">
        <v>0</v>
      </c>
      <c r="FE144" s="130">
        <v>8</v>
      </c>
      <c r="FF144" s="131">
        <v>0</v>
      </c>
      <c r="FG144" s="130">
        <v>1</v>
      </c>
      <c r="FH144" s="131">
        <v>0</v>
      </c>
      <c r="FI144" s="130">
        <v>3</v>
      </c>
      <c r="FJ144" s="131">
        <v>2</v>
      </c>
      <c r="FK144" s="130">
        <v>2</v>
      </c>
      <c r="FL144" s="131">
        <v>1</v>
      </c>
      <c r="FM144" s="130">
        <v>1</v>
      </c>
      <c r="FN144" s="131">
        <v>0</v>
      </c>
      <c r="FO144" s="19">
        <f t="shared" si="100"/>
        <v>108</v>
      </c>
    </row>
    <row r="145" spans="1:171" ht="12.75" customHeight="1" thickBot="1">
      <c r="A145" s="124" t="s">
        <v>319</v>
      </c>
      <c r="B145" s="159">
        <v>4</v>
      </c>
      <c r="C145" s="159"/>
      <c r="D145" s="159">
        <v>0</v>
      </c>
      <c r="E145" s="159"/>
      <c r="F145" s="159">
        <v>4</v>
      </c>
      <c r="G145" s="159"/>
      <c r="H145" s="160">
        <v>0</v>
      </c>
      <c r="I145" s="160"/>
      <c r="J145" s="161">
        <v>0</v>
      </c>
      <c r="K145" s="161"/>
      <c r="L145" s="160">
        <v>0</v>
      </c>
      <c r="M145" s="160"/>
      <c r="N145" s="161">
        <v>0</v>
      </c>
      <c r="O145" s="161"/>
      <c r="P145" s="160">
        <v>0</v>
      </c>
      <c r="Q145" s="160"/>
      <c r="R145" s="161">
        <v>0</v>
      </c>
      <c r="S145" s="161"/>
      <c r="T145" s="160">
        <v>0</v>
      </c>
      <c r="U145" s="160"/>
      <c r="V145" s="161">
        <v>0</v>
      </c>
      <c r="W145" s="161"/>
      <c r="X145" s="160">
        <v>0</v>
      </c>
      <c r="Y145" s="160"/>
      <c r="Z145" s="161">
        <v>0</v>
      </c>
      <c r="AA145" s="161"/>
      <c r="AB145" s="160">
        <v>2</v>
      </c>
      <c r="AC145" s="160"/>
      <c r="AD145" s="161">
        <v>0</v>
      </c>
      <c r="AE145" s="161"/>
      <c r="AF145" s="160">
        <v>2</v>
      </c>
      <c r="AG145" s="160"/>
      <c r="AH145" s="161">
        <v>0</v>
      </c>
      <c r="AI145" s="161"/>
      <c r="AJ145" s="26">
        <f t="shared" si="75"/>
        <v>0</v>
      </c>
      <c r="AK145" s="66">
        <f t="shared" si="76"/>
        <v>8</v>
      </c>
      <c r="AL145" s="124"/>
      <c r="AM145" s="159">
        <v>26</v>
      </c>
      <c r="AN145" s="159"/>
      <c r="AO145" s="159">
        <v>0</v>
      </c>
      <c r="AP145" s="159"/>
      <c r="AQ145" s="159">
        <v>26</v>
      </c>
      <c r="AR145" s="159"/>
      <c r="AS145" s="160">
        <v>0</v>
      </c>
      <c r="AT145" s="160"/>
      <c r="AU145" s="161">
        <v>0</v>
      </c>
      <c r="AV145" s="161"/>
      <c r="AW145" s="160">
        <v>1</v>
      </c>
      <c r="AX145" s="160"/>
      <c r="AY145" s="161">
        <v>0</v>
      </c>
      <c r="AZ145" s="161"/>
      <c r="BA145" s="160">
        <v>1</v>
      </c>
      <c r="BB145" s="160"/>
      <c r="BC145" s="161">
        <v>0</v>
      </c>
      <c r="BD145" s="161"/>
      <c r="BE145" s="160">
        <v>3</v>
      </c>
      <c r="BF145" s="160"/>
      <c r="BG145" s="161">
        <v>0</v>
      </c>
      <c r="BH145" s="161"/>
      <c r="BI145" s="160">
        <v>1</v>
      </c>
      <c r="BJ145" s="160"/>
      <c r="BK145" s="161">
        <v>0</v>
      </c>
      <c r="BL145" s="161"/>
      <c r="BM145" s="160">
        <v>8</v>
      </c>
      <c r="BN145" s="160"/>
      <c r="BO145" s="161">
        <v>0</v>
      </c>
      <c r="BP145" s="161"/>
      <c r="BQ145" s="160">
        <v>12</v>
      </c>
      <c r="BR145" s="160"/>
      <c r="BS145" s="161">
        <v>0</v>
      </c>
      <c r="BT145" s="161"/>
      <c r="BU145" s="26">
        <f t="shared" si="73"/>
        <v>5</v>
      </c>
      <c r="BV145" s="66">
        <f t="shared" si="74"/>
        <v>52</v>
      </c>
      <c r="BX145" s="159">
        <v>21</v>
      </c>
      <c r="BY145" s="159"/>
      <c r="BZ145" s="159">
        <v>6</v>
      </c>
      <c r="CA145" s="159"/>
      <c r="CB145" s="159">
        <v>27</v>
      </c>
      <c r="CC145" s="159"/>
      <c r="CD145" s="160">
        <v>2</v>
      </c>
      <c r="CE145" s="160"/>
      <c r="CF145" s="161">
        <v>2</v>
      </c>
      <c r="CG145" s="161"/>
      <c r="CH145" s="160">
        <v>3</v>
      </c>
      <c r="CI145" s="160"/>
      <c r="CJ145" s="161">
        <v>0</v>
      </c>
      <c r="CK145" s="161"/>
      <c r="CL145" s="160">
        <v>5</v>
      </c>
      <c r="CM145" s="160"/>
      <c r="CN145" s="161">
        <v>1</v>
      </c>
      <c r="CO145" s="161"/>
      <c r="CP145" s="160">
        <v>5</v>
      </c>
      <c r="CQ145" s="160"/>
      <c r="CR145" s="161">
        <v>0</v>
      </c>
      <c r="CS145" s="161"/>
      <c r="CT145" s="160">
        <v>0</v>
      </c>
      <c r="CU145" s="160"/>
      <c r="CV145" s="161">
        <v>0</v>
      </c>
      <c r="CW145" s="161"/>
      <c r="CX145" s="160">
        <v>0</v>
      </c>
      <c r="CY145" s="160"/>
      <c r="CZ145" s="161">
        <v>1</v>
      </c>
      <c r="DA145" s="161"/>
      <c r="DB145" s="160">
        <v>6</v>
      </c>
      <c r="DC145" s="160"/>
      <c r="DD145" s="161">
        <v>2</v>
      </c>
      <c r="DE145" s="161"/>
      <c r="DF145" s="26">
        <f t="shared" si="101"/>
        <v>51</v>
      </c>
      <c r="DH145" s="159">
        <f t="shared" si="77"/>
        <v>51</v>
      </c>
      <c r="DI145" s="159"/>
      <c r="DJ145" s="159">
        <f t="shared" si="78"/>
        <v>6</v>
      </c>
      <c r="DK145" s="159"/>
      <c r="DL145" s="159">
        <f t="shared" si="79"/>
        <v>57</v>
      </c>
      <c r="DM145" s="159"/>
      <c r="DN145" s="160">
        <f t="shared" si="80"/>
        <v>2</v>
      </c>
      <c r="DO145" s="160"/>
      <c r="DP145" s="160">
        <f t="shared" si="81"/>
        <v>2</v>
      </c>
      <c r="DQ145" s="160"/>
      <c r="DR145" s="160">
        <f t="shared" si="82"/>
        <v>4</v>
      </c>
      <c r="DS145" s="160"/>
      <c r="DT145" s="160">
        <f t="shared" si="83"/>
        <v>0</v>
      </c>
      <c r="DU145" s="160"/>
      <c r="DV145" s="160">
        <f t="shared" si="84"/>
        <v>6</v>
      </c>
      <c r="DW145" s="160"/>
      <c r="DX145" s="160">
        <f t="shared" si="85"/>
        <v>1</v>
      </c>
      <c r="DY145" s="160"/>
      <c r="DZ145" s="160">
        <f t="shared" si="86"/>
        <v>8</v>
      </c>
      <c r="EA145" s="160"/>
      <c r="EB145" s="160">
        <f t="shared" si="87"/>
        <v>0</v>
      </c>
      <c r="EC145" s="160"/>
      <c r="ED145" s="160">
        <f t="shared" si="88"/>
        <v>1</v>
      </c>
      <c r="EE145" s="160"/>
      <c r="EF145" s="160">
        <f t="shared" si="89"/>
        <v>0</v>
      </c>
      <c r="EG145" s="160"/>
      <c r="EH145" s="160">
        <f t="shared" si="90"/>
        <v>10</v>
      </c>
      <c r="EI145" s="160"/>
      <c r="EJ145" s="160">
        <f t="shared" si="91"/>
        <v>1</v>
      </c>
      <c r="EK145" s="160"/>
      <c r="EL145" s="160">
        <f t="shared" si="92"/>
        <v>20</v>
      </c>
      <c r="EM145" s="160"/>
      <c r="EN145" s="160">
        <f t="shared" si="93"/>
        <v>2</v>
      </c>
      <c r="EO145" s="160"/>
      <c r="EP145" s="137">
        <f t="shared" si="94"/>
        <v>116</v>
      </c>
      <c r="ER145" s="20">
        <f t="shared" si="95"/>
        <v>52.631578947368418</v>
      </c>
      <c r="ES145" s="20">
        <f t="shared" si="96"/>
        <v>47.368421052631575</v>
      </c>
      <c r="ET145" s="20">
        <f t="shared" si="97"/>
        <v>14.035087719298245</v>
      </c>
      <c r="EU145" s="20">
        <f t="shared" si="98"/>
        <v>10.526315789473683</v>
      </c>
      <c r="EV145" s="21">
        <f t="shared" si="99"/>
        <v>105.26315789473684</v>
      </c>
      <c r="EX145" s="129">
        <v>1</v>
      </c>
      <c r="EY145" s="129">
        <v>0</v>
      </c>
      <c r="EZ145" s="129">
        <v>1</v>
      </c>
      <c r="FA145" s="130">
        <v>0</v>
      </c>
      <c r="FB145" s="131">
        <v>0</v>
      </c>
      <c r="FC145" s="130">
        <v>0</v>
      </c>
      <c r="FD145" s="131">
        <v>0</v>
      </c>
      <c r="FE145" s="130">
        <v>0</v>
      </c>
      <c r="FF145" s="131">
        <v>0</v>
      </c>
      <c r="FG145" s="130">
        <v>0</v>
      </c>
      <c r="FH145" s="131">
        <v>0</v>
      </c>
      <c r="FI145" s="130">
        <v>0</v>
      </c>
      <c r="FJ145" s="131">
        <v>0</v>
      </c>
      <c r="FK145" s="130">
        <v>0</v>
      </c>
      <c r="FL145" s="131">
        <v>0</v>
      </c>
      <c r="FM145" s="130">
        <v>1</v>
      </c>
      <c r="FN145" s="131">
        <v>0</v>
      </c>
      <c r="FO145" s="19">
        <f t="shared" si="100"/>
        <v>4</v>
      </c>
    </row>
    <row r="146" spans="1:171" ht="12.75" customHeight="1" thickBot="1">
      <c r="A146" s="124" t="s">
        <v>227</v>
      </c>
      <c r="B146" s="159">
        <v>2</v>
      </c>
      <c r="C146" s="159"/>
      <c r="D146" s="159">
        <v>0</v>
      </c>
      <c r="E146" s="159"/>
      <c r="F146" s="159">
        <v>2</v>
      </c>
      <c r="G146" s="159"/>
      <c r="H146" s="160">
        <v>0</v>
      </c>
      <c r="I146" s="160"/>
      <c r="J146" s="161">
        <v>0</v>
      </c>
      <c r="K146" s="161"/>
      <c r="L146" s="160">
        <v>0</v>
      </c>
      <c r="M146" s="160"/>
      <c r="N146" s="161">
        <v>0</v>
      </c>
      <c r="O146" s="161"/>
      <c r="P146" s="160">
        <v>0</v>
      </c>
      <c r="Q146" s="160"/>
      <c r="R146" s="161">
        <v>0</v>
      </c>
      <c r="S146" s="161"/>
      <c r="T146" s="160">
        <v>0</v>
      </c>
      <c r="U146" s="160"/>
      <c r="V146" s="161">
        <v>0</v>
      </c>
      <c r="W146" s="161"/>
      <c r="X146" s="160">
        <v>0</v>
      </c>
      <c r="Y146" s="160"/>
      <c r="Z146" s="161">
        <v>0</v>
      </c>
      <c r="AA146" s="161"/>
      <c r="AB146" s="160">
        <v>0</v>
      </c>
      <c r="AC146" s="160"/>
      <c r="AD146" s="161">
        <v>0</v>
      </c>
      <c r="AE146" s="161"/>
      <c r="AF146" s="160">
        <v>2</v>
      </c>
      <c r="AG146" s="160"/>
      <c r="AH146" s="161">
        <v>0</v>
      </c>
      <c r="AI146" s="161"/>
      <c r="AJ146" s="26">
        <f t="shared" si="75"/>
        <v>0</v>
      </c>
      <c r="AK146" s="66">
        <f t="shared" si="76"/>
        <v>4</v>
      </c>
      <c r="AL146" s="124"/>
      <c r="AM146" s="159">
        <v>3</v>
      </c>
      <c r="AN146" s="159"/>
      <c r="AO146" s="159">
        <v>0</v>
      </c>
      <c r="AP146" s="159"/>
      <c r="AQ146" s="159">
        <v>3</v>
      </c>
      <c r="AR146" s="159"/>
      <c r="AS146" s="160">
        <v>0</v>
      </c>
      <c r="AT146" s="160"/>
      <c r="AU146" s="161">
        <v>0</v>
      </c>
      <c r="AV146" s="161"/>
      <c r="AW146" s="160">
        <v>0</v>
      </c>
      <c r="AX146" s="160"/>
      <c r="AY146" s="161">
        <v>0</v>
      </c>
      <c r="AZ146" s="161"/>
      <c r="BA146" s="160">
        <v>0</v>
      </c>
      <c r="BB146" s="160"/>
      <c r="BC146" s="161">
        <v>0</v>
      </c>
      <c r="BD146" s="161"/>
      <c r="BE146" s="160">
        <v>0</v>
      </c>
      <c r="BF146" s="160"/>
      <c r="BG146" s="161">
        <v>0</v>
      </c>
      <c r="BH146" s="161"/>
      <c r="BI146" s="160">
        <v>0</v>
      </c>
      <c r="BJ146" s="160"/>
      <c r="BK146" s="161">
        <v>0</v>
      </c>
      <c r="BL146" s="161"/>
      <c r="BM146" s="160">
        <v>0</v>
      </c>
      <c r="BN146" s="160"/>
      <c r="BO146" s="161">
        <v>0</v>
      </c>
      <c r="BP146" s="161"/>
      <c r="BQ146" s="160">
        <v>3</v>
      </c>
      <c r="BR146" s="160"/>
      <c r="BS146" s="161">
        <v>0</v>
      </c>
      <c r="BT146" s="161"/>
      <c r="BU146" s="26">
        <f t="shared" si="73"/>
        <v>0</v>
      </c>
      <c r="BV146" s="66">
        <f t="shared" si="74"/>
        <v>6</v>
      </c>
      <c r="BX146" s="159">
        <v>2</v>
      </c>
      <c r="BY146" s="159"/>
      <c r="BZ146" s="159">
        <v>0</v>
      </c>
      <c r="CA146" s="159"/>
      <c r="CB146" s="159">
        <v>2</v>
      </c>
      <c r="CC146" s="159"/>
      <c r="CD146" s="160">
        <v>0</v>
      </c>
      <c r="CE146" s="160"/>
      <c r="CF146" s="161">
        <v>0</v>
      </c>
      <c r="CG146" s="161"/>
      <c r="CH146" s="160">
        <v>0</v>
      </c>
      <c r="CI146" s="160"/>
      <c r="CJ146" s="161">
        <v>0</v>
      </c>
      <c r="CK146" s="161"/>
      <c r="CL146" s="160">
        <v>0</v>
      </c>
      <c r="CM146" s="160"/>
      <c r="CN146" s="161">
        <v>0</v>
      </c>
      <c r="CO146" s="161"/>
      <c r="CP146" s="160">
        <v>0</v>
      </c>
      <c r="CQ146" s="160"/>
      <c r="CR146" s="161">
        <v>0</v>
      </c>
      <c r="CS146" s="161"/>
      <c r="CT146" s="160">
        <v>0</v>
      </c>
      <c r="CU146" s="160"/>
      <c r="CV146" s="161">
        <v>0</v>
      </c>
      <c r="CW146" s="161"/>
      <c r="CX146" s="160">
        <v>0</v>
      </c>
      <c r="CY146" s="160"/>
      <c r="CZ146" s="161">
        <v>0</v>
      </c>
      <c r="DA146" s="161"/>
      <c r="DB146" s="160">
        <v>2</v>
      </c>
      <c r="DC146" s="160"/>
      <c r="DD146" s="161">
        <v>0</v>
      </c>
      <c r="DE146" s="161"/>
      <c r="DF146" s="26">
        <f t="shared" si="101"/>
        <v>2</v>
      </c>
      <c r="DH146" s="159">
        <f t="shared" si="77"/>
        <v>7</v>
      </c>
      <c r="DI146" s="159"/>
      <c r="DJ146" s="159">
        <f t="shared" si="78"/>
        <v>0</v>
      </c>
      <c r="DK146" s="159"/>
      <c r="DL146" s="159">
        <f t="shared" si="79"/>
        <v>7</v>
      </c>
      <c r="DM146" s="159"/>
      <c r="DN146" s="160">
        <f t="shared" si="80"/>
        <v>0</v>
      </c>
      <c r="DO146" s="160"/>
      <c r="DP146" s="160">
        <f t="shared" si="81"/>
        <v>0</v>
      </c>
      <c r="DQ146" s="160"/>
      <c r="DR146" s="160">
        <f t="shared" si="82"/>
        <v>0</v>
      </c>
      <c r="DS146" s="160"/>
      <c r="DT146" s="160">
        <f t="shared" si="83"/>
        <v>0</v>
      </c>
      <c r="DU146" s="160"/>
      <c r="DV146" s="160">
        <f t="shared" si="84"/>
        <v>0</v>
      </c>
      <c r="DW146" s="160"/>
      <c r="DX146" s="160">
        <f t="shared" si="85"/>
        <v>0</v>
      </c>
      <c r="DY146" s="160"/>
      <c r="DZ146" s="160">
        <f t="shared" si="86"/>
        <v>0</v>
      </c>
      <c r="EA146" s="160"/>
      <c r="EB146" s="160">
        <f t="shared" si="87"/>
        <v>0</v>
      </c>
      <c r="EC146" s="160"/>
      <c r="ED146" s="160">
        <f t="shared" si="88"/>
        <v>0</v>
      </c>
      <c r="EE146" s="160"/>
      <c r="EF146" s="160">
        <f t="shared" si="89"/>
        <v>0</v>
      </c>
      <c r="EG146" s="160"/>
      <c r="EH146" s="160">
        <f t="shared" si="90"/>
        <v>0</v>
      </c>
      <c r="EI146" s="160"/>
      <c r="EJ146" s="160">
        <f t="shared" si="91"/>
        <v>0</v>
      </c>
      <c r="EK146" s="160"/>
      <c r="EL146" s="160">
        <f t="shared" si="92"/>
        <v>7</v>
      </c>
      <c r="EM146" s="160"/>
      <c r="EN146" s="160">
        <f t="shared" si="93"/>
        <v>0</v>
      </c>
      <c r="EO146" s="160"/>
      <c r="EP146" s="137">
        <f t="shared" si="94"/>
        <v>12</v>
      </c>
      <c r="ER146" s="20">
        <f t="shared" si="95"/>
        <v>71.428571428571431</v>
      </c>
      <c r="ES146" s="20">
        <f t="shared" si="96"/>
        <v>28.571428571428569</v>
      </c>
      <c r="ET146" s="20">
        <f t="shared" si="97"/>
        <v>0</v>
      </c>
      <c r="EU146" s="20">
        <f t="shared" si="98"/>
        <v>0</v>
      </c>
      <c r="EV146" s="21">
        <f t="shared" si="99"/>
        <v>0</v>
      </c>
      <c r="EX146" s="129">
        <v>0</v>
      </c>
      <c r="EY146" s="129">
        <v>0</v>
      </c>
      <c r="EZ146" s="129">
        <v>0</v>
      </c>
      <c r="FA146" s="130">
        <v>0</v>
      </c>
      <c r="FB146" s="131">
        <v>0</v>
      </c>
      <c r="FC146" s="130">
        <v>0</v>
      </c>
      <c r="FD146" s="131">
        <v>0</v>
      </c>
      <c r="FE146" s="130">
        <v>0</v>
      </c>
      <c r="FF146" s="131">
        <v>0</v>
      </c>
      <c r="FG146" s="130">
        <v>0</v>
      </c>
      <c r="FH146" s="131">
        <v>0</v>
      </c>
      <c r="FI146" s="130">
        <v>0</v>
      </c>
      <c r="FJ146" s="131">
        <v>0</v>
      </c>
      <c r="FK146" s="130">
        <v>0</v>
      </c>
      <c r="FL146" s="131">
        <v>0</v>
      </c>
      <c r="FM146" s="130">
        <v>0</v>
      </c>
      <c r="FN146" s="131">
        <v>0</v>
      </c>
      <c r="FO146" s="19">
        <f t="shared" si="100"/>
        <v>0</v>
      </c>
    </row>
    <row r="147" spans="1:171" ht="12.75" customHeight="1" thickBot="1">
      <c r="A147" s="124" t="s">
        <v>285</v>
      </c>
      <c r="B147" s="159">
        <v>3</v>
      </c>
      <c r="C147" s="159"/>
      <c r="D147" s="159">
        <v>3</v>
      </c>
      <c r="E147" s="159"/>
      <c r="F147" s="159">
        <v>6</v>
      </c>
      <c r="G147" s="159"/>
      <c r="H147" s="160">
        <v>0</v>
      </c>
      <c r="I147" s="160"/>
      <c r="J147" s="161">
        <v>0</v>
      </c>
      <c r="K147" s="161"/>
      <c r="L147" s="160">
        <v>0</v>
      </c>
      <c r="M147" s="160"/>
      <c r="N147" s="161">
        <v>0</v>
      </c>
      <c r="O147" s="161"/>
      <c r="P147" s="160">
        <v>0</v>
      </c>
      <c r="Q147" s="160"/>
      <c r="R147" s="161">
        <v>0</v>
      </c>
      <c r="S147" s="161"/>
      <c r="T147" s="160">
        <v>0</v>
      </c>
      <c r="U147" s="160"/>
      <c r="V147" s="161">
        <v>0</v>
      </c>
      <c r="W147" s="161"/>
      <c r="X147" s="160">
        <v>0</v>
      </c>
      <c r="Y147" s="160"/>
      <c r="Z147" s="161">
        <v>0</v>
      </c>
      <c r="AA147" s="161"/>
      <c r="AB147" s="160">
        <v>2</v>
      </c>
      <c r="AC147" s="160"/>
      <c r="AD147" s="161">
        <v>1</v>
      </c>
      <c r="AE147" s="161"/>
      <c r="AF147" s="160">
        <v>1</v>
      </c>
      <c r="AG147" s="160"/>
      <c r="AH147" s="161">
        <v>2</v>
      </c>
      <c r="AI147" s="161"/>
      <c r="AJ147" s="26">
        <f t="shared" si="75"/>
        <v>0</v>
      </c>
      <c r="AK147" s="66">
        <f t="shared" si="76"/>
        <v>24</v>
      </c>
      <c r="AL147" s="124"/>
      <c r="AM147" s="159">
        <v>37</v>
      </c>
      <c r="AN147" s="159"/>
      <c r="AO147" s="159">
        <v>13</v>
      </c>
      <c r="AP147" s="159"/>
      <c r="AQ147" s="159">
        <v>50</v>
      </c>
      <c r="AR147" s="159"/>
      <c r="AS147" s="160">
        <v>2</v>
      </c>
      <c r="AT147" s="160"/>
      <c r="AU147" s="161">
        <v>5</v>
      </c>
      <c r="AV147" s="161"/>
      <c r="AW147" s="160">
        <v>2</v>
      </c>
      <c r="AX147" s="160"/>
      <c r="AY147" s="161">
        <v>0</v>
      </c>
      <c r="AZ147" s="161"/>
      <c r="BA147" s="160">
        <v>4</v>
      </c>
      <c r="BB147" s="160"/>
      <c r="BC147" s="161">
        <v>1</v>
      </c>
      <c r="BD147" s="161"/>
      <c r="BE147" s="160">
        <v>4</v>
      </c>
      <c r="BF147" s="160"/>
      <c r="BG147" s="161">
        <v>2</v>
      </c>
      <c r="BH147" s="161"/>
      <c r="BI147" s="160">
        <v>5</v>
      </c>
      <c r="BJ147" s="160"/>
      <c r="BK147" s="161">
        <v>2</v>
      </c>
      <c r="BL147" s="161"/>
      <c r="BM147" s="160">
        <v>6</v>
      </c>
      <c r="BN147" s="160"/>
      <c r="BO147" s="161">
        <v>0</v>
      </c>
      <c r="BP147" s="161"/>
      <c r="BQ147" s="160">
        <v>14</v>
      </c>
      <c r="BR147" s="160"/>
      <c r="BS147" s="161">
        <v>3</v>
      </c>
      <c r="BT147" s="161"/>
      <c r="BU147" s="26">
        <f t="shared" si="73"/>
        <v>45</v>
      </c>
      <c r="BV147" s="66">
        <f t="shared" si="74"/>
        <v>152</v>
      </c>
      <c r="BX147" s="159">
        <v>21</v>
      </c>
      <c r="BY147" s="159"/>
      <c r="BZ147" s="159">
        <v>8</v>
      </c>
      <c r="CA147" s="159"/>
      <c r="CB147" s="159">
        <v>29</v>
      </c>
      <c r="CC147" s="159"/>
      <c r="CD147" s="160">
        <v>2</v>
      </c>
      <c r="CE147" s="160"/>
      <c r="CF147" s="161">
        <v>2</v>
      </c>
      <c r="CG147" s="161"/>
      <c r="CH147" s="160">
        <v>4</v>
      </c>
      <c r="CI147" s="160"/>
      <c r="CJ147" s="161">
        <v>0</v>
      </c>
      <c r="CK147" s="161"/>
      <c r="CL147" s="160">
        <v>1</v>
      </c>
      <c r="CM147" s="160"/>
      <c r="CN147" s="161">
        <v>0</v>
      </c>
      <c r="CO147" s="161"/>
      <c r="CP147" s="160">
        <v>1</v>
      </c>
      <c r="CQ147" s="160"/>
      <c r="CR147" s="161">
        <v>1</v>
      </c>
      <c r="CS147" s="161"/>
      <c r="CT147" s="160">
        <v>1</v>
      </c>
      <c r="CU147" s="160"/>
      <c r="CV147" s="161">
        <v>2</v>
      </c>
      <c r="CW147" s="161"/>
      <c r="CX147" s="160">
        <v>9</v>
      </c>
      <c r="CY147" s="160"/>
      <c r="CZ147" s="161">
        <v>2</v>
      </c>
      <c r="DA147" s="161"/>
      <c r="DB147" s="160">
        <v>3</v>
      </c>
      <c r="DC147" s="160"/>
      <c r="DD147" s="161">
        <v>1</v>
      </c>
      <c r="DE147" s="161"/>
      <c r="DF147" s="26">
        <f t="shared" si="101"/>
        <v>61</v>
      </c>
      <c r="DH147" s="159">
        <f t="shared" si="77"/>
        <v>61</v>
      </c>
      <c r="DI147" s="159"/>
      <c r="DJ147" s="159">
        <f t="shared" si="78"/>
        <v>24</v>
      </c>
      <c r="DK147" s="159"/>
      <c r="DL147" s="159">
        <f t="shared" si="79"/>
        <v>85</v>
      </c>
      <c r="DM147" s="159"/>
      <c r="DN147" s="160">
        <f t="shared" si="80"/>
        <v>4</v>
      </c>
      <c r="DO147" s="160"/>
      <c r="DP147" s="160">
        <f t="shared" si="81"/>
        <v>7</v>
      </c>
      <c r="DQ147" s="160"/>
      <c r="DR147" s="160">
        <f t="shared" si="82"/>
        <v>6</v>
      </c>
      <c r="DS147" s="160"/>
      <c r="DT147" s="160">
        <f t="shared" si="83"/>
        <v>0</v>
      </c>
      <c r="DU147" s="160"/>
      <c r="DV147" s="160">
        <f t="shared" si="84"/>
        <v>5</v>
      </c>
      <c r="DW147" s="160"/>
      <c r="DX147" s="160">
        <f t="shared" si="85"/>
        <v>1</v>
      </c>
      <c r="DY147" s="160"/>
      <c r="DZ147" s="160">
        <f t="shared" si="86"/>
        <v>5</v>
      </c>
      <c r="EA147" s="160"/>
      <c r="EB147" s="160">
        <f t="shared" si="87"/>
        <v>3</v>
      </c>
      <c r="EC147" s="160"/>
      <c r="ED147" s="160">
        <f t="shared" si="88"/>
        <v>6</v>
      </c>
      <c r="EE147" s="160"/>
      <c r="EF147" s="160">
        <f t="shared" si="89"/>
        <v>4</v>
      </c>
      <c r="EG147" s="160"/>
      <c r="EH147" s="160">
        <f t="shared" si="90"/>
        <v>17</v>
      </c>
      <c r="EI147" s="160"/>
      <c r="EJ147" s="160">
        <f t="shared" si="91"/>
        <v>3</v>
      </c>
      <c r="EK147" s="160"/>
      <c r="EL147" s="160">
        <f t="shared" si="92"/>
        <v>18</v>
      </c>
      <c r="EM147" s="160"/>
      <c r="EN147" s="160">
        <f t="shared" si="93"/>
        <v>6</v>
      </c>
      <c r="EO147" s="160"/>
      <c r="EP147" s="137">
        <f t="shared" si="94"/>
        <v>282</v>
      </c>
      <c r="ER147" s="20">
        <f t="shared" si="95"/>
        <v>65.882352941176464</v>
      </c>
      <c r="ES147" s="20">
        <f t="shared" si="96"/>
        <v>34.117647058823529</v>
      </c>
      <c r="ET147" s="20">
        <f t="shared" si="97"/>
        <v>20</v>
      </c>
      <c r="EU147" s="20">
        <f t="shared" si="98"/>
        <v>28.235294117647058</v>
      </c>
      <c r="EV147" s="21">
        <f t="shared" si="99"/>
        <v>282.35294117647061</v>
      </c>
      <c r="EX147" s="129">
        <v>20</v>
      </c>
      <c r="EY147" s="129">
        <v>5</v>
      </c>
      <c r="EZ147" s="129">
        <v>25</v>
      </c>
      <c r="FA147" s="130">
        <v>1</v>
      </c>
      <c r="FB147" s="131">
        <v>0</v>
      </c>
      <c r="FC147" s="130">
        <v>1</v>
      </c>
      <c r="FD147" s="131">
        <v>0</v>
      </c>
      <c r="FE147" s="130">
        <v>1</v>
      </c>
      <c r="FF147" s="131">
        <v>1</v>
      </c>
      <c r="FG147" s="130">
        <v>3</v>
      </c>
      <c r="FH147" s="131">
        <v>2</v>
      </c>
      <c r="FI147" s="130">
        <v>5</v>
      </c>
      <c r="FJ147" s="131">
        <v>2</v>
      </c>
      <c r="FK147" s="130">
        <v>2</v>
      </c>
      <c r="FL147" s="131">
        <v>0</v>
      </c>
      <c r="FM147" s="130">
        <v>7</v>
      </c>
      <c r="FN147" s="131">
        <v>0</v>
      </c>
      <c r="FO147" s="19">
        <f t="shared" si="100"/>
        <v>100</v>
      </c>
    </row>
    <row r="148" spans="1:171" ht="12.75" customHeight="1" thickBot="1">
      <c r="A148" s="124" t="s">
        <v>228</v>
      </c>
      <c r="B148" s="159">
        <v>3</v>
      </c>
      <c r="C148" s="159"/>
      <c r="D148" s="159">
        <v>0</v>
      </c>
      <c r="E148" s="159"/>
      <c r="F148" s="159">
        <v>3</v>
      </c>
      <c r="G148" s="159"/>
      <c r="H148" s="160">
        <v>0</v>
      </c>
      <c r="I148" s="160"/>
      <c r="J148" s="161">
        <v>0</v>
      </c>
      <c r="K148" s="161"/>
      <c r="L148" s="160">
        <v>0</v>
      </c>
      <c r="M148" s="160"/>
      <c r="N148" s="161">
        <v>0</v>
      </c>
      <c r="O148" s="161"/>
      <c r="P148" s="160">
        <v>0</v>
      </c>
      <c r="Q148" s="160"/>
      <c r="R148" s="161">
        <v>0</v>
      </c>
      <c r="S148" s="161"/>
      <c r="T148" s="160">
        <v>0</v>
      </c>
      <c r="U148" s="160"/>
      <c r="V148" s="161">
        <v>0</v>
      </c>
      <c r="W148" s="161"/>
      <c r="X148" s="160">
        <v>0</v>
      </c>
      <c r="Y148" s="160"/>
      <c r="Z148" s="161">
        <v>0</v>
      </c>
      <c r="AA148" s="161"/>
      <c r="AB148" s="160">
        <v>0</v>
      </c>
      <c r="AC148" s="160"/>
      <c r="AD148" s="161">
        <v>0</v>
      </c>
      <c r="AE148" s="161"/>
      <c r="AF148" s="160">
        <v>3</v>
      </c>
      <c r="AG148" s="160"/>
      <c r="AH148" s="161">
        <v>0</v>
      </c>
      <c r="AI148" s="161"/>
      <c r="AJ148" s="26">
        <f t="shared" si="75"/>
        <v>0</v>
      </c>
      <c r="AK148" s="66">
        <f t="shared" si="76"/>
        <v>6</v>
      </c>
      <c r="AL148" s="124"/>
      <c r="AM148" s="159">
        <v>11</v>
      </c>
      <c r="AN148" s="159"/>
      <c r="AO148" s="159">
        <v>0</v>
      </c>
      <c r="AP148" s="159"/>
      <c r="AQ148" s="159">
        <v>11</v>
      </c>
      <c r="AR148" s="159"/>
      <c r="AS148" s="160">
        <v>0</v>
      </c>
      <c r="AT148" s="160"/>
      <c r="AU148" s="161">
        <v>0</v>
      </c>
      <c r="AV148" s="161"/>
      <c r="AW148" s="160">
        <v>0</v>
      </c>
      <c r="AX148" s="160"/>
      <c r="AY148" s="161">
        <v>0</v>
      </c>
      <c r="AZ148" s="161"/>
      <c r="BA148" s="160">
        <v>0</v>
      </c>
      <c r="BB148" s="160"/>
      <c r="BC148" s="161">
        <v>0</v>
      </c>
      <c r="BD148" s="161"/>
      <c r="BE148" s="160">
        <v>0</v>
      </c>
      <c r="BF148" s="160"/>
      <c r="BG148" s="161">
        <v>0</v>
      </c>
      <c r="BH148" s="161"/>
      <c r="BI148" s="160">
        <v>3</v>
      </c>
      <c r="BJ148" s="160"/>
      <c r="BK148" s="161">
        <v>0</v>
      </c>
      <c r="BL148" s="161"/>
      <c r="BM148" s="160">
        <v>2</v>
      </c>
      <c r="BN148" s="160"/>
      <c r="BO148" s="161">
        <v>0</v>
      </c>
      <c r="BP148" s="161"/>
      <c r="BQ148" s="160">
        <v>6</v>
      </c>
      <c r="BR148" s="160"/>
      <c r="BS148" s="161">
        <v>0</v>
      </c>
      <c r="BT148" s="161"/>
      <c r="BU148" s="26">
        <f t="shared" ref="BU148:BU206" si="102">(AS148+AU148+AW148+AY148)*5</f>
        <v>0</v>
      </c>
      <c r="BV148" s="66">
        <f t="shared" ref="BV148:BV206" si="103">(AM148*2)+(AO148*6)</f>
        <v>22</v>
      </c>
      <c r="BX148" s="159">
        <v>8</v>
      </c>
      <c r="BY148" s="159"/>
      <c r="BZ148" s="159">
        <v>4</v>
      </c>
      <c r="CA148" s="159"/>
      <c r="CB148" s="159">
        <v>12</v>
      </c>
      <c r="CC148" s="159"/>
      <c r="CD148" s="160">
        <v>0</v>
      </c>
      <c r="CE148" s="160"/>
      <c r="CF148" s="161">
        <v>1</v>
      </c>
      <c r="CG148" s="161"/>
      <c r="CH148" s="160">
        <v>1</v>
      </c>
      <c r="CI148" s="160"/>
      <c r="CJ148" s="161">
        <v>1</v>
      </c>
      <c r="CK148" s="161"/>
      <c r="CL148" s="160">
        <v>4</v>
      </c>
      <c r="CM148" s="160"/>
      <c r="CN148" s="161">
        <v>1</v>
      </c>
      <c r="CO148" s="161"/>
      <c r="CP148" s="160">
        <v>3</v>
      </c>
      <c r="CQ148" s="160"/>
      <c r="CR148" s="161">
        <v>1</v>
      </c>
      <c r="CS148" s="161"/>
      <c r="CT148" s="160">
        <v>0</v>
      </c>
      <c r="CU148" s="160"/>
      <c r="CV148" s="161">
        <v>0</v>
      </c>
      <c r="CW148" s="161"/>
      <c r="CX148" s="160">
        <v>0</v>
      </c>
      <c r="CY148" s="160"/>
      <c r="CZ148" s="161">
        <v>0</v>
      </c>
      <c r="DA148" s="161"/>
      <c r="DB148" s="160">
        <v>0</v>
      </c>
      <c r="DC148" s="160"/>
      <c r="DD148" s="161">
        <v>0</v>
      </c>
      <c r="DE148" s="161"/>
      <c r="DF148" s="26">
        <f t="shared" si="101"/>
        <v>28</v>
      </c>
      <c r="DH148" s="159">
        <f t="shared" si="77"/>
        <v>22</v>
      </c>
      <c r="DI148" s="159"/>
      <c r="DJ148" s="159">
        <f t="shared" si="78"/>
        <v>4</v>
      </c>
      <c r="DK148" s="159"/>
      <c r="DL148" s="159">
        <f t="shared" si="79"/>
        <v>26</v>
      </c>
      <c r="DM148" s="159"/>
      <c r="DN148" s="160">
        <f t="shared" si="80"/>
        <v>0</v>
      </c>
      <c r="DO148" s="160"/>
      <c r="DP148" s="160">
        <f t="shared" si="81"/>
        <v>1</v>
      </c>
      <c r="DQ148" s="160"/>
      <c r="DR148" s="160">
        <f t="shared" si="82"/>
        <v>1</v>
      </c>
      <c r="DS148" s="160"/>
      <c r="DT148" s="160">
        <f t="shared" si="83"/>
        <v>1</v>
      </c>
      <c r="DU148" s="160"/>
      <c r="DV148" s="160">
        <f t="shared" si="84"/>
        <v>4</v>
      </c>
      <c r="DW148" s="160"/>
      <c r="DX148" s="160">
        <f t="shared" si="85"/>
        <v>1</v>
      </c>
      <c r="DY148" s="160"/>
      <c r="DZ148" s="160">
        <f t="shared" si="86"/>
        <v>3</v>
      </c>
      <c r="EA148" s="160"/>
      <c r="EB148" s="160">
        <f t="shared" si="87"/>
        <v>1</v>
      </c>
      <c r="EC148" s="160"/>
      <c r="ED148" s="160">
        <f t="shared" si="88"/>
        <v>3</v>
      </c>
      <c r="EE148" s="160"/>
      <c r="EF148" s="160">
        <f t="shared" si="89"/>
        <v>0</v>
      </c>
      <c r="EG148" s="160"/>
      <c r="EH148" s="160">
        <f t="shared" si="90"/>
        <v>2</v>
      </c>
      <c r="EI148" s="160"/>
      <c r="EJ148" s="160">
        <f t="shared" si="91"/>
        <v>0</v>
      </c>
      <c r="EK148" s="160"/>
      <c r="EL148" s="160">
        <f t="shared" si="92"/>
        <v>9</v>
      </c>
      <c r="EM148" s="160"/>
      <c r="EN148" s="160">
        <f t="shared" si="93"/>
        <v>0</v>
      </c>
      <c r="EO148" s="160"/>
      <c r="EP148" s="137">
        <f t="shared" si="94"/>
        <v>56</v>
      </c>
      <c r="ER148" s="20">
        <f t="shared" si="95"/>
        <v>53.846153846153847</v>
      </c>
      <c r="ES148" s="20">
        <f t="shared" si="96"/>
        <v>46.153846153846153</v>
      </c>
      <c r="ET148" s="20">
        <f t="shared" si="97"/>
        <v>11.538461538461538</v>
      </c>
      <c r="EU148" s="20">
        <f t="shared" si="98"/>
        <v>15.384615384615385</v>
      </c>
      <c r="EV148" s="21">
        <f t="shared" si="99"/>
        <v>153.84615384615384</v>
      </c>
      <c r="EX148" s="129">
        <v>0</v>
      </c>
      <c r="EY148" s="129">
        <v>0</v>
      </c>
      <c r="EZ148" s="129">
        <v>0</v>
      </c>
      <c r="FA148" s="130">
        <v>0</v>
      </c>
      <c r="FB148" s="131">
        <v>0</v>
      </c>
      <c r="FC148" s="130">
        <v>0</v>
      </c>
      <c r="FD148" s="131">
        <v>0</v>
      </c>
      <c r="FE148" s="130">
        <v>0</v>
      </c>
      <c r="FF148" s="131">
        <v>0</v>
      </c>
      <c r="FG148" s="130">
        <v>0</v>
      </c>
      <c r="FH148" s="131">
        <v>0</v>
      </c>
      <c r="FI148" s="130">
        <v>0</v>
      </c>
      <c r="FJ148" s="131">
        <v>0</v>
      </c>
      <c r="FK148" s="130">
        <v>0</v>
      </c>
      <c r="FL148" s="131">
        <v>0</v>
      </c>
      <c r="FM148" s="130">
        <v>0</v>
      </c>
      <c r="FN148" s="131">
        <v>0</v>
      </c>
      <c r="FO148" s="19">
        <f t="shared" si="100"/>
        <v>0</v>
      </c>
    </row>
    <row r="149" spans="1:171" ht="12.75" customHeight="1" thickBot="1">
      <c r="A149" s="124" t="s">
        <v>229</v>
      </c>
      <c r="B149" s="159">
        <v>3</v>
      </c>
      <c r="C149" s="159"/>
      <c r="D149" s="159">
        <v>0</v>
      </c>
      <c r="E149" s="159"/>
      <c r="F149" s="159">
        <v>3</v>
      </c>
      <c r="G149" s="159"/>
      <c r="H149" s="160">
        <v>0</v>
      </c>
      <c r="I149" s="160"/>
      <c r="J149" s="161">
        <v>0</v>
      </c>
      <c r="K149" s="161"/>
      <c r="L149" s="160">
        <v>0</v>
      </c>
      <c r="M149" s="160"/>
      <c r="N149" s="161">
        <v>0</v>
      </c>
      <c r="O149" s="161"/>
      <c r="P149" s="160">
        <v>0</v>
      </c>
      <c r="Q149" s="160"/>
      <c r="R149" s="161">
        <v>0</v>
      </c>
      <c r="S149" s="161"/>
      <c r="T149" s="160">
        <v>0</v>
      </c>
      <c r="U149" s="160"/>
      <c r="V149" s="161">
        <v>0</v>
      </c>
      <c r="W149" s="161"/>
      <c r="X149" s="160">
        <v>0</v>
      </c>
      <c r="Y149" s="160"/>
      <c r="Z149" s="161">
        <v>0</v>
      </c>
      <c r="AA149" s="161"/>
      <c r="AB149" s="160">
        <v>1</v>
      </c>
      <c r="AC149" s="160"/>
      <c r="AD149" s="161">
        <v>0</v>
      </c>
      <c r="AE149" s="161"/>
      <c r="AF149" s="160">
        <v>2</v>
      </c>
      <c r="AG149" s="160"/>
      <c r="AH149" s="161">
        <v>0</v>
      </c>
      <c r="AI149" s="161"/>
      <c r="AJ149" s="26">
        <f t="shared" si="75"/>
        <v>0</v>
      </c>
      <c r="AK149" s="66">
        <f t="shared" si="76"/>
        <v>6</v>
      </c>
      <c r="AL149" s="124"/>
      <c r="AM149" s="159">
        <v>3</v>
      </c>
      <c r="AN149" s="159"/>
      <c r="AO149" s="159">
        <v>0</v>
      </c>
      <c r="AP149" s="159"/>
      <c r="AQ149" s="159">
        <v>3</v>
      </c>
      <c r="AR149" s="159"/>
      <c r="AS149" s="160">
        <v>0</v>
      </c>
      <c r="AT149" s="160"/>
      <c r="AU149" s="161">
        <v>0</v>
      </c>
      <c r="AV149" s="161"/>
      <c r="AW149" s="160">
        <v>0</v>
      </c>
      <c r="AX149" s="160"/>
      <c r="AY149" s="161">
        <v>0</v>
      </c>
      <c r="AZ149" s="161"/>
      <c r="BA149" s="160">
        <v>0</v>
      </c>
      <c r="BB149" s="160"/>
      <c r="BC149" s="161">
        <v>0</v>
      </c>
      <c r="BD149" s="161"/>
      <c r="BE149" s="160">
        <v>0</v>
      </c>
      <c r="BF149" s="160"/>
      <c r="BG149" s="161">
        <v>0</v>
      </c>
      <c r="BH149" s="161"/>
      <c r="BI149" s="160">
        <v>0</v>
      </c>
      <c r="BJ149" s="160"/>
      <c r="BK149" s="161">
        <v>0</v>
      </c>
      <c r="BL149" s="161"/>
      <c r="BM149" s="160">
        <v>1</v>
      </c>
      <c r="BN149" s="160"/>
      <c r="BO149" s="161">
        <v>0</v>
      </c>
      <c r="BP149" s="161"/>
      <c r="BQ149" s="160">
        <v>2</v>
      </c>
      <c r="BR149" s="160"/>
      <c r="BS149" s="161">
        <v>0</v>
      </c>
      <c r="BT149" s="161"/>
      <c r="BU149" s="26">
        <f t="shared" si="102"/>
        <v>0</v>
      </c>
      <c r="BV149" s="66">
        <f t="shared" si="103"/>
        <v>6</v>
      </c>
      <c r="BX149" s="159">
        <v>0</v>
      </c>
      <c r="BY149" s="159"/>
      <c r="BZ149" s="159">
        <v>0</v>
      </c>
      <c r="CA149" s="159"/>
      <c r="CB149" s="159">
        <v>0</v>
      </c>
      <c r="CC149" s="159"/>
      <c r="CD149" s="160">
        <v>0</v>
      </c>
      <c r="CE149" s="160"/>
      <c r="CF149" s="161">
        <v>0</v>
      </c>
      <c r="CG149" s="161"/>
      <c r="CH149" s="160">
        <v>0</v>
      </c>
      <c r="CI149" s="160"/>
      <c r="CJ149" s="161">
        <v>0</v>
      </c>
      <c r="CK149" s="161"/>
      <c r="CL149" s="160">
        <v>0</v>
      </c>
      <c r="CM149" s="160"/>
      <c r="CN149" s="161">
        <v>0</v>
      </c>
      <c r="CO149" s="161"/>
      <c r="CP149" s="160">
        <v>0</v>
      </c>
      <c r="CQ149" s="160"/>
      <c r="CR149" s="161">
        <v>0</v>
      </c>
      <c r="CS149" s="161"/>
      <c r="CT149" s="160">
        <v>0</v>
      </c>
      <c r="CU149" s="160"/>
      <c r="CV149" s="161">
        <v>0</v>
      </c>
      <c r="CW149" s="161"/>
      <c r="CX149" s="160">
        <v>0</v>
      </c>
      <c r="CY149" s="160"/>
      <c r="CZ149" s="161">
        <v>0</v>
      </c>
      <c r="DA149" s="161"/>
      <c r="DB149" s="160">
        <v>0</v>
      </c>
      <c r="DC149" s="160"/>
      <c r="DD149" s="161">
        <v>0</v>
      </c>
      <c r="DE149" s="161"/>
      <c r="DF149" s="26">
        <f t="shared" si="101"/>
        <v>0</v>
      </c>
      <c r="DH149" s="159">
        <f t="shared" si="77"/>
        <v>6</v>
      </c>
      <c r="DI149" s="159"/>
      <c r="DJ149" s="159">
        <f t="shared" si="78"/>
        <v>0</v>
      </c>
      <c r="DK149" s="159"/>
      <c r="DL149" s="159">
        <f t="shared" si="79"/>
        <v>6</v>
      </c>
      <c r="DM149" s="159"/>
      <c r="DN149" s="160">
        <f t="shared" si="80"/>
        <v>0</v>
      </c>
      <c r="DO149" s="160"/>
      <c r="DP149" s="160">
        <f t="shared" si="81"/>
        <v>0</v>
      </c>
      <c r="DQ149" s="160"/>
      <c r="DR149" s="160">
        <f t="shared" si="82"/>
        <v>0</v>
      </c>
      <c r="DS149" s="160"/>
      <c r="DT149" s="160">
        <f t="shared" si="83"/>
        <v>0</v>
      </c>
      <c r="DU149" s="160"/>
      <c r="DV149" s="160">
        <f t="shared" si="84"/>
        <v>0</v>
      </c>
      <c r="DW149" s="160"/>
      <c r="DX149" s="160">
        <f t="shared" si="85"/>
        <v>0</v>
      </c>
      <c r="DY149" s="160"/>
      <c r="DZ149" s="160">
        <f t="shared" si="86"/>
        <v>0</v>
      </c>
      <c r="EA149" s="160"/>
      <c r="EB149" s="160">
        <f t="shared" si="87"/>
        <v>0</v>
      </c>
      <c r="EC149" s="160"/>
      <c r="ED149" s="160">
        <f t="shared" si="88"/>
        <v>0</v>
      </c>
      <c r="EE149" s="160"/>
      <c r="EF149" s="160">
        <f t="shared" si="89"/>
        <v>0</v>
      </c>
      <c r="EG149" s="160"/>
      <c r="EH149" s="160">
        <f t="shared" si="90"/>
        <v>2</v>
      </c>
      <c r="EI149" s="160"/>
      <c r="EJ149" s="160">
        <f t="shared" si="91"/>
        <v>0</v>
      </c>
      <c r="EK149" s="160"/>
      <c r="EL149" s="160">
        <f t="shared" si="92"/>
        <v>4</v>
      </c>
      <c r="EM149" s="160"/>
      <c r="EN149" s="160">
        <f t="shared" si="93"/>
        <v>0</v>
      </c>
      <c r="EO149" s="160"/>
      <c r="EP149" s="137">
        <f t="shared" si="94"/>
        <v>12</v>
      </c>
      <c r="ER149" s="20">
        <f t="shared" si="95"/>
        <v>100</v>
      </c>
      <c r="ES149" s="20">
        <f t="shared" si="96"/>
        <v>0</v>
      </c>
      <c r="ET149" s="20">
        <f t="shared" si="97"/>
        <v>0</v>
      </c>
      <c r="EU149" s="20">
        <f t="shared" si="98"/>
        <v>0</v>
      </c>
      <c r="EV149" s="21">
        <f t="shared" si="99"/>
        <v>0</v>
      </c>
      <c r="EX149" s="129">
        <v>0</v>
      </c>
      <c r="EY149" s="129">
        <v>0</v>
      </c>
      <c r="EZ149" s="129">
        <v>0</v>
      </c>
      <c r="FA149" s="130">
        <v>0</v>
      </c>
      <c r="FB149" s="131">
        <v>0</v>
      </c>
      <c r="FC149" s="130">
        <v>0</v>
      </c>
      <c r="FD149" s="131">
        <v>0</v>
      </c>
      <c r="FE149" s="130">
        <v>0</v>
      </c>
      <c r="FF149" s="131">
        <v>0</v>
      </c>
      <c r="FG149" s="130">
        <v>0</v>
      </c>
      <c r="FH149" s="131">
        <v>0</v>
      </c>
      <c r="FI149" s="130">
        <v>0</v>
      </c>
      <c r="FJ149" s="131">
        <v>0</v>
      </c>
      <c r="FK149" s="130">
        <v>0</v>
      </c>
      <c r="FL149" s="131">
        <v>0</v>
      </c>
      <c r="FM149" s="130">
        <v>0</v>
      </c>
      <c r="FN149" s="131">
        <v>0</v>
      </c>
      <c r="FO149" s="19">
        <f t="shared" si="100"/>
        <v>0</v>
      </c>
    </row>
    <row r="150" spans="1:171" ht="12.75" customHeight="1" thickBot="1">
      <c r="A150" s="124" t="s">
        <v>230</v>
      </c>
      <c r="B150" s="159">
        <v>5</v>
      </c>
      <c r="C150" s="159"/>
      <c r="D150" s="159">
        <v>0</v>
      </c>
      <c r="E150" s="159"/>
      <c r="F150" s="159">
        <v>5</v>
      </c>
      <c r="G150" s="159"/>
      <c r="H150" s="160">
        <v>0</v>
      </c>
      <c r="I150" s="160"/>
      <c r="J150" s="161">
        <v>0</v>
      </c>
      <c r="K150" s="161"/>
      <c r="L150" s="160">
        <v>0</v>
      </c>
      <c r="M150" s="160"/>
      <c r="N150" s="161">
        <v>0</v>
      </c>
      <c r="O150" s="161"/>
      <c r="P150" s="160">
        <v>0</v>
      </c>
      <c r="Q150" s="160"/>
      <c r="R150" s="161">
        <v>0</v>
      </c>
      <c r="S150" s="161"/>
      <c r="T150" s="160">
        <v>0</v>
      </c>
      <c r="U150" s="160"/>
      <c r="V150" s="161">
        <v>0</v>
      </c>
      <c r="W150" s="161"/>
      <c r="X150" s="160">
        <v>0</v>
      </c>
      <c r="Y150" s="160"/>
      <c r="Z150" s="161">
        <v>0</v>
      </c>
      <c r="AA150" s="161"/>
      <c r="AB150" s="160">
        <v>0</v>
      </c>
      <c r="AC150" s="160"/>
      <c r="AD150" s="161">
        <v>0</v>
      </c>
      <c r="AE150" s="161"/>
      <c r="AF150" s="160">
        <v>5</v>
      </c>
      <c r="AG150" s="160"/>
      <c r="AH150" s="161">
        <v>0</v>
      </c>
      <c r="AI150" s="161"/>
      <c r="AJ150" s="26">
        <f t="shared" si="75"/>
        <v>0</v>
      </c>
      <c r="AK150" s="66">
        <f t="shared" si="76"/>
        <v>10</v>
      </c>
      <c r="AL150" s="124"/>
      <c r="AM150" s="159">
        <v>8</v>
      </c>
      <c r="AN150" s="159"/>
      <c r="AO150" s="159">
        <v>7</v>
      </c>
      <c r="AP150" s="159"/>
      <c r="AQ150" s="159">
        <v>15</v>
      </c>
      <c r="AR150" s="159"/>
      <c r="AS150" s="160">
        <v>0</v>
      </c>
      <c r="AT150" s="160"/>
      <c r="AU150" s="161">
        <v>0</v>
      </c>
      <c r="AV150" s="161"/>
      <c r="AW150" s="160">
        <v>1</v>
      </c>
      <c r="AX150" s="160"/>
      <c r="AY150" s="161">
        <v>0</v>
      </c>
      <c r="AZ150" s="161"/>
      <c r="BA150" s="160">
        <v>0</v>
      </c>
      <c r="BB150" s="160"/>
      <c r="BC150" s="161">
        <v>1</v>
      </c>
      <c r="BD150" s="161"/>
      <c r="BE150" s="160">
        <v>3</v>
      </c>
      <c r="BF150" s="160"/>
      <c r="BG150" s="161">
        <v>0</v>
      </c>
      <c r="BH150" s="161"/>
      <c r="BI150" s="160">
        <v>0</v>
      </c>
      <c r="BJ150" s="160"/>
      <c r="BK150" s="161">
        <v>0</v>
      </c>
      <c r="BL150" s="161"/>
      <c r="BM150" s="160">
        <v>1</v>
      </c>
      <c r="BN150" s="160"/>
      <c r="BO150" s="161">
        <v>0</v>
      </c>
      <c r="BP150" s="161"/>
      <c r="BQ150" s="160">
        <v>3</v>
      </c>
      <c r="BR150" s="160"/>
      <c r="BS150" s="161">
        <v>6</v>
      </c>
      <c r="BT150" s="161"/>
      <c r="BU150" s="26">
        <f t="shared" si="102"/>
        <v>5</v>
      </c>
      <c r="BV150" s="66">
        <f t="shared" si="103"/>
        <v>58</v>
      </c>
      <c r="BX150" s="159">
        <v>27</v>
      </c>
      <c r="BY150" s="159"/>
      <c r="BZ150" s="159">
        <v>4</v>
      </c>
      <c r="CA150" s="159"/>
      <c r="CB150" s="159">
        <v>31</v>
      </c>
      <c r="CC150" s="159"/>
      <c r="CD150" s="160">
        <v>1</v>
      </c>
      <c r="CE150" s="160"/>
      <c r="CF150" s="161">
        <v>2</v>
      </c>
      <c r="CG150" s="161"/>
      <c r="CH150" s="160">
        <v>2</v>
      </c>
      <c r="CI150" s="160"/>
      <c r="CJ150" s="161">
        <v>0</v>
      </c>
      <c r="CK150" s="161"/>
      <c r="CL150" s="160">
        <v>4</v>
      </c>
      <c r="CM150" s="160"/>
      <c r="CN150" s="161">
        <v>0</v>
      </c>
      <c r="CO150" s="161"/>
      <c r="CP150" s="160">
        <v>1</v>
      </c>
      <c r="CQ150" s="160"/>
      <c r="CR150" s="161">
        <v>0</v>
      </c>
      <c r="CS150" s="161"/>
      <c r="CT150" s="160">
        <v>0</v>
      </c>
      <c r="CU150" s="160"/>
      <c r="CV150" s="161">
        <v>0</v>
      </c>
      <c r="CW150" s="161"/>
      <c r="CX150" s="160">
        <v>2</v>
      </c>
      <c r="CY150" s="160"/>
      <c r="CZ150" s="161">
        <v>1</v>
      </c>
      <c r="DA150" s="161"/>
      <c r="DB150" s="160">
        <v>17</v>
      </c>
      <c r="DC150" s="160"/>
      <c r="DD150" s="161">
        <v>1</v>
      </c>
      <c r="DE150" s="161"/>
      <c r="DF150" s="26">
        <f t="shared" si="101"/>
        <v>47</v>
      </c>
      <c r="DH150" s="159">
        <f t="shared" si="77"/>
        <v>40</v>
      </c>
      <c r="DI150" s="159"/>
      <c r="DJ150" s="159">
        <f t="shared" si="78"/>
        <v>11</v>
      </c>
      <c r="DK150" s="159"/>
      <c r="DL150" s="159">
        <f t="shared" si="79"/>
        <v>51</v>
      </c>
      <c r="DM150" s="159"/>
      <c r="DN150" s="160">
        <f t="shared" si="80"/>
        <v>1</v>
      </c>
      <c r="DO150" s="160"/>
      <c r="DP150" s="160">
        <f t="shared" si="81"/>
        <v>2</v>
      </c>
      <c r="DQ150" s="160"/>
      <c r="DR150" s="160">
        <f t="shared" si="82"/>
        <v>3</v>
      </c>
      <c r="DS150" s="160"/>
      <c r="DT150" s="160">
        <f t="shared" si="83"/>
        <v>0</v>
      </c>
      <c r="DU150" s="160"/>
      <c r="DV150" s="160">
        <f t="shared" si="84"/>
        <v>4</v>
      </c>
      <c r="DW150" s="160"/>
      <c r="DX150" s="160">
        <f t="shared" si="85"/>
        <v>1</v>
      </c>
      <c r="DY150" s="160"/>
      <c r="DZ150" s="160">
        <f t="shared" si="86"/>
        <v>4</v>
      </c>
      <c r="EA150" s="160"/>
      <c r="EB150" s="160">
        <f t="shared" si="87"/>
        <v>0</v>
      </c>
      <c r="EC150" s="160"/>
      <c r="ED150" s="160">
        <f t="shared" si="88"/>
        <v>0</v>
      </c>
      <c r="EE150" s="160"/>
      <c r="EF150" s="160">
        <f t="shared" si="89"/>
        <v>0</v>
      </c>
      <c r="EG150" s="160"/>
      <c r="EH150" s="160">
        <f t="shared" si="90"/>
        <v>3</v>
      </c>
      <c r="EI150" s="160"/>
      <c r="EJ150" s="160">
        <f t="shared" si="91"/>
        <v>1</v>
      </c>
      <c r="EK150" s="160"/>
      <c r="EL150" s="160">
        <f t="shared" si="92"/>
        <v>25</v>
      </c>
      <c r="EM150" s="160"/>
      <c r="EN150" s="160">
        <f t="shared" si="93"/>
        <v>7</v>
      </c>
      <c r="EO150" s="160"/>
      <c r="EP150" s="137">
        <f t="shared" si="94"/>
        <v>120</v>
      </c>
      <c r="ER150" s="20">
        <f t="shared" si="95"/>
        <v>39.215686274509807</v>
      </c>
      <c r="ES150" s="20">
        <f t="shared" si="96"/>
        <v>60.784313725490193</v>
      </c>
      <c r="ET150" s="20">
        <f t="shared" si="97"/>
        <v>11.76470588235294</v>
      </c>
      <c r="EU150" s="20">
        <f t="shared" si="98"/>
        <v>21.568627450980394</v>
      </c>
      <c r="EV150" s="21">
        <f t="shared" si="99"/>
        <v>215.68627450980392</v>
      </c>
      <c r="EX150" s="129">
        <v>5</v>
      </c>
      <c r="EY150" s="129">
        <v>2</v>
      </c>
      <c r="EZ150" s="129">
        <v>7</v>
      </c>
      <c r="FA150" s="130">
        <v>0</v>
      </c>
      <c r="FB150" s="131">
        <v>0</v>
      </c>
      <c r="FC150" s="130">
        <v>0</v>
      </c>
      <c r="FD150" s="131">
        <v>0</v>
      </c>
      <c r="FE150" s="130">
        <v>0</v>
      </c>
      <c r="FF150" s="131">
        <v>1</v>
      </c>
      <c r="FG150" s="130">
        <v>3</v>
      </c>
      <c r="FH150" s="131">
        <v>0</v>
      </c>
      <c r="FI150" s="130">
        <v>0</v>
      </c>
      <c r="FJ150" s="131">
        <v>0</v>
      </c>
      <c r="FK150" s="130">
        <v>1</v>
      </c>
      <c r="FL150" s="131">
        <v>0</v>
      </c>
      <c r="FM150" s="130">
        <v>1</v>
      </c>
      <c r="FN150" s="131">
        <v>1</v>
      </c>
      <c r="FO150" s="19">
        <f t="shared" si="100"/>
        <v>28</v>
      </c>
    </row>
    <row r="151" spans="1:171" ht="12.75" customHeight="1" thickBot="1">
      <c r="A151" s="124" t="s">
        <v>231</v>
      </c>
      <c r="B151" s="159">
        <v>2</v>
      </c>
      <c r="C151" s="159"/>
      <c r="D151" s="159">
        <v>2</v>
      </c>
      <c r="E151" s="159"/>
      <c r="F151" s="159">
        <v>4</v>
      </c>
      <c r="G151" s="159"/>
      <c r="H151" s="160">
        <v>0</v>
      </c>
      <c r="I151" s="160"/>
      <c r="J151" s="161">
        <v>0</v>
      </c>
      <c r="K151" s="161"/>
      <c r="L151" s="160">
        <v>0</v>
      </c>
      <c r="M151" s="160"/>
      <c r="N151" s="161">
        <v>0</v>
      </c>
      <c r="O151" s="161"/>
      <c r="P151" s="160">
        <v>0</v>
      </c>
      <c r="Q151" s="160"/>
      <c r="R151" s="161">
        <v>0</v>
      </c>
      <c r="S151" s="161"/>
      <c r="T151" s="160">
        <v>0</v>
      </c>
      <c r="U151" s="160"/>
      <c r="V151" s="161">
        <v>0</v>
      </c>
      <c r="W151" s="161"/>
      <c r="X151" s="160">
        <v>0</v>
      </c>
      <c r="Y151" s="160"/>
      <c r="Z151" s="161">
        <v>0</v>
      </c>
      <c r="AA151" s="161"/>
      <c r="AB151" s="160">
        <v>0</v>
      </c>
      <c r="AC151" s="160"/>
      <c r="AD151" s="161">
        <v>1</v>
      </c>
      <c r="AE151" s="161"/>
      <c r="AF151" s="160">
        <v>2</v>
      </c>
      <c r="AG151" s="160"/>
      <c r="AH151" s="161">
        <v>1</v>
      </c>
      <c r="AI151" s="161"/>
      <c r="AJ151" s="26">
        <f t="shared" si="75"/>
        <v>0</v>
      </c>
      <c r="AK151" s="66">
        <f t="shared" si="76"/>
        <v>16</v>
      </c>
      <c r="AL151" s="124"/>
      <c r="AM151" s="159">
        <v>15</v>
      </c>
      <c r="AN151" s="159"/>
      <c r="AO151" s="159">
        <v>2</v>
      </c>
      <c r="AP151" s="159"/>
      <c r="AQ151" s="159">
        <v>17</v>
      </c>
      <c r="AR151" s="159"/>
      <c r="AS151" s="160">
        <v>0</v>
      </c>
      <c r="AT151" s="160"/>
      <c r="AU151" s="161">
        <v>0</v>
      </c>
      <c r="AV151" s="161"/>
      <c r="AW151" s="160">
        <v>1</v>
      </c>
      <c r="AX151" s="160"/>
      <c r="AY151" s="161">
        <v>0</v>
      </c>
      <c r="AZ151" s="161"/>
      <c r="BA151" s="160">
        <v>2</v>
      </c>
      <c r="BB151" s="160"/>
      <c r="BC151" s="161">
        <v>0</v>
      </c>
      <c r="BD151" s="161"/>
      <c r="BE151" s="160">
        <v>4</v>
      </c>
      <c r="BF151" s="160"/>
      <c r="BG151" s="161">
        <v>1</v>
      </c>
      <c r="BH151" s="161"/>
      <c r="BI151" s="160">
        <v>2</v>
      </c>
      <c r="BJ151" s="160"/>
      <c r="BK151" s="161">
        <v>0</v>
      </c>
      <c r="BL151" s="161"/>
      <c r="BM151" s="160">
        <v>2</v>
      </c>
      <c r="BN151" s="160"/>
      <c r="BO151" s="161">
        <v>0</v>
      </c>
      <c r="BP151" s="161"/>
      <c r="BQ151" s="160">
        <v>4</v>
      </c>
      <c r="BR151" s="160"/>
      <c r="BS151" s="161">
        <v>1</v>
      </c>
      <c r="BT151" s="161"/>
      <c r="BU151" s="26">
        <f t="shared" si="102"/>
        <v>5</v>
      </c>
      <c r="BV151" s="66">
        <f t="shared" si="103"/>
        <v>42</v>
      </c>
      <c r="BX151" s="159">
        <v>18</v>
      </c>
      <c r="BY151" s="159"/>
      <c r="BZ151" s="159">
        <v>5</v>
      </c>
      <c r="CA151" s="159"/>
      <c r="CB151" s="159">
        <v>23</v>
      </c>
      <c r="CC151" s="159"/>
      <c r="CD151" s="160">
        <v>2</v>
      </c>
      <c r="CE151" s="160"/>
      <c r="CF151" s="161">
        <v>0</v>
      </c>
      <c r="CG151" s="161"/>
      <c r="CH151" s="160">
        <v>0</v>
      </c>
      <c r="CI151" s="160"/>
      <c r="CJ151" s="161">
        <v>2</v>
      </c>
      <c r="CK151" s="161"/>
      <c r="CL151" s="160">
        <v>3</v>
      </c>
      <c r="CM151" s="160"/>
      <c r="CN151" s="161">
        <v>1</v>
      </c>
      <c r="CO151" s="161"/>
      <c r="CP151" s="160">
        <v>3</v>
      </c>
      <c r="CQ151" s="160"/>
      <c r="CR151" s="161">
        <v>0</v>
      </c>
      <c r="CS151" s="161"/>
      <c r="CT151" s="160">
        <v>2</v>
      </c>
      <c r="CU151" s="160"/>
      <c r="CV151" s="161">
        <v>0</v>
      </c>
      <c r="CW151" s="161"/>
      <c r="CX151" s="160">
        <v>2</v>
      </c>
      <c r="CY151" s="160"/>
      <c r="CZ151" s="161">
        <v>0</v>
      </c>
      <c r="DA151" s="161"/>
      <c r="DB151" s="160">
        <v>6</v>
      </c>
      <c r="DC151" s="160"/>
      <c r="DD151" s="161">
        <v>2</v>
      </c>
      <c r="DE151" s="161"/>
      <c r="DF151" s="26">
        <f t="shared" si="101"/>
        <v>43</v>
      </c>
      <c r="DH151" s="159">
        <f t="shared" si="77"/>
        <v>35</v>
      </c>
      <c r="DI151" s="159"/>
      <c r="DJ151" s="159">
        <f t="shared" si="78"/>
        <v>9</v>
      </c>
      <c r="DK151" s="159"/>
      <c r="DL151" s="159">
        <f t="shared" si="79"/>
        <v>44</v>
      </c>
      <c r="DM151" s="159"/>
      <c r="DN151" s="160">
        <f t="shared" si="80"/>
        <v>2</v>
      </c>
      <c r="DO151" s="160"/>
      <c r="DP151" s="160">
        <f t="shared" si="81"/>
        <v>0</v>
      </c>
      <c r="DQ151" s="160"/>
      <c r="DR151" s="160">
        <f t="shared" si="82"/>
        <v>1</v>
      </c>
      <c r="DS151" s="160"/>
      <c r="DT151" s="160">
        <f t="shared" si="83"/>
        <v>2</v>
      </c>
      <c r="DU151" s="160"/>
      <c r="DV151" s="160">
        <f t="shared" si="84"/>
        <v>5</v>
      </c>
      <c r="DW151" s="160"/>
      <c r="DX151" s="160">
        <f t="shared" si="85"/>
        <v>1</v>
      </c>
      <c r="DY151" s="160"/>
      <c r="DZ151" s="160">
        <f t="shared" si="86"/>
        <v>7</v>
      </c>
      <c r="EA151" s="160"/>
      <c r="EB151" s="160">
        <f t="shared" si="87"/>
        <v>1</v>
      </c>
      <c r="EC151" s="160"/>
      <c r="ED151" s="160">
        <f t="shared" si="88"/>
        <v>4</v>
      </c>
      <c r="EE151" s="160"/>
      <c r="EF151" s="160">
        <f t="shared" si="89"/>
        <v>0</v>
      </c>
      <c r="EG151" s="160"/>
      <c r="EH151" s="160">
        <f t="shared" si="90"/>
        <v>4</v>
      </c>
      <c r="EI151" s="160"/>
      <c r="EJ151" s="160">
        <f t="shared" si="91"/>
        <v>1</v>
      </c>
      <c r="EK151" s="160"/>
      <c r="EL151" s="160">
        <f t="shared" si="92"/>
        <v>12</v>
      </c>
      <c r="EM151" s="160"/>
      <c r="EN151" s="160">
        <f t="shared" si="93"/>
        <v>4</v>
      </c>
      <c r="EO151" s="160"/>
      <c r="EP151" s="137">
        <f t="shared" si="94"/>
        <v>106</v>
      </c>
      <c r="ER151" s="20">
        <f t="shared" si="95"/>
        <v>47.727272727272727</v>
      </c>
      <c r="ES151" s="20">
        <f t="shared" si="96"/>
        <v>52.272727272727273</v>
      </c>
      <c r="ET151" s="20">
        <f t="shared" si="97"/>
        <v>11.363636363636363</v>
      </c>
      <c r="EU151" s="20">
        <f t="shared" si="98"/>
        <v>20.454545454545457</v>
      </c>
      <c r="EV151" s="21">
        <f t="shared" si="99"/>
        <v>204.54545454545456</v>
      </c>
      <c r="EX151" s="129">
        <v>12</v>
      </c>
      <c r="EY151" s="129">
        <v>1</v>
      </c>
      <c r="EZ151" s="129">
        <v>13</v>
      </c>
      <c r="FA151" s="130">
        <v>0</v>
      </c>
      <c r="FB151" s="131">
        <v>0</v>
      </c>
      <c r="FC151" s="130">
        <v>1</v>
      </c>
      <c r="FD151" s="131">
        <v>0</v>
      </c>
      <c r="FE151" s="130">
        <v>2</v>
      </c>
      <c r="FF151" s="131">
        <v>0</v>
      </c>
      <c r="FG151" s="130">
        <v>4</v>
      </c>
      <c r="FH151" s="131">
        <v>1</v>
      </c>
      <c r="FI151" s="130">
        <v>1</v>
      </c>
      <c r="FJ151" s="131">
        <v>0</v>
      </c>
      <c r="FK151" s="130">
        <v>2</v>
      </c>
      <c r="FL151" s="131">
        <v>0</v>
      </c>
      <c r="FM151" s="130">
        <v>2</v>
      </c>
      <c r="FN151" s="131">
        <v>0</v>
      </c>
      <c r="FO151" s="19">
        <f t="shared" si="100"/>
        <v>52</v>
      </c>
    </row>
    <row r="152" spans="1:171" ht="12.75" customHeight="1" thickBot="1">
      <c r="A152" s="124" t="s">
        <v>232</v>
      </c>
      <c r="B152" s="159">
        <v>0</v>
      </c>
      <c r="C152" s="159"/>
      <c r="D152" s="159">
        <v>0</v>
      </c>
      <c r="E152" s="159"/>
      <c r="F152" s="159">
        <v>0</v>
      </c>
      <c r="G152" s="159"/>
      <c r="H152" s="160">
        <v>0</v>
      </c>
      <c r="I152" s="160"/>
      <c r="J152" s="161">
        <v>0</v>
      </c>
      <c r="K152" s="161"/>
      <c r="L152" s="160">
        <v>0</v>
      </c>
      <c r="M152" s="160"/>
      <c r="N152" s="161">
        <v>0</v>
      </c>
      <c r="O152" s="161"/>
      <c r="P152" s="160">
        <v>0</v>
      </c>
      <c r="Q152" s="160"/>
      <c r="R152" s="161">
        <v>0</v>
      </c>
      <c r="S152" s="161"/>
      <c r="T152" s="160">
        <v>0</v>
      </c>
      <c r="U152" s="160"/>
      <c r="V152" s="161">
        <v>0</v>
      </c>
      <c r="W152" s="161"/>
      <c r="X152" s="160">
        <v>0</v>
      </c>
      <c r="Y152" s="160"/>
      <c r="Z152" s="161">
        <v>0</v>
      </c>
      <c r="AA152" s="161"/>
      <c r="AB152" s="160">
        <v>0</v>
      </c>
      <c r="AC152" s="160"/>
      <c r="AD152" s="161">
        <v>0</v>
      </c>
      <c r="AE152" s="161"/>
      <c r="AF152" s="160">
        <v>0</v>
      </c>
      <c r="AG152" s="160"/>
      <c r="AH152" s="161">
        <v>0</v>
      </c>
      <c r="AI152" s="161"/>
      <c r="AJ152" s="26">
        <f t="shared" si="75"/>
        <v>0</v>
      </c>
      <c r="AK152" s="66">
        <f t="shared" si="76"/>
        <v>0</v>
      </c>
      <c r="AL152" s="124"/>
      <c r="AM152" s="159">
        <v>2</v>
      </c>
      <c r="AN152" s="159"/>
      <c r="AO152" s="159">
        <v>0</v>
      </c>
      <c r="AP152" s="159"/>
      <c r="AQ152" s="159">
        <v>2</v>
      </c>
      <c r="AR152" s="159"/>
      <c r="AS152" s="160">
        <v>0</v>
      </c>
      <c r="AT152" s="160"/>
      <c r="AU152" s="161">
        <v>0</v>
      </c>
      <c r="AV152" s="161"/>
      <c r="AW152" s="160">
        <v>0</v>
      </c>
      <c r="AX152" s="160"/>
      <c r="AY152" s="161">
        <v>0</v>
      </c>
      <c r="AZ152" s="161"/>
      <c r="BA152" s="160">
        <v>0</v>
      </c>
      <c r="BB152" s="160"/>
      <c r="BC152" s="161">
        <v>0</v>
      </c>
      <c r="BD152" s="161"/>
      <c r="BE152" s="160">
        <v>0</v>
      </c>
      <c r="BF152" s="160"/>
      <c r="BG152" s="161">
        <v>0</v>
      </c>
      <c r="BH152" s="161"/>
      <c r="BI152" s="160">
        <v>0</v>
      </c>
      <c r="BJ152" s="160"/>
      <c r="BK152" s="161">
        <v>0</v>
      </c>
      <c r="BL152" s="161"/>
      <c r="BM152" s="160">
        <v>0</v>
      </c>
      <c r="BN152" s="160"/>
      <c r="BO152" s="161">
        <v>0</v>
      </c>
      <c r="BP152" s="161"/>
      <c r="BQ152" s="160">
        <v>2</v>
      </c>
      <c r="BR152" s="160"/>
      <c r="BS152" s="161">
        <v>0</v>
      </c>
      <c r="BT152" s="161"/>
      <c r="BU152" s="26">
        <f t="shared" si="102"/>
        <v>0</v>
      </c>
      <c r="BV152" s="66">
        <f t="shared" si="103"/>
        <v>4</v>
      </c>
      <c r="BX152" s="159">
        <v>11</v>
      </c>
      <c r="BY152" s="159"/>
      <c r="BZ152" s="159">
        <v>0</v>
      </c>
      <c r="CA152" s="159"/>
      <c r="CB152" s="159">
        <v>11</v>
      </c>
      <c r="CC152" s="159"/>
      <c r="CD152" s="160">
        <v>0</v>
      </c>
      <c r="CE152" s="160"/>
      <c r="CF152" s="161">
        <v>0</v>
      </c>
      <c r="CG152" s="161"/>
      <c r="CH152" s="160">
        <v>0</v>
      </c>
      <c r="CI152" s="160"/>
      <c r="CJ152" s="161">
        <v>0</v>
      </c>
      <c r="CK152" s="161"/>
      <c r="CL152" s="160">
        <v>0</v>
      </c>
      <c r="CM152" s="160"/>
      <c r="CN152" s="161">
        <v>0</v>
      </c>
      <c r="CO152" s="161"/>
      <c r="CP152" s="160">
        <v>0</v>
      </c>
      <c r="CQ152" s="160"/>
      <c r="CR152" s="161">
        <v>0</v>
      </c>
      <c r="CS152" s="161"/>
      <c r="CT152" s="160">
        <v>0</v>
      </c>
      <c r="CU152" s="160"/>
      <c r="CV152" s="161">
        <v>0</v>
      </c>
      <c r="CW152" s="161"/>
      <c r="CX152" s="160">
        <v>2</v>
      </c>
      <c r="CY152" s="160"/>
      <c r="CZ152" s="161">
        <v>0</v>
      </c>
      <c r="DA152" s="161"/>
      <c r="DB152" s="160">
        <v>9</v>
      </c>
      <c r="DC152" s="160"/>
      <c r="DD152" s="161">
        <v>0</v>
      </c>
      <c r="DE152" s="161"/>
      <c r="DF152" s="26">
        <f t="shared" si="101"/>
        <v>11</v>
      </c>
      <c r="DH152" s="159">
        <f t="shared" si="77"/>
        <v>13</v>
      </c>
      <c r="DI152" s="159"/>
      <c r="DJ152" s="159">
        <f t="shared" si="78"/>
        <v>0</v>
      </c>
      <c r="DK152" s="159"/>
      <c r="DL152" s="159">
        <f t="shared" si="79"/>
        <v>13</v>
      </c>
      <c r="DM152" s="159"/>
      <c r="DN152" s="160">
        <f t="shared" si="80"/>
        <v>0</v>
      </c>
      <c r="DO152" s="160"/>
      <c r="DP152" s="160">
        <f t="shared" si="81"/>
        <v>0</v>
      </c>
      <c r="DQ152" s="160"/>
      <c r="DR152" s="160">
        <f t="shared" si="82"/>
        <v>0</v>
      </c>
      <c r="DS152" s="160"/>
      <c r="DT152" s="160">
        <f t="shared" si="83"/>
        <v>0</v>
      </c>
      <c r="DU152" s="160"/>
      <c r="DV152" s="160">
        <f t="shared" si="84"/>
        <v>0</v>
      </c>
      <c r="DW152" s="160"/>
      <c r="DX152" s="160">
        <f t="shared" si="85"/>
        <v>0</v>
      </c>
      <c r="DY152" s="160"/>
      <c r="DZ152" s="160">
        <f t="shared" si="86"/>
        <v>0</v>
      </c>
      <c r="EA152" s="160"/>
      <c r="EB152" s="160">
        <f t="shared" si="87"/>
        <v>0</v>
      </c>
      <c r="EC152" s="160"/>
      <c r="ED152" s="160">
        <f t="shared" si="88"/>
        <v>0</v>
      </c>
      <c r="EE152" s="160"/>
      <c r="EF152" s="160">
        <f t="shared" si="89"/>
        <v>0</v>
      </c>
      <c r="EG152" s="160"/>
      <c r="EH152" s="160">
        <f t="shared" si="90"/>
        <v>2</v>
      </c>
      <c r="EI152" s="160"/>
      <c r="EJ152" s="160">
        <f t="shared" si="91"/>
        <v>0</v>
      </c>
      <c r="EK152" s="160"/>
      <c r="EL152" s="160">
        <f t="shared" si="92"/>
        <v>11</v>
      </c>
      <c r="EM152" s="160"/>
      <c r="EN152" s="160">
        <f t="shared" si="93"/>
        <v>0</v>
      </c>
      <c r="EO152" s="160"/>
      <c r="EP152" s="137">
        <f t="shared" si="94"/>
        <v>15</v>
      </c>
      <c r="ER152" s="20">
        <f t="shared" si="95"/>
        <v>15.384615384615385</v>
      </c>
      <c r="ES152" s="20">
        <f t="shared" si="96"/>
        <v>84.615384615384613</v>
      </c>
      <c r="ET152" s="20">
        <f t="shared" si="97"/>
        <v>0</v>
      </c>
      <c r="EU152" s="20">
        <f t="shared" si="98"/>
        <v>0</v>
      </c>
      <c r="EV152" s="21">
        <f t="shared" si="99"/>
        <v>0</v>
      </c>
      <c r="EX152" s="129">
        <v>0</v>
      </c>
      <c r="EY152" s="129">
        <v>0</v>
      </c>
      <c r="EZ152" s="129">
        <v>0</v>
      </c>
      <c r="FA152" s="130">
        <v>0</v>
      </c>
      <c r="FB152" s="131">
        <v>0</v>
      </c>
      <c r="FC152" s="130">
        <v>0</v>
      </c>
      <c r="FD152" s="131">
        <v>0</v>
      </c>
      <c r="FE152" s="130">
        <v>0</v>
      </c>
      <c r="FF152" s="131">
        <v>0</v>
      </c>
      <c r="FG152" s="130">
        <v>0</v>
      </c>
      <c r="FH152" s="131">
        <v>0</v>
      </c>
      <c r="FI152" s="130">
        <v>0</v>
      </c>
      <c r="FJ152" s="131">
        <v>0</v>
      </c>
      <c r="FK152" s="130">
        <v>0</v>
      </c>
      <c r="FL152" s="131">
        <v>0</v>
      </c>
      <c r="FM152" s="130">
        <v>0</v>
      </c>
      <c r="FN152" s="131">
        <v>0</v>
      </c>
      <c r="FO152" s="19">
        <f t="shared" si="100"/>
        <v>0</v>
      </c>
    </row>
    <row r="153" spans="1:171" ht="12.75" customHeight="1" thickBot="1">
      <c r="A153" s="124" t="s">
        <v>233</v>
      </c>
      <c r="B153" s="159">
        <v>3</v>
      </c>
      <c r="C153" s="159"/>
      <c r="D153" s="159">
        <v>0</v>
      </c>
      <c r="E153" s="159"/>
      <c r="F153" s="159">
        <v>3</v>
      </c>
      <c r="G153" s="159"/>
      <c r="H153" s="160">
        <v>0</v>
      </c>
      <c r="I153" s="160"/>
      <c r="J153" s="161">
        <v>0</v>
      </c>
      <c r="K153" s="161"/>
      <c r="L153" s="160">
        <v>0</v>
      </c>
      <c r="M153" s="160"/>
      <c r="N153" s="161">
        <v>0</v>
      </c>
      <c r="O153" s="161"/>
      <c r="P153" s="160">
        <v>0</v>
      </c>
      <c r="Q153" s="160"/>
      <c r="R153" s="161">
        <v>0</v>
      </c>
      <c r="S153" s="161"/>
      <c r="T153" s="160">
        <v>0</v>
      </c>
      <c r="U153" s="160"/>
      <c r="V153" s="161">
        <v>0</v>
      </c>
      <c r="W153" s="161"/>
      <c r="X153" s="160">
        <v>0</v>
      </c>
      <c r="Y153" s="160"/>
      <c r="Z153" s="161">
        <v>0</v>
      </c>
      <c r="AA153" s="161"/>
      <c r="AB153" s="160">
        <v>0</v>
      </c>
      <c r="AC153" s="160"/>
      <c r="AD153" s="161">
        <v>0</v>
      </c>
      <c r="AE153" s="161"/>
      <c r="AF153" s="160">
        <v>3</v>
      </c>
      <c r="AG153" s="160"/>
      <c r="AH153" s="161">
        <v>0</v>
      </c>
      <c r="AI153" s="161"/>
      <c r="AJ153" s="26">
        <f t="shared" si="75"/>
        <v>0</v>
      </c>
      <c r="AK153" s="66">
        <f t="shared" si="76"/>
        <v>6</v>
      </c>
      <c r="AL153" s="124"/>
      <c r="AM153" s="159">
        <v>30</v>
      </c>
      <c r="AN153" s="159"/>
      <c r="AO153" s="159">
        <v>4</v>
      </c>
      <c r="AP153" s="159"/>
      <c r="AQ153" s="159">
        <v>34</v>
      </c>
      <c r="AR153" s="159"/>
      <c r="AS153" s="160">
        <v>1</v>
      </c>
      <c r="AT153" s="160"/>
      <c r="AU153" s="161">
        <v>1</v>
      </c>
      <c r="AV153" s="161"/>
      <c r="AW153" s="160">
        <v>3</v>
      </c>
      <c r="AX153" s="160"/>
      <c r="AY153" s="161">
        <v>0</v>
      </c>
      <c r="AZ153" s="161"/>
      <c r="BA153" s="160">
        <v>4</v>
      </c>
      <c r="BB153" s="160"/>
      <c r="BC153" s="161">
        <v>1</v>
      </c>
      <c r="BD153" s="161"/>
      <c r="BE153" s="160">
        <v>4</v>
      </c>
      <c r="BF153" s="160"/>
      <c r="BG153" s="161">
        <v>1</v>
      </c>
      <c r="BH153" s="161"/>
      <c r="BI153" s="160">
        <v>6</v>
      </c>
      <c r="BJ153" s="160"/>
      <c r="BK153" s="161">
        <v>1</v>
      </c>
      <c r="BL153" s="161"/>
      <c r="BM153" s="160">
        <v>5</v>
      </c>
      <c r="BN153" s="160"/>
      <c r="BO153" s="161">
        <v>0</v>
      </c>
      <c r="BP153" s="161"/>
      <c r="BQ153" s="160">
        <v>7</v>
      </c>
      <c r="BR153" s="160"/>
      <c r="BS153" s="161">
        <v>0</v>
      </c>
      <c r="BT153" s="161"/>
      <c r="BU153" s="26">
        <f t="shared" si="102"/>
        <v>25</v>
      </c>
      <c r="BV153" s="66">
        <f t="shared" si="103"/>
        <v>84</v>
      </c>
      <c r="BX153" s="159">
        <v>20</v>
      </c>
      <c r="BY153" s="159"/>
      <c r="BZ153" s="159">
        <v>10</v>
      </c>
      <c r="CA153" s="159"/>
      <c r="CB153" s="159">
        <v>30</v>
      </c>
      <c r="CC153" s="159"/>
      <c r="CD153" s="160">
        <v>2</v>
      </c>
      <c r="CE153" s="160"/>
      <c r="CF153" s="161">
        <v>4</v>
      </c>
      <c r="CG153" s="161"/>
      <c r="CH153" s="160">
        <v>3</v>
      </c>
      <c r="CI153" s="160"/>
      <c r="CJ153" s="161">
        <v>1</v>
      </c>
      <c r="CK153" s="161"/>
      <c r="CL153" s="160">
        <v>3</v>
      </c>
      <c r="CM153" s="160"/>
      <c r="CN153" s="161">
        <v>1</v>
      </c>
      <c r="CO153" s="161"/>
      <c r="CP153" s="160">
        <v>3</v>
      </c>
      <c r="CQ153" s="160"/>
      <c r="CR153" s="161">
        <v>1</v>
      </c>
      <c r="CS153" s="161"/>
      <c r="CT153" s="160">
        <v>1</v>
      </c>
      <c r="CU153" s="160"/>
      <c r="CV153" s="161">
        <v>0</v>
      </c>
      <c r="CW153" s="161"/>
      <c r="CX153" s="160">
        <v>2</v>
      </c>
      <c r="CY153" s="160"/>
      <c r="CZ153" s="161">
        <v>1</v>
      </c>
      <c r="DA153" s="161"/>
      <c r="DB153" s="160">
        <v>6</v>
      </c>
      <c r="DC153" s="160"/>
      <c r="DD153" s="161">
        <v>2</v>
      </c>
      <c r="DE153" s="161"/>
      <c r="DF153" s="26">
        <f t="shared" si="101"/>
        <v>70</v>
      </c>
      <c r="DH153" s="159">
        <f t="shared" si="77"/>
        <v>53</v>
      </c>
      <c r="DI153" s="159"/>
      <c r="DJ153" s="159">
        <f t="shared" si="78"/>
        <v>14</v>
      </c>
      <c r="DK153" s="159"/>
      <c r="DL153" s="159">
        <f t="shared" si="79"/>
        <v>67</v>
      </c>
      <c r="DM153" s="159"/>
      <c r="DN153" s="160">
        <f t="shared" si="80"/>
        <v>3</v>
      </c>
      <c r="DO153" s="160"/>
      <c r="DP153" s="160">
        <f t="shared" si="81"/>
        <v>5</v>
      </c>
      <c r="DQ153" s="160"/>
      <c r="DR153" s="160">
        <f t="shared" si="82"/>
        <v>6</v>
      </c>
      <c r="DS153" s="160"/>
      <c r="DT153" s="160">
        <f t="shared" si="83"/>
        <v>1</v>
      </c>
      <c r="DU153" s="160"/>
      <c r="DV153" s="160">
        <f t="shared" si="84"/>
        <v>7</v>
      </c>
      <c r="DW153" s="160"/>
      <c r="DX153" s="160">
        <f t="shared" si="85"/>
        <v>2</v>
      </c>
      <c r="DY153" s="160"/>
      <c r="DZ153" s="160">
        <f t="shared" si="86"/>
        <v>7</v>
      </c>
      <c r="EA153" s="160"/>
      <c r="EB153" s="160">
        <f t="shared" si="87"/>
        <v>2</v>
      </c>
      <c r="EC153" s="160"/>
      <c r="ED153" s="160">
        <f t="shared" si="88"/>
        <v>7</v>
      </c>
      <c r="EE153" s="160"/>
      <c r="EF153" s="160">
        <f t="shared" si="89"/>
        <v>1</v>
      </c>
      <c r="EG153" s="160"/>
      <c r="EH153" s="160">
        <f t="shared" si="90"/>
        <v>7</v>
      </c>
      <c r="EI153" s="160"/>
      <c r="EJ153" s="160">
        <f t="shared" si="91"/>
        <v>1</v>
      </c>
      <c r="EK153" s="160"/>
      <c r="EL153" s="160">
        <f t="shared" si="92"/>
        <v>16</v>
      </c>
      <c r="EM153" s="160"/>
      <c r="EN153" s="160">
        <f t="shared" si="93"/>
        <v>2</v>
      </c>
      <c r="EO153" s="160"/>
      <c r="EP153" s="137">
        <f t="shared" si="94"/>
        <v>185</v>
      </c>
      <c r="ER153" s="20">
        <f t="shared" si="95"/>
        <v>55.223880597014926</v>
      </c>
      <c r="ES153" s="20">
        <f t="shared" si="96"/>
        <v>44.776119402985074</v>
      </c>
      <c r="ET153" s="20">
        <f t="shared" si="97"/>
        <v>22.388059701492537</v>
      </c>
      <c r="EU153" s="20">
        <f t="shared" si="98"/>
        <v>20.8955223880597</v>
      </c>
      <c r="EV153" s="21">
        <f t="shared" si="99"/>
        <v>208.955223880597</v>
      </c>
      <c r="EX153" s="129">
        <v>16</v>
      </c>
      <c r="EY153" s="129">
        <v>3</v>
      </c>
      <c r="EZ153" s="129">
        <v>19</v>
      </c>
      <c r="FA153" s="130">
        <v>1</v>
      </c>
      <c r="FB153" s="131">
        <v>1</v>
      </c>
      <c r="FC153" s="130">
        <v>3</v>
      </c>
      <c r="FD153" s="131">
        <v>0</v>
      </c>
      <c r="FE153" s="130">
        <v>4</v>
      </c>
      <c r="FF153" s="131">
        <v>1</v>
      </c>
      <c r="FG153" s="130">
        <v>3</v>
      </c>
      <c r="FH153" s="131">
        <v>1</v>
      </c>
      <c r="FI153" s="130">
        <v>3</v>
      </c>
      <c r="FJ153" s="131">
        <v>0</v>
      </c>
      <c r="FK153" s="130">
        <v>2</v>
      </c>
      <c r="FL153" s="131">
        <v>0</v>
      </c>
      <c r="FM153" s="130">
        <v>0</v>
      </c>
      <c r="FN153" s="131">
        <v>0</v>
      </c>
      <c r="FO153" s="19">
        <f t="shared" si="100"/>
        <v>76</v>
      </c>
    </row>
    <row r="154" spans="1:171" ht="12.75" customHeight="1" thickBot="1">
      <c r="A154" s="124" t="s">
        <v>320</v>
      </c>
      <c r="B154" s="159">
        <v>4</v>
      </c>
      <c r="C154" s="159"/>
      <c r="D154" s="159">
        <v>0</v>
      </c>
      <c r="E154" s="159"/>
      <c r="F154" s="159">
        <v>4</v>
      </c>
      <c r="G154" s="159"/>
      <c r="H154" s="160">
        <v>0</v>
      </c>
      <c r="I154" s="160"/>
      <c r="J154" s="161">
        <v>0</v>
      </c>
      <c r="K154" s="161"/>
      <c r="L154" s="160">
        <v>0</v>
      </c>
      <c r="M154" s="160"/>
      <c r="N154" s="161">
        <v>0</v>
      </c>
      <c r="O154" s="161"/>
      <c r="P154" s="160">
        <v>0</v>
      </c>
      <c r="Q154" s="160"/>
      <c r="R154" s="161">
        <v>0</v>
      </c>
      <c r="S154" s="161"/>
      <c r="T154" s="160">
        <v>0</v>
      </c>
      <c r="U154" s="160"/>
      <c r="V154" s="161">
        <v>0</v>
      </c>
      <c r="W154" s="161"/>
      <c r="X154" s="160">
        <v>0</v>
      </c>
      <c r="Y154" s="160"/>
      <c r="Z154" s="161">
        <v>0</v>
      </c>
      <c r="AA154" s="161"/>
      <c r="AB154" s="160">
        <v>0</v>
      </c>
      <c r="AC154" s="160"/>
      <c r="AD154" s="161">
        <v>0</v>
      </c>
      <c r="AE154" s="161"/>
      <c r="AF154" s="160">
        <v>4</v>
      </c>
      <c r="AG154" s="160"/>
      <c r="AH154" s="161">
        <v>0</v>
      </c>
      <c r="AI154" s="161"/>
      <c r="AJ154" s="26">
        <f t="shared" ref="AJ154:AJ206" si="104">(H154+J154+L154+N154)*5</f>
        <v>0</v>
      </c>
      <c r="AK154" s="66">
        <f t="shared" ref="AK154:AK206" si="105">(B154*2)+(D154*6)</f>
        <v>8</v>
      </c>
      <c r="AL154" s="124"/>
      <c r="AM154" s="159">
        <v>14</v>
      </c>
      <c r="AN154" s="159"/>
      <c r="AO154" s="159">
        <v>0</v>
      </c>
      <c r="AP154" s="159"/>
      <c r="AQ154" s="159">
        <v>14</v>
      </c>
      <c r="AR154" s="159"/>
      <c r="AS154" s="160">
        <v>1</v>
      </c>
      <c r="AT154" s="160"/>
      <c r="AU154" s="161">
        <v>0</v>
      </c>
      <c r="AV154" s="161"/>
      <c r="AW154" s="160">
        <v>1</v>
      </c>
      <c r="AX154" s="160"/>
      <c r="AY154" s="161">
        <v>0</v>
      </c>
      <c r="AZ154" s="161"/>
      <c r="BA154" s="160">
        <v>4</v>
      </c>
      <c r="BB154" s="160"/>
      <c r="BC154" s="161">
        <v>0</v>
      </c>
      <c r="BD154" s="161"/>
      <c r="BE154" s="160">
        <v>3</v>
      </c>
      <c r="BF154" s="160"/>
      <c r="BG154" s="161">
        <v>0</v>
      </c>
      <c r="BH154" s="161"/>
      <c r="BI154" s="160">
        <v>0</v>
      </c>
      <c r="BJ154" s="160"/>
      <c r="BK154" s="161">
        <v>0</v>
      </c>
      <c r="BL154" s="161"/>
      <c r="BM154" s="160">
        <v>2</v>
      </c>
      <c r="BN154" s="160"/>
      <c r="BO154" s="161">
        <v>0</v>
      </c>
      <c r="BP154" s="161"/>
      <c r="BQ154" s="160">
        <v>3</v>
      </c>
      <c r="BR154" s="160"/>
      <c r="BS154" s="161">
        <v>0</v>
      </c>
      <c r="BT154" s="161"/>
      <c r="BU154" s="26">
        <f t="shared" si="102"/>
        <v>10</v>
      </c>
      <c r="BV154" s="66">
        <f t="shared" si="103"/>
        <v>28</v>
      </c>
      <c r="BX154" s="159">
        <v>13</v>
      </c>
      <c r="BY154" s="159"/>
      <c r="BZ154" s="159">
        <v>3</v>
      </c>
      <c r="CA154" s="159"/>
      <c r="CB154" s="159">
        <v>16</v>
      </c>
      <c r="CC154" s="159"/>
      <c r="CD154" s="160">
        <v>2</v>
      </c>
      <c r="CE154" s="160"/>
      <c r="CF154" s="161">
        <v>2</v>
      </c>
      <c r="CG154" s="161"/>
      <c r="CH154" s="160">
        <v>0</v>
      </c>
      <c r="CI154" s="160"/>
      <c r="CJ154" s="161">
        <v>0</v>
      </c>
      <c r="CK154" s="161"/>
      <c r="CL154" s="160">
        <v>2</v>
      </c>
      <c r="CM154" s="160"/>
      <c r="CN154" s="161">
        <v>0</v>
      </c>
      <c r="CO154" s="161"/>
      <c r="CP154" s="160">
        <v>1</v>
      </c>
      <c r="CQ154" s="160"/>
      <c r="CR154" s="161">
        <v>0</v>
      </c>
      <c r="CS154" s="161"/>
      <c r="CT154" s="160">
        <v>1</v>
      </c>
      <c r="CU154" s="160"/>
      <c r="CV154" s="161">
        <v>0</v>
      </c>
      <c r="CW154" s="161"/>
      <c r="CX154" s="160">
        <v>1</v>
      </c>
      <c r="CY154" s="160"/>
      <c r="CZ154" s="161">
        <v>0</v>
      </c>
      <c r="DA154" s="161"/>
      <c r="DB154" s="160">
        <v>6</v>
      </c>
      <c r="DC154" s="160"/>
      <c r="DD154" s="161">
        <v>1</v>
      </c>
      <c r="DE154" s="161"/>
      <c r="DF154" s="26">
        <f t="shared" si="101"/>
        <v>28</v>
      </c>
      <c r="DH154" s="159">
        <f t="shared" si="77"/>
        <v>31</v>
      </c>
      <c r="DI154" s="159"/>
      <c r="DJ154" s="159">
        <f t="shared" si="78"/>
        <v>3</v>
      </c>
      <c r="DK154" s="159"/>
      <c r="DL154" s="159">
        <f t="shared" si="79"/>
        <v>34</v>
      </c>
      <c r="DM154" s="159"/>
      <c r="DN154" s="160">
        <f t="shared" si="80"/>
        <v>3</v>
      </c>
      <c r="DO154" s="160"/>
      <c r="DP154" s="160">
        <f t="shared" si="81"/>
        <v>2</v>
      </c>
      <c r="DQ154" s="160"/>
      <c r="DR154" s="160">
        <f t="shared" si="82"/>
        <v>1</v>
      </c>
      <c r="DS154" s="160"/>
      <c r="DT154" s="160">
        <f t="shared" si="83"/>
        <v>0</v>
      </c>
      <c r="DU154" s="160"/>
      <c r="DV154" s="160">
        <f t="shared" si="84"/>
        <v>6</v>
      </c>
      <c r="DW154" s="160"/>
      <c r="DX154" s="160">
        <f t="shared" si="85"/>
        <v>0</v>
      </c>
      <c r="DY154" s="160"/>
      <c r="DZ154" s="160">
        <f t="shared" si="86"/>
        <v>4</v>
      </c>
      <c r="EA154" s="160"/>
      <c r="EB154" s="160">
        <f t="shared" si="87"/>
        <v>0</v>
      </c>
      <c r="EC154" s="160"/>
      <c r="ED154" s="160">
        <f t="shared" si="88"/>
        <v>1</v>
      </c>
      <c r="EE154" s="160"/>
      <c r="EF154" s="160">
        <f t="shared" si="89"/>
        <v>0</v>
      </c>
      <c r="EG154" s="160"/>
      <c r="EH154" s="160">
        <f t="shared" si="90"/>
        <v>3</v>
      </c>
      <c r="EI154" s="160"/>
      <c r="EJ154" s="160">
        <f t="shared" si="91"/>
        <v>0</v>
      </c>
      <c r="EK154" s="160"/>
      <c r="EL154" s="160">
        <f t="shared" si="92"/>
        <v>13</v>
      </c>
      <c r="EM154" s="160"/>
      <c r="EN154" s="160">
        <f t="shared" si="93"/>
        <v>1</v>
      </c>
      <c r="EO154" s="160"/>
      <c r="EP154" s="137">
        <f t="shared" si="94"/>
        <v>74</v>
      </c>
      <c r="ER154" s="20">
        <f t="shared" si="95"/>
        <v>52.941176470588239</v>
      </c>
      <c r="ES154" s="20">
        <f t="shared" si="96"/>
        <v>47.058823529411761</v>
      </c>
      <c r="ET154" s="20">
        <f t="shared" si="97"/>
        <v>17.647058823529413</v>
      </c>
      <c r="EU154" s="20">
        <f t="shared" si="98"/>
        <v>8.8235294117647065</v>
      </c>
      <c r="EV154" s="21">
        <f t="shared" si="99"/>
        <v>88.235294117647072</v>
      </c>
      <c r="EX154" s="129">
        <v>7</v>
      </c>
      <c r="EY154" s="129">
        <v>0</v>
      </c>
      <c r="EZ154" s="129">
        <v>7</v>
      </c>
      <c r="FA154" s="130">
        <v>1</v>
      </c>
      <c r="FB154" s="131">
        <v>0</v>
      </c>
      <c r="FC154" s="130">
        <v>0</v>
      </c>
      <c r="FD154" s="131">
        <v>0</v>
      </c>
      <c r="FE154" s="130">
        <v>3</v>
      </c>
      <c r="FF154" s="131">
        <v>0</v>
      </c>
      <c r="FG154" s="130">
        <v>3</v>
      </c>
      <c r="FH154" s="131">
        <v>0</v>
      </c>
      <c r="FI154" s="130">
        <v>0</v>
      </c>
      <c r="FJ154" s="131">
        <v>0</v>
      </c>
      <c r="FK154" s="130">
        <v>0</v>
      </c>
      <c r="FL154" s="131">
        <v>0</v>
      </c>
      <c r="FM154" s="130">
        <v>0</v>
      </c>
      <c r="FN154" s="131">
        <v>0</v>
      </c>
      <c r="FO154" s="19">
        <f t="shared" si="100"/>
        <v>28</v>
      </c>
    </row>
    <row r="155" spans="1:171" ht="12.75" customHeight="1" thickBot="1">
      <c r="A155" s="124" t="s">
        <v>321</v>
      </c>
      <c r="B155" s="159">
        <v>3</v>
      </c>
      <c r="C155" s="159"/>
      <c r="D155" s="159">
        <v>1</v>
      </c>
      <c r="E155" s="159"/>
      <c r="F155" s="159">
        <v>4</v>
      </c>
      <c r="G155" s="159"/>
      <c r="H155" s="160">
        <v>0</v>
      </c>
      <c r="I155" s="160"/>
      <c r="J155" s="161">
        <v>0</v>
      </c>
      <c r="K155" s="161"/>
      <c r="L155" s="160">
        <v>0</v>
      </c>
      <c r="M155" s="160"/>
      <c r="N155" s="161">
        <v>0</v>
      </c>
      <c r="O155" s="161"/>
      <c r="P155" s="160">
        <v>1</v>
      </c>
      <c r="Q155" s="160"/>
      <c r="R155" s="161">
        <v>0</v>
      </c>
      <c r="S155" s="161"/>
      <c r="T155" s="160">
        <v>0</v>
      </c>
      <c r="U155" s="160"/>
      <c r="V155" s="161">
        <v>0</v>
      </c>
      <c r="W155" s="161"/>
      <c r="X155" s="160">
        <v>0</v>
      </c>
      <c r="Y155" s="160"/>
      <c r="Z155" s="161">
        <v>0</v>
      </c>
      <c r="AA155" s="161"/>
      <c r="AB155" s="160">
        <v>0</v>
      </c>
      <c r="AC155" s="160"/>
      <c r="AD155" s="161">
        <v>0</v>
      </c>
      <c r="AE155" s="161"/>
      <c r="AF155" s="160">
        <v>2</v>
      </c>
      <c r="AG155" s="160"/>
      <c r="AH155" s="161">
        <v>1</v>
      </c>
      <c r="AI155" s="161"/>
      <c r="AJ155" s="26">
        <f t="shared" si="104"/>
        <v>0</v>
      </c>
      <c r="AK155" s="66">
        <f t="shared" si="105"/>
        <v>12</v>
      </c>
      <c r="AL155" s="124"/>
      <c r="AM155" s="159">
        <v>1</v>
      </c>
      <c r="AN155" s="159"/>
      <c r="AO155" s="159">
        <v>0</v>
      </c>
      <c r="AP155" s="159"/>
      <c r="AQ155" s="159">
        <v>1</v>
      </c>
      <c r="AR155" s="159"/>
      <c r="AS155" s="160">
        <v>1</v>
      </c>
      <c r="AT155" s="160"/>
      <c r="AU155" s="161">
        <v>0</v>
      </c>
      <c r="AV155" s="161"/>
      <c r="AW155" s="160">
        <v>0</v>
      </c>
      <c r="AX155" s="160"/>
      <c r="AY155" s="161">
        <v>0</v>
      </c>
      <c r="AZ155" s="161"/>
      <c r="BA155" s="160">
        <v>0</v>
      </c>
      <c r="BB155" s="160"/>
      <c r="BC155" s="161">
        <v>0</v>
      </c>
      <c r="BD155" s="161"/>
      <c r="BE155" s="160">
        <v>0</v>
      </c>
      <c r="BF155" s="160"/>
      <c r="BG155" s="161">
        <v>0</v>
      </c>
      <c r="BH155" s="161"/>
      <c r="BI155" s="160">
        <v>0</v>
      </c>
      <c r="BJ155" s="160"/>
      <c r="BK155" s="161">
        <v>0</v>
      </c>
      <c r="BL155" s="161"/>
      <c r="BM155" s="160">
        <v>0</v>
      </c>
      <c r="BN155" s="160"/>
      <c r="BO155" s="161">
        <v>0</v>
      </c>
      <c r="BP155" s="161"/>
      <c r="BQ155" s="160">
        <v>0</v>
      </c>
      <c r="BR155" s="160"/>
      <c r="BS155" s="161">
        <v>0</v>
      </c>
      <c r="BT155" s="161"/>
      <c r="BU155" s="26">
        <f t="shared" si="102"/>
        <v>5</v>
      </c>
      <c r="BV155" s="66">
        <f t="shared" si="103"/>
        <v>2</v>
      </c>
      <c r="BX155" s="159">
        <v>1</v>
      </c>
      <c r="BY155" s="159"/>
      <c r="BZ155" s="159">
        <v>0</v>
      </c>
      <c r="CA155" s="159"/>
      <c r="CB155" s="159">
        <v>1</v>
      </c>
      <c r="CC155" s="159"/>
      <c r="CD155" s="160">
        <v>0</v>
      </c>
      <c r="CE155" s="160"/>
      <c r="CF155" s="161">
        <v>0</v>
      </c>
      <c r="CG155" s="161"/>
      <c r="CH155" s="160">
        <v>0</v>
      </c>
      <c r="CI155" s="160"/>
      <c r="CJ155" s="161">
        <v>0</v>
      </c>
      <c r="CK155" s="161"/>
      <c r="CL155" s="160">
        <v>0</v>
      </c>
      <c r="CM155" s="160"/>
      <c r="CN155" s="161">
        <v>0</v>
      </c>
      <c r="CO155" s="161"/>
      <c r="CP155" s="160">
        <v>0</v>
      </c>
      <c r="CQ155" s="160"/>
      <c r="CR155" s="161">
        <v>0</v>
      </c>
      <c r="CS155" s="161"/>
      <c r="CT155" s="160">
        <v>0</v>
      </c>
      <c r="CU155" s="160"/>
      <c r="CV155" s="161">
        <v>0</v>
      </c>
      <c r="CW155" s="161"/>
      <c r="CX155" s="160">
        <v>0</v>
      </c>
      <c r="CY155" s="160"/>
      <c r="CZ155" s="161">
        <v>0</v>
      </c>
      <c r="DA155" s="161"/>
      <c r="DB155" s="160">
        <v>1</v>
      </c>
      <c r="DC155" s="160"/>
      <c r="DD155" s="161">
        <v>0</v>
      </c>
      <c r="DE155" s="161"/>
      <c r="DF155" s="26">
        <f t="shared" si="101"/>
        <v>1</v>
      </c>
      <c r="DH155" s="159">
        <f t="shared" si="77"/>
        <v>5</v>
      </c>
      <c r="DI155" s="159"/>
      <c r="DJ155" s="159">
        <f t="shared" si="78"/>
        <v>1</v>
      </c>
      <c r="DK155" s="159"/>
      <c r="DL155" s="159">
        <f t="shared" si="79"/>
        <v>6</v>
      </c>
      <c r="DM155" s="159"/>
      <c r="DN155" s="160">
        <f t="shared" si="80"/>
        <v>1</v>
      </c>
      <c r="DO155" s="160"/>
      <c r="DP155" s="160">
        <f t="shared" si="81"/>
        <v>0</v>
      </c>
      <c r="DQ155" s="160"/>
      <c r="DR155" s="160">
        <f t="shared" si="82"/>
        <v>0</v>
      </c>
      <c r="DS155" s="160"/>
      <c r="DT155" s="160">
        <f t="shared" si="83"/>
        <v>0</v>
      </c>
      <c r="DU155" s="160"/>
      <c r="DV155" s="160">
        <f t="shared" si="84"/>
        <v>1</v>
      </c>
      <c r="DW155" s="160"/>
      <c r="DX155" s="160">
        <f t="shared" si="85"/>
        <v>0</v>
      </c>
      <c r="DY155" s="160"/>
      <c r="DZ155" s="160">
        <f t="shared" si="86"/>
        <v>0</v>
      </c>
      <c r="EA155" s="160"/>
      <c r="EB155" s="160">
        <f t="shared" si="87"/>
        <v>0</v>
      </c>
      <c r="EC155" s="160"/>
      <c r="ED155" s="160">
        <f t="shared" si="88"/>
        <v>0</v>
      </c>
      <c r="EE155" s="160"/>
      <c r="EF155" s="160">
        <f t="shared" si="89"/>
        <v>0</v>
      </c>
      <c r="EG155" s="160"/>
      <c r="EH155" s="160">
        <f t="shared" si="90"/>
        <v>0</v>
      </c>
      <c r="EI155" s="160"/>
      <c r="EJ155" s="160">
        <f t="shared" si="91"/>
        <v>0</v>
      </c>
      <c r="EK155" s="160"/>
      <c r="EL155" s="160">
        <f t="shared" si="92"/>
        <v>3</v>
      </c>
      <c r="EM155" s="160"/>
      <c r="EN155" s="160">
        <f t="shared" si="93"/>
        <v>1</v>
      </c>
      <c r="EO155" s="160"/>
      <c r="EP155" s="137">
        <f t="shared" si="94"/>
        <v>20</v>
      </c>
      <c r="ER155" s="20">
        <f t="shared" si="95"/>
        <v>83.333333333333343</v>
      </c>
      <c r="ES155" s="20">
        <f t="shared" si="96"/>
        <v>16.666666666666664</v>
      </c>
      <c r="ET155" s="20">
        <f t="shared" si="97"/>
        <v>16.666666666666664</v>
      </c>
      <c r="EU155" s="20">
        <f t="shared" si="98"/>
        <v>16.666666666666664</v>
      </c>
      <c r="EV155" s="21">
        <f t="shared" si="99"/>
        <v>166.66666666666663</v>
      </c>
      <c r="EX155" s="129">
        <v>2</v>
      </c>
      <c r="EY155" s="129">
        <v>0</v>
      </c>
      <c r="EZ155" s="129">
        <v>2</v>
      </c>
      <c r="FA155" s="130">
        <v>1</v>
      </c>
      <c r="FB155" s="131">
        <v>0</v>
      </c>
      <c r="FC155" s="130">
        <v>0</v>
      </c>
      <c r="FD155" s="131">
        <v>0</v>
      </c>
      <c r="FE155" s="130">
        <v>1</v>
      </c>
      <c r="FF155" s="131">
        <v>0</v>
      </c>
      <c r="FG155" s="130">
        <v>0</v>
      </c>
      <c r="FH155" s="131">
        <v>0</v>
      </c>
      <c r="FI155" s="130">
        <v>0</v>
      </c>
      <c r="FJ155" s="131">
        <v>0</v>
      </c>
      <c r="FK155" s="130">
        <v>0</v>
      </c>
      <c r="FL155" s="131">
        <v>0</v>
      </c>
      <c r="FM155" s="130">
        <v>0</v>
      </c>
      <c r="FN155" s="131">
        <v>0</v>
      </c>
      <c r="FO155" s="19">
        <f t="shared" si="100"/>
        <v>8</v>
      </c>
    </row>
    <row r="156" spans="1:171" ht="12.75" customHeight="1" thickBot="1">
      <c r="A156" s="124" t="s">
        <v>234</v>
      </c>
      <c r="B156" s="159">
        <v>2</v>
      </c>
      <c r="C156" s="159"/>
      <c r="D156" s="159">
        <v>2</v>
      </c>
      <c r="E156" s="159"/>
      <c r="F156" s="159">
        <v>4</v>
      </c>
      <c r="G156" s="159"/>
      <c r="H156" s="160">
        <v>0</v>
      </c>
      <c r="I156" s="160"/>
      <c r="J156" s="161">
        <v>0</v>
      </c>
      <c r="K156" s="161"/>
      <c r="L156" s="160">
        <v>0</v>
      </c>
      <c r="M156" s="160"/>
      <c r="N156" s="161">
        <v>0</v>
      </c>
      <c r="O156" s="161"/>
      <c r="P156" s="160">
        <v>0</v>
      </c>
      <c r="Q156" s="160"/>
      <c r="R156" s="161">
        <v>0</v>
      </c>
      <c r="S156" s="161"/>
      <c r="T156" s="160">
        <v>0</v>
      </c>
      <c r="U156" s="160"/>
      <c r="V156" s="161">
        <v>0</v>
      </c>
      <c r="W156" s="161"/>
      <c r="X156" s="160">
        <v>0</v>
      </c>
      <c r="Y156" s="160"/>
      <c r="Z156" s="161">
        <v>0</v>
      </c>
      <c r="AA156" s="161"/>
      <c r="AB156" s="160">
        <v>0</v>
      </c>
      <c r="AC156" s="160"/>
      <c r="AD156" s="161">
        <v>0</v>
      </c>
      <c r="AE156" s="161"/>
      <c r="AF156" s="160">
        <v>2</v>
      </c>
      <c r="AG156" s="160"/>
      <c r="AH156" s="161">
        <v>2</v>
      </c>
      <c r="AI156" s="161"/>
      <c r="AJ156" s="26">
        <f t="shared" si="104"/>
        <v>0</v>
      </c>
      <c r="AK156" s="66">
        <f t="shared" si="105"/>
        <v>16</v>
      </c>
      <c r="AL156" s="124"/>
      <c r="AM156" s="159">
        <v>54</v>
      </c>
      <c r="AN156" s="159"/>
      <c r="AO156" s="159">
        <v>10</v>
      </c>
      <c r="AP156" s="159"/>
      <c r="AQ156" s="159">
        <v>64</v>
      </c>
      <c r="AR156" s="159"/>
      <c r="AS156" s="160">
        <v>0</v>
      </c>
      <c r="AT156" s="160"/>
      <c r="AU156" s="161">
        <v>0</v>
      </c>
      <c r="AV156" s="161"/>
      <c r="AW156" s="160">
        <v>9</v>
      </c>
      <c r="AX156" s="160"/>
      <c r="AY156" s="161">
        <v>2</v>
      </c>
      <c r="AZ156" s="161"/>
      <c r="BA156" s="160">
        <v>5</v>
      </c>
      <c r="BB156" s="160"/>
      <c r="BC156" s="161">
        <v>0</v>
      </c>
      <c r="BD156" s="161"/>
      <c r="BE156" s="160">
        <v>1</v>
      </c>
      <c r="BF156" s="160"/>
      <c r="BG156" s="161">
        <v>0</v>
      </c>
      <c r="BH156" s="161"/>
      <c r="BI156" s="160">
        <v>3</v>
      </c>
      <c r="BJ156" s="160"/>
      <c r="BK156" s="161">
        <v>0</v>
      </c>
      <c r="BL156" s="161"/>
      <c r="BM156" s="160">
        <v>13</v>
      </c>
      <c r="BN156" s="160"/>
      <c r="BO156" s="161">
        <v>5</v>
      </c>
      <c r="BP156" s="161"/>
      <c r="BQ156" s="160">
        <v>23</v>
      </c>
      <c r="BR156" s="160"/>
      <c r="BS156" s="161">
        <v>3</v>
      </c>
      <c r="BT156" s="161"/>
      <c r="BU156" s="26">
        <f t="shared" si="102"/>
        <v>55</v>
      </c>
      <c r="BV156" s="66">
        <f t="shared" si="103"/>
        <v>168</v>
      </c>
      <c r="BX156" s="159">
        <v>152</v>
      </c>
      <c r="BY156" s="159"/>
      <c r="BZ156" s="159">
        <v>38</v>
      </c>
      <c r="CA156" s="159"/>
      <c r="CB156" s="159">
        <v>190</v>
      </c>
      <c r="CC156" s="159"/>
      <c r="CD156" s="160">
        <v>24</v>
      </c>
      <c r="CE156" s="160"/>
      <c r="CF156" s="161">
        <v>8</v>
      </c>
      <c r="CG156" s="161"/>
      <c r="CH156" s="160">
        <v>28</v>
      </c>
      <c r="CI156" s="160"/>
      <c r="CJ156" s="161">
        <v>1</v>
      </c>
      <c r="CK156" s="161"/>
      <c r="CL156" s="160">
        <v>26</v>
      </c>
      <c r="CM156" s="160"/>
      <c r="CN156" s="161">
        <v>4</v>
      </c>
      <c r="CO156" s="161"/>
      <c r="CP156" s="160">
        <v>22</v>
      </c>
      <c r="CQ156" s="160"/>
      <c r="CR156" s="161">
        <v>5</v>
      </c>
      <c r="CS156" s="161"/>
      <c r="CT156" s="160">
        <v>5</v>
      </c>
      <c r="CU156" s="160"/>
      <c r="CV156" s="161">
        <v>0</v>
      </c>
      <c r="CW156" s="161"/>
      <c r="CX156" s="160">
        <v>8</v>
      </c>
      <c r="CY156" s="160"/>
      <c r="CZ156" s="161">
        <v>4</v>
      </c>
      <c r="DA156" s="161"/>
      <c r="DB156" s="160">
        <v>39</v>
      </c>
      <c r="DC156" s="160"/>
      <c r="DD156" s="161">
        <v>16</v>
      </c>
      <c r="DE156" s="161"/>
      <c r="DF156" s="26">
        <f t="shared" si="101"/>
        <v>342</v>
      </c>
      <c r="DH156" s="159">
        <f t="shared" si="77"/>
        <v>208</v>
      </c>
      <c r="DI156" s="159"/>
      <c r="DJ156" s="159">
        <f t="shared" si="78"/>
        <v>50</v>
      </c>
      <c r="DK156" s="159"/>
      <c r="DL156" s="159">
        <f t="shared" si="79"/>
        <v>258</v>
      </c>
      <c r="DM156" s="159"/>
      <c r="DN156" s="160">
        <f t="shared" si="80"/>
        <v>24</v>
      </c>
      <c r="DO156" s="160"/>
      <c r="DP156" s="160">
        <f t="shared" si="81"/>
        <v>8</v>
      </c>
      <c r="DQ156" s="160"/>
      <c r="DR156" s="160">
        <f t="shared" si="82"/>
        <v>37</v>
      </c>
      <c r="DS156" s="160"/>
      <c r="DT156" s="160">
        <f t="shared" si="83"/>
        <v>3</v>
      </c>
      <c r="DU156" s="160"/>
      <c r="DV156" s="160">
        <f t="shared" si="84"/>
        <v>31</v>
      </c>
      <c r="DW156" s="160"/>
      <c r="DX156" s="160">
        <f t="shared" si="85"/>
        <v>4</v>
      </c>
      <c r="DY156" s="160"/>
      <c r="DZ156" s="160">
        <f t="shared" si="86"/>
        <v>23</v>
      </c>
      <c r="EA156" s="160"/>
      <c r="EB156" s="160">
        <f t="shared" si="87"/>
        <v>5</v>
      </c>
      <c r="EC156" s="160"/>
      <c r="ED156" s="160">
        <f t="shared" si="88"/>
        <v>8</v>
      </c>
      <c r="EE156" s="160"/>
      <c r="EF156" s="160">
        <f t="shared" si="89"/>
        <v>0</v>
      </c>
      <c r="EG156" s="160"/>
      <c r="EH156" s="160">
        <f t="shared" si="90"/>
        <v>21</v>
      </c>
      <c r="EI156" s="160"/>
      <c r="EJ156" s="160">
        <f t="shared" si="91"/>
        <v>9</v>
      </c>
      <c r="EK156" s="160"/>
      <c r="EL156" s="160">
        <f t="shared" si="92"/>
        <v>64</v>
      </c>
      <c r="EM156" s="160"/>
      <c r="EN156" s="160">
        <f t="shared" si="93"/>
        <v>21</v>
      </c>
      <c r="EO156" s="160"/>
      <c r="EP156" s="137">
        <f t="shared" si="94"/>
        <v>581</v>
      </c>
      <c r="ER156" s="20">
        <f t="shared" si="95"/>
        <v>26.356589147286826</v>
      </c>
      <c r="ES156" s="20">
        <f t="shared" si="96"/>
        <v>73.643410852713174</v>
      </c>
      <c r="ET156" s="20">
        <f t="shared" si="97"/>
        <v>27.906976744186046</v>
      </c>
      <c r="EU156" s="20">
        <f t="shared" si="98"/>
        <v>19.379844961240313</v>
      </c>
      <c r="EV156" s="21">
        <f t="shared" si="99"/>
        <v>193.79844961240312</v>
      </c>
      <c r="EX156" s="129">
        <v>15</v>
      </c>
      <c r="EY156" s="129">
        <v>2</v>
      </c>
      <c r="EZ156" s="129">
        <v>17</v>
      </c>
      <c r="FA156" s="130">
        <v>0</v>
      </c>
      <c r="FB156" s="131">
        <v>0</v>
      </c>
      <c r="FC156" s="130">
        <v>8</v>
      </c>
      <c r="FD156" s="131">
        <v>2</v>
      </c>
      <c r="FE156" s="130">
        <v>4</v>
      </c>
      <c r="FF156" s="131">
        <v>0</v>
      </c>
      <c r="FG156" s="130">
        <v>1</v>
      </c>
      <c r="FH156" s="131">
        <v>0</v>
      </c>
      <c r="FI156" s="130">
        <v>0</v>
      </c>
      <c r="FJ156" s="131">
        <v>0</v>
      </c>
      <c r="FK156" s="130">
        <v>1</v>
      </c>
      <c r="FL156" s="131">
        <v>0</v>
      </c>
      <c r="FM156" s="130">
        <v>1</v>
      </c>
      <c r="FN156" s="131">
        <v>0</v>
      </c>
      <c r="FO156" s="19">
        <f t="shared" si="100"/>
        <v>68</v>
      </c>
    </row>
    <row r="157" spans="1:171" ht="12.75" customHeight="1" thickBot="1">
      <c r="A157" s="124" t="s">
        <v>235</v>
      </c>
      <c r="B157" s="159">
        <v>2</v>
      </c>
      <c r="C157" s="159"/>
      <c r="D157" s="159">
        <v>0</v>
      </c>
      <c r="E157" s="159"/>
      <c r="F157" s="159">
        <v>2</v>
      </c>
      <c r="G157" s="159"/>
      <c r="H157" s="160">
        <v>0</v>
      </c>
      <c r="I157" s="160"/>
      <c r="J157" s="161">
        <v>0</v>
      </c>
      <c r="K157" s="161"/>
      <c r="L157" s="160">
        <v>0</v>
      </c>
      <c r="M157" s="160"/>
      <c r="N157" s="161">
        <v>0</v>
      </c>
      <c r="O157" s="161"/>
      <c r="P157" s="160">
        <v>0</v>
      </c>
      <c r="Q157" s="160"/>
      <c r="R157" s="161">
        <v>0</v>
      </c>
      <c r="S157" s="161"/>
      <c r="T157" s="160">
        <v>0</v>
      </c>
      <c r="U157" s="160"/>
      <c r="V157" s="161">
        <v>0</v>
      </c>
      <c r="W157" s="161"/>
      <c r="X157" s="160">
        <v>0</v>
      </c>
      <c r="Y157" s="160"/>
      <c r="Z157" s="161">
        <v>0</v>
      </c>
      <c r="AA157" s="161"/>
      <c r="AB157" s="160">
        <v>0</v>
      </c>
      <c r="AC157" s="160"/>
      <c r="AD157" s="161">
        <v>0</v>
      </c>
      <c r="AE157" s="161"/>
      <c r="AF157" s="160">
        <v>2</v>
      </c>
      <c r="AG157" s="160"/>
      <c r="AH157" s="161">
        <v>0</v>
      </c>
      <c r="AI157" s="161"/>
      <c r="AJ157" s="26">
        <f t="shared" si="104"/>
        <v>0</v>
      </c>
      <c r="AK157" s="66">
        <f t="shared" si="105"/>
        <v>4</v>
      </c>
      <c r="AL157" s="124"/>
      <c r="AM157" s="159">
        <v>0</v>
      </c>
      <c r="AN157" s="159"/>
      <c r="AO157" s="159">
        <v>0</v>
      </c>
      <c r="AP157" s="159"/>
      <c r="AQ157" s="159">
        <v>0</v>
      </c>
      <c r="AR157" s="159"/>
      <c r="AS157" s="160">
        <v>0</v>
      </c>
      <c r="AT157" s="160"/>
      <c r="AU157" s="161">
        <v>0</v>
      </c>
      <c r="AV157" s="161"/>
      <c r="AW157" s="160">
        <v>0</v>
      </c>
      <c r="AX157" s="160"/>
      <c r="AY157" s="161">
        <v>0</v>
      </c>
      <c r="AZ157" s="161"/>
      <c r="BA157" s="160">
        <v>0</v>
      </c>
      <c r="BB157" s="160"/>
      <c r="BC157" s="161">
        <v>0</v>
      </c>
      <c r="BD157" s="161"/>
      <c r="BE157" s="160">
        <v>0</v>
      </c>
      <c r="BF157" s="160"/>
      <c r="BG157" s="161">
        <v>0</v>
      </c>
      <c r="BH157" s="161"/>
      <c r="BI157" s="160">
        <v>0</v>
      </c>
      <c r="BJ157" s="160"/>
      <c r="BK157" s="161">
        <v>0</v>
      </c>
      <c r="BL157" s="161"/>
      <c r="BM157" s="160">
        <v>0</v>
      </c>
      <c r="BN157" s="160"/>
      <c r="BO157" s="161">
        <v>0</v>
      </c>
      <c r="BP157" s="161"/>
      <c r="BQ157" s="160">
        <v>0</v>
      </c>
      <c r="BR157" s="160"/>
      <c r="BS157" s="161">
        <v>0</v>
      </c>
      <c r="BT157" s="161"/>
      <c r="BU157" s="26">
        <f t="shared" si="102"/>
        <v>0</v>
      </c>
      <c r="BV157" s="66">
        <f t="shared" si="103"/>
        <v>0</v>
      </c>
      <c r="BX157" s="159">
        <v>0</v>
      </c>
      <c r="BY157" s="159"/>
      <c r="BZ157" s="159">
        <v>0</v>
      </c>
      <c r="CA157" s="159"/>
      <c r="CB157" s="159">
        <v>0</v>
      </c>
      <c r="CC157" s="159"/>
      <c r="CD157" s="160">
        <v>0</v>
      </c>
      <c r="CE157" s="160"/>
      <c r="CF157" s="161">
        <v>0</v>
      </c>
      <c r="CG157" s="161"/>
      <c r="CH157" s="160">
        <v>0</v>
      </c>
      <c r="CI157" s="160"/>
      <c r="CJ157" s="161">
        <v>0</v>
      </c>
      <c r="CK157" s="161"/>
      <c r="CL157" s="160">
        <v>0</v>
      </c>
      <c r="CM157" s="160"/>
      <c r="CN157" s="161">
        <v>0</v>
      </c>
      <c r="CO157" s="161"/>
      <c r="CP157" s="160">
        <v>0</v>
      </c>
      <c r="CQ157" s="160"/>
      <c r="CR157" s="161">
        <v>0</v>
      </c>
      <c r="CS157" s="161"/>
      <c r="CT157" s="160">
        <v>0</v>
      </c>
      <c r="CU157" s="160"/>
      <c r="CV157" s="161">
        <v>0</v>
      </c>
      <c r="CW157" s="161"/>
      <c r="CX157" s="160">
        <v>0</v>
      </c>
      <c r="CY157" s="160"/>
      <c r="CZ157" s="161">
        <v>0</v>
      </c>
      <c r="DA157" s="161"/>
      <c r="DB157" s="160">
        <v>0</v>
      </c>
      <c r="DC157" s="160"/>
      <c r="DD157" s="161">
        <v>0</v>
      </c>
      <c r="DE157" s="161"/>
      <c r="DF157" s="26">
        <f t="shared" si="101"/>
        <v>0</v>
      </c>
      <c r="DH157" s="159">
        <f t="shared" si="77"/>
        <v>2</v>
      </c>
      <c r="DI157" s="159"/>
      <c r="DJ157" s="159">
        <f t="shared" si="78"/>
        <v>0</v>
      </c>
      <c r="DK157" s="159"/>
      <c r="DL157" s="159">
        <f t="shared" si="79"/>
        <v>2</v>
      </c>
      <c r="DM157" s="159"/>
      <c r="DN157" s="160">
        <f t="shared" si="80"/>
        <v>0</v>
      </c>
      <c r="DO157" s="160"/>
      <c r="DP157" s="160">
        <f t="shared" si="81"/>
        <v>0</v>
      </c>
      <c r="DQ157" s="160"/>
      <c r="DR157" s="160">
        <f t="shared" si="82"/>
        <v>0</v>
      </c>
      <c r="DS157" s="160"/>
      <c r="DT157" s="160">
        <f t="shared" si="83"/>
        <v>0</v>
      </c>
      <c r="DU157" s="160"/>
      <c r="DV157" s="160">
        <f t="shared" si="84"/>
        <v>0</v>
      </c>
      <c r="DW157" s="160"/>
      <c r="DX157" s="160">
        <f t="shared" si="85"/>
        <v>0</v>
      </c>
      <c r="DY157" s="160"/>
      <c r="DZ157" s="160">
        <f t="shared" si="86"/>
        <v>0</v>
      </c>
      <c r="EA157" s="160"/>
      <c r="EB157" s="160">
        <f t="shared" si="87"/>
        <v>0</v>
      </c>
      <c r="EC157" s="160"/>
      <c r="ED157" s="160">
        <f t="shared" si="88"/>
        <v>0</v>
      </c>
      <c r="EE157" s="160"/>
      <c r="EF157" s="160">
        <f t="shared" si="89"/>
        <v>0</v>
      </c>
      <c r="EG157" s="160"/>
      <c r="EH157" s="160">
        <f t="shared" si="90"/>
        <v>0</v>
      </c>
      <c r="EI157" s="160"/>
      <c r="EJ157" s="160">
        <f t="shared" si="91"/>
        <v>0</v>
      </c>
      <c r="EK157" s="160"/>
      <c r="EL157" s="160">
        <f t="shared" si="92"/>
        <v>2</v>
      </c>
      <c r="EM157" s="160"/>
      <c r="EN157" s="160">
        <f t="shared" si="93"/>
        <v>0</v>
      </c>
      <c r="EO157" s="160"/>
      <c r="EP157" s="137">
        <f t="shared" si="94"/>
        <v>4</v>
      </c>
      <c r="ER157" s="20">
        <f t="shared" si="95"/>
        <v>100</v>
      </c>
      <c r="ES157" s="20">
        <f t="shared" si="96"/>
        <v>0</v>
      </c>
      <c r="ET157" s="20">
        <f t="shared" si="97"/>
        <v>0</v>
      </c>
      <c r="EU157" s="20">
        <f t="shared" si="98"/>
        <v>0</v>
      </c>
      <c r="EV157" s="21">
        <f t="shared" si="99"/>
        <v>0</v>
      </c>
      <c r="EX157" s="129">
        <v>0</v>
      </c>
      <c r="EY157" s="129">
        <v>0</v>
      </c>
      <c r="EZ157" s="129">
        <v>0</v>
      </c>
      <c r="FA157" s="130">
        <v>0</v>
      </c>
      <c r="FB157" s="131">
        <v>0</v>
      </c>
      <c r="FC157" s="130">
        <v>0</v>
      </c>
      <c r="FD157" s="131">
        <v>0</v>
      </c>
      <c r="FE157" s="130">
        <v>0</v>
      </c>
      <c r="FF157" s="131">
        <v>0</v>
      </c>
      <c r="FG157" s="130">
        <v>0</v>
      </c>
      <c r="FH157" s="131">
        <v>0</v>
      </c>
      <c r="FI157" s="130">
        <v>0</v>
      </c>
      <c r="FJ157" s="131">
        <v>0</v>
      </c>
      <c r="FK157" s="130">
        <v>0</v>
      </c>
      <c r="FL157" s="131">
        <v>0</v>
      </c>
      <c r="FM157" s="130">
        <v>0</v>
      </c>
      <c r="FN157" s="131">
        <v>0</v>
      </c>
      <c r="FO157" s="19">
        <f t="shared" si="100"/>
        <v>0</v>
      </c>
    </row>
    <row r="158" spans="1:171" ht="12.75" customHeight="1" thickBot="1">
      <c r="A158" s="124" t="s">
        <v>236</v>
      </c>
      <c r="B158" s="159">
        <v>2</v>
      </c>
      <c r="C158" s="159"/>
      <c r="D158" s="159">
        <v>1</v>
      </c>
      <c r="E158" s="159"/>
      <c r="F158" s="159">
        <v>3</v>
      </c>
      <c r="G158" s="159"/>
      <c r="H158" s="160">
        <v>0</v>
      </c>
      <c r="I158" s="160"/>
      <c r="J158" s="161">
        <v>0</v>
      </c>
      <c r="K158" s="161"/>
      <c r="L158" s="160">
        <v>0</v>
      </c>
      <c r="M158" s="160"/>
      <c r="N158" s="161">
        <v>0</v>
      </c>
      <c r="O158" s="161"/>
      <c r="P158" s="160">
        <v>0</v>
      </c>
      <c r="Q158" s="160"/>
      <c r="R158" s="161">
        <v>0</v>
      </c>
      <c r="S158" s="161"/>
      <c r="T158" s="160">
        <v>0</v>
      </c>
      <c r="U158" s="160"/>
      <c r="V158" s="161">
        <v>0</v>
      </c>
      <c r="W158" s="161"/>
      <c r="X158" s="160">
        <v>0</v>
      </c>
      <c r="Y158" s="160"/>
      <c r="Z158" s="161">
        <v>0</v>
      </c>
      <c r="AA158" s="161"/>
      <c r="AB158" s="160">
        <v>0</v>
      </c>
      <c r="AC158" s="160"/>
      <c r="AD158" s="161">
        <v>0</v>
      </c>
      <c r="AE158" s="161"/>
      <c r="AF158" s="160">
        <v>2</v>
      </c>
      <c r="AG158" s="160"/>
      <c r="AH158" s="161">
        <v>1</v>
      </c>
      <c r="AI158" s="161"/>
      <c r="AJ158" s="26">
        <f t="shared" si="104"/>
        <v>0</v>
      </c>
      <c r="AK158" s="66">
        <f t="shared" si="105"/>
        <v>10</v>
      </c>
      <c r="AL158" s="124"/>
      <c r="AM158" s="159">
        <v>20</v>
      </c>
      <c r="AN158" s="159"/>
      <c r="AO158" s="159">
        <v>2</v>
      </c>
      <c r="AP158" s="159"/>
      <c r="AQ158" s="159">
        <v>22</v>
      </c>
      <c r="AR158" s="159"/>
      <c r="AS158" s="160">
        <v>0</v>
      </c>
      <c r="AT158" s="160"/>
      <c r="AU158" s="161">
        <v>0</v>
      </c>
      <c r="AV158" s="161"/>
      <c r="AW158" s="160">
        <v>0</v>
      </c>
      <c r="AX158" s="160"/>
      <c r="AY158" s="161">
        <v>1</v>
      </c>
      <c r="AZ158" s="161"/>
      <c r="BA158" s="160">
        <v>1</v>
      </c>
      <c r="BB158" s="160"/>
      <c r="BC158" s="161">
        <v>0</v>
      </c>
      <c r="BD158" s="161"/>
      <c r="BE158" s="160">
        <v>3</v>
      </c>
      <c r="BF158" s="160"/>
      <c r="BG158" s="161">
        <v>1</v>
      </c>
      <c r="BH158" s="161"/>
      <c r="BI158" s="160">
        <v>1</v>
      </c>
      <c r="BJ158" s="160"/>
      <c r="BK158" s="161">
        <v>0</v>
      </c>
      <c r="BL158" s="161"/>
      <c r="BM158" s="160">
        <v>4</v>
      </c>
      <c r="BN158" s="160"/>
      <c r="BO158" s="161">
        <v>0</v>
      </c>
      <c r="BP158" s="161"/>
      <c r="BQ158" s="160">
        <v>11</v>
      </c>
      <c r="BR158" s="160"/>
      <c r="BS158" s="161">
        <v>0</v>
      </c>
      <c r="BT158" s="161"/>
      <c r="BU158" s="26">
        <f t="shared" si="102"/>
        <v>5</v>
      </c>
      <c r="BV158" s="66">
        <f t="shared" si="103"/>
        <v>52</v>
      </c>
      <c r="BX158" s="159">
        <v>27</v>
      </c>
      <c r="BY158" s="159"/>
      <c r="BZ158" s="159">
        <v>6</v>
      </c>
      <c r="CA158" s="159"/>
      <c r="CB158" s="159">
        <v>33</v>
      </c>
      <c r="CC158" s="159"/>
      <c r="CD158" s="160">
        <v>4</v>
      </c>
      <c r="CE158" s="160"/>
      <c r="CF158" s="161">
        <v>0</v>
      </c>
      <c r="CG158" s="161"/>
      <c r="CH158" s="160">
        <v>6</v>
      </c>
      <c r="CI158" s="160"/>
      <c r="CJ158" s="161">
        <v>2</v>
      </c>
      <c r="CK158" s="161"/>
      <c r="CL158" s="160">
        <v>7</v>
      </c>
      <c r="CM158" s="160"/>
      <c r="CN158" s="161">
        <v>1</v>
      </c>
      <c r="CO158" s="161"/>
      <c r="CP158" s="160">
        <v>1</v>
      </c>
      <c r="CQ158" s="160"/>
      <c r="CR158" s="161">
        <v>0</v>
      </c>
      <c r="CS158" s="161"/>
      <c r="CT158" s="160">
        <v>2</v>
      </c>
      <c r="CU158" s="160"/>
      <c r="CV158" s="161">
        <v>1</v>
      </c>
      <c r="CW158" s="161"/>
      <c r="CX158" s="160">
        <v>4</v>
      </c>
      <c r="CY158" s="160"/>
      <c r="CZ158" s="161">
        <v>1</v>
      </c>
      <c r="DA158" s="161"/>
      <c r="DB158" s="160">
        <v>3</v>
      </c>
      <c r="DC158" s="160"/>
      <c r="DD158" s="161">
        <v>1</v>
      </c>
      <c r="DE158" s="161"/>
      <c r="DF158" s="26">
        <f t="shared" si="101"/>
        <v>57</v>
      </c>
      <c r="DH158" s="159">
        <f t="shared" si="77"/>
        <v>49</v>
      </c>
      <c r="DI158" s="159"/>
      <c r="DJ158" s="159">
        <f t="shared" si="78"/>
        <v>9</v>
      </c>
      <c r="DK158" s="159"/>
      <c r="DL158" s="159">
        <f t="shared" si="79"/>
        <v>58</v>
      </c>
      <c r="DM158" s="159"/>
      <c r="DN158" s="160">
        <f t="shared" si="80"/>
        <v>4</v>
      </c>
      <c r="DO158" s="160"/>
      <c r="DP158" s="160">
        <f t="shared" si="81"/>
        <v>0</v>
      </c>
      <c r="DQ158" s="160"/>
      <c r="DR158" s="160">
        <f t="shared" si="82"/>
        <v>6</v>
      </c>
      <c r="DS158" s="160"/>
      <c r="DT158" s="160">
        <f t="shared" si="83"/>
        <v>3</v>
      </c>
      <c r="DU158" s="160"/>
      <c r="DV158" s="160">
        <f t="shared" si="84"/>
        <v>8</v>
      </c>
      <c r="DW158" s="160"/>
      <c r="DX158" s="160">
        <f t="shared" si="85"/>
        <v>1</v>
      </c>
      <c r="DY158" s="160"/>
      <c r="DZ158" s="160">
        <f t="shared" si="86"/>
        <v>4</v>
      </c>
      <c r="EA158" s="160"/>
      <c r="EB158" s="160">
        <f t="shared" si="87"/>
        <v>1</v>
      </c>
      <c r="EC158" s="160"/>
      <c r="ED158" s="160">
        <f t="shared" si="88"/>
        <v>3</v>
      </c>
      <c r="EE158" s="160"/>
      <c r="EF158" s="160">
        <f t="shared" si="89"/>
        <v>1</v>
      </c>
      <c r="EG158" s="160"/>
      <c r="EH158" s="160">
        <f t="shared" si="90"/>
        <v>8</v>
      </c>
      <c r="EI158" s="160"/>
      <c r="EJ158" s="160">
        <f t="shared" si="91"/>
        <v>1</v>
      </c>
      <c r="EK158" s="160"/>
      <c r="EL158" s="160">
        <f t="shared" si="92"/>
        <v>16</v>
      </c>
      <c r="EM158" s="160"/>
      <c r="EN158" s="160">
        <f t="shared" si="93"/>
        <v>2</v>
      </c>
      <c r="EO158" s="160"/>
      <c r="EP158" s="137">
        <f t="shared" si="94"/>
        <v>124</v>
      </c>
      <c r="ER158" s="20">
        <f t="shared" si="95"/>
        <v>43.103448275862064</v>
      </c>
      <c r="ES158" s="20">
        <f t="shared" si="96"/>
        <v>56.896551724137936</v>
      </c>
      <c r="ET158" s="20">
        <f t="shared" si="97"/>
        <v>22.413793103448278</v>
      </c>
      <c r="EU158" s="20">
        <f t="shared" si="98"/>
        <v>15.517241379310345</v>
      </c>
      <c r="EV158" s="21">
        <f t="shared" si="99"/>
        <v>155.17241379310346</v>
      </c>
      <c r="EX158" s="129">
        <v>5</v>
      </c>
      <c r="EY158" s="129">
        <v>1</v>
      </c>
      <c r="EZ158" s="129">
        <v>6</v>
      </c>
      <c r="FA158" s="130">
        <v>0</v>
      </c>
      <c r="FB158" s="131">
        <v>0</v>
      </c>
      <c r="FC158" s="130">
        <v>0</v>
      </c>
      <c r="FD158" s="131">
        <v>1</v>
      </c>
      <c r="FE158" s="130">
        <v>1</v>
      </c>
      <c r="FF158" s="131">
        <v>0</v>
      </c>
      <c r="FG158" s="130">
        <v>3</v>
      </c>
      <c r="FH158" s="131">
        <v>0</v>
      </c>
      <c r="FI158" s="130">
        <v>0</v>
      </c>
      <c r="FJ158" s="131">
        <v>0</v>
      </c>
      <c r="FK158" s="130">
        <v>1</v>
      </c>
      <c r="FL158" s="131">
        <v>0</v>
      </c>
      <c r="FM158" s="130">
        <v>0</v>
      </c>
      <c r="FN158" s="131">
        <v>0</v>
      </c>
      <c r="FO158" s="19">
        <f t="shared" si="100"/>
        <v>24</v>
      </c>
    </row>
    <row r="159" spans="1:171" ht="12.75" customHeight="1" thickBot="1">
      <c r="A159" s="124" t="s">
        <v>237</v>
      </c>
      <c r="B159" s="159">
        <v>3</v>
      </c>
      <c r="C159" s="159"/>
      <c r="D159" s="159">
        <v>0</v>
      </c>
      <c r="E159" s="159"/>
      <c r="F159" s="159">
        <v>3</v>
      </c>
      <c r="G159" s="159"/>
      <c r="H159" s="160">
        <v>0</v>
      </c>
      <c r="I159" s="160"/>
      <c r="J159" s="161">
        <v>0</v>
      </c>
      <c r="K159" s="161"/>
      <c r="L159" s="160">
        <v>0</v>
      </c>
      <c r="M159" s="160"/>
      <c r="N159" s="161">
        <v>0</v>
      </c>
      <c r="O159" s="161"/>
      <c r="P159" s="160">
        <v>0</v>
      </c>
      <c r="Q159" s="160"/>
      <c r="R159" s="161">
        <v>0</v>
      </c>
      <c r="S159" s="161"/>
      <c r="T159" s="160">
        <v>0</v>
      </c>
      <c r="U159" s="160"/>
      <c r="V159" s="161">
        <v>0</v>
      </c>
      <c r="W159" s="161"/>
      <c r="X159" s="160">
        <v>0</v>
      </c>
      <c r="Y159" s="160"/>
      <c r="Z159" s="161">
        <v>0</v>
      </c>
      <c r="AA159" s="161"/>
      <c r="AB159" s="160">
        <v>0</v>
      </c>
      <c r="AC159" s="160"/>
      <c r="AD159" s="161">
        <v>0</v>
      </c>
      <c r="AE159" s="161"/>
      <c r="AF159" s="160">
        <v>3</v>
      </c>
      <c r="AG159" s="160"/>
      <c r="AH159" s="161">
        <v>0</v>
      </c>
      <c r="AI159" s="161"/>
      <c r="AJ159" s="26">
        <f t="shared" si="104"/>
        <v>0</v>
      </c>
      <c r="AK159" s="66">
        <f t="shared" si="105"/>
        <v>6</v>
      </c>
      <c r="AL159" s="124"/>
      <c r="AM159" s="159">
        <v>1</v>
      </c>
      <c r="AN159" s="159"/>
      <c r="AO159" s="159">
        <v>0</v>
      </c>
      <c r="AP159" s="159"/>
      <c r="AQ159" s="159">
        <v>1</v>
      </c>
      <c r="AR159" s="159"/>
      <c r="AS159" s="160">
        <v>0</v>
      </c>
      <c r="AT159" s="160"/>
      <c r="AU159" s="161">
        <v>0</v>
      </c>
      <c r="AV159" s="161"/>
      <c r="AW159" s="160">
        <v>0</v>
      </c>
      <c r="AX159" s="160"/>
      <c r="AY159" s="161">
        <v>0</v>
      </c>
      <c r="AZ159" s="161"/>
      <c r="BA159" s="160">
        <v>0</v>
      </c>
      <c r="BB159" s="160"/>
      <c r="BC159" s="161">
        <v>0</v>
      </c>
      <c r="BD159" s="161"/>
      <c r="BE159" s="160">
        <v>0</v>
      </c>
      <c r="BF159" s="160"/>
      <c r="BG159" s="161">
        <v>0</v>
      </c>
      <c r="BH159" s="161"/>
      <c r="BI159" s="160">
        <v>0</v>
      </c>
      <c r="BJ159" s="160"/>
      <c r="BK159" s="161">
        <v>0</v>
      </c>
      <c r="BL159" s="161"/>
      <c r="BM159" s="160">
        <v>0</v>
      </c>
      <c r="BN159" s="160"/>
      <c r="BO159" s="161">
        <v>0</v>
      </c>
      <c r="BP159" s="161"/>
      <c r="BQ159" s="160">
        <v>1</v>
      </c>
      <c r="BR159" s="160"/>
      <c r="BS159" s="161">
        <v>0</v>
      </c>
      <c r="BT159" s="161"/>
      <c r="BU159" s="26">
        <f t="shared" si="102"/>
        <v>0</v>
      </c>
      <c r="BV159" s="66">
        <f t="shared" si="103"/>
        <v>2</v>
      </c>
      <c r="BX159" s="159">
        <v>2</v>
      </c>
      <c r="BY159" s="159"/>
      <c r="BZ159" s="159">
        <v>2</v>
      </c>
      <c r="CA159" s="159"/>
      <c r="CB159" s="159">
        <v>4</v>
      </c>
      <c r="CC159" s="159"/>
      <c r="CD159" s="160">
        <v>0</v>
      </c>
      <c r="CE159" s="160"/>
      <c r="CF159" s="161">
        <v>0</v>
      </c>
      <c r="CG159" s="161"/>
      <c r="CH159" s="160">
        <v>0</v>
      </c>
      <c r="CI159" s="160"/>
      <c r="CJ159" s="161">
        <v>0</v>
      </c>
      <c r="CK159" s="161"/>
      <c r="CL159" s="160">
        <v>0</v>
      </c>
      <c r="CM159" s="160"/>
      <c r="CN159" s="161">
        <v>0</v>
      </c>
      <c r="CO159" s="161"/>
      <c r="CP159" s="160">
        <v>0</v>
      </c>
      <c r="CQ159" s="160"/>
      <c r="CR159" s="161">
        <v>0</v>
      </c>
      <c r="CS159" s="161"/>
      <c r="CT159" s="160">
        <v>0</v>
      </c>
      <c r="CU159" s="160"/>
      <c r="CV159" s="161">
        <v>0</v>
      </c>
      <c r="CW159" s="161"/>
      <c r="CX159" s="160">
        <v>2</v>
      </c>
      <c r="CY159" s="160"/>
      <c r="CZ159" s="161">
        <v>0</v>
      </c>
      <c r="DA159" s="161"/>
      <c r="DB159" s="160">
        <v>0</v>
      </c>
      <c r="DC159" s="160"/>
      <c r="DD159" s="161">
        <v>2</v>
      </c>
      <c r="DE159" s="161"/>
      <c r="DF159" s="26">
        <f t="shared" si="101"/>
        <v>12</v>
      </c>
      <c r="DH159" s="159">
        <f t="shared" si="77"/>
        <v>6</v>
      </c>
      <c r="DI159" s="159"/>
      <c r="DJ159" s="159">
        <f t="shared" si="78"/>
        <v>2</v>
      </c>
      <c r="DK159" s="159"/>
      <c r="DL159" s="159">
        <f t="shared" si="79"/>
        <v>8</v>
      </c>
      <c r="DM159" s="159"/>
      <c r="DN159" s="160">
        <f t="shared" si="80"/>
        <v>0</v>
      </c>
      <c r="DO159" s="160"/>
      <c r="DP159" s="160">
        <f t="shared" si="81"/>
        <v>0</v>
      </c>
      <c r="DQ159" s="160"/>
      <c r="DR159" s="160">
        <f t="shared" si="82"/>
        <v>0</v>
      </c>
      <c r="DS159" s="160"/>
      <c r="DT159" s="160">
        <f t="shared" si="83"/>
        <v>0</v>
      </c>
      <c r="DU159" s="160"/>
      <c r="DV159" s="160">
        <f t="shared" si="84"/>
        <v>0</v>
      </c>
      <c r="DW159" s="160"/>
      <c r="DX159" s="160">
        <f t="shared" si="85"/>
        <v>0</v>
      </c>
      <c r="DY159" s="160"/>
      <c r="DZ159" s="160">
        <f t="shared" si="86"/>
        <v>0</v>
      </c>
      <c r="EA159" s="160"/>
      <c r="EB159" s="160">
        <f t="shared" si="87"/>
        <v>0</v>
      </c>
      <c r="EC159" s="160"/>
      <c r="ED159" s="160">
        <f t="shared" si="88"/>
        <v>0</v>
      </c>
      <c r="EE159" s="160"/>
      <c r="EF159" s="160">
        <f t="shared" si="89"/>
        <v>0</v>
      </c>
      <c r="EG159" s="160"/>
      <c r="EH159" s="160">
        <f t="shared" si="90"/>
        <v>2</v>
      </c>
      <c r="EI159" s="160"/>
      <c r="EJ159" s="160">
        <f t="shared" si="91"/>
        <v>0</v>
      </c>
      <c r="EK159" s="160"/>
      <c r="EL159" s="160">
        <f t="shared" si="92"/>
        <v>4</v>
      </c>
      <c r="EM159" s="160"/>
      <c r="EN159" s="160">
        <f t="shared" si="93"/>
        <v>2</v>
      </c>
      <c r="EO159" s="160"/>
      <c r="EP159" s="137">
        <f t="shared" si="94"/>
        <v>20</v>
      </c>
      <c r="ER159" s="20">
        <f t="shared" si="95"/>
        <v>50</v>
      </c>
      <c r="ES159" s="20">
        <f t="shared" si="96"/>
        <v>50</v>
      </c>
      <c r="ET159" s="20">
        <f t="shared" si="97"/>
        <v>0</v>
      </c>
      <c r="EU159" s="20">
        <f t="shared" si="98"/>
        <v>25</v>
      </c>
      <c r="EV159" s="21">
        <f t="shared" si="99"/>
        <v>250</v>
      </c>
      <c r="EX159" s="129">
        <v>0</v>
      </c>
      <c r="EY159" s="129">
        <v>0</v>
      </c>
      <c r="EZ159" s="129">
        <v>0</v>
      </c>
      <c r="FA159" s="130">
        <v>0</v>
      </c>
      <c r="FB159" s="131">
        <v>0</v>
      </c>
      <c r="FC159" s="130">
        <v>0</v>
      </c>
      <c r="FD159" s="131">
        <v>0</v>
      </c>
      <c r="FE159" s="130">
        <v>0</v>
      </c>
      <c r="FF159" s="131">
        <v>0</v>
      </c>
      <c r="FG159" s="130">
        <v>0</v>
      </c>
      <c r="FH159" s="131">
        <v>0</v>
      </c>
      <c r="FI159" s="130">
        <v>0</v>
      </c>
      <c r="FJ159" s="131">
        <v>0</v>
      </c>
      <c r="FK159" s="130">
        <v>0</v>
      </c>
      <c r="FL159" s="131">
        <v>0</v>
      </c>
      <c r="FM159" s="130">
        <v>0</v>
      </c>
      <c r="FN159" s="131">
        <v>0</v>
      </c>
      <c r="FO159" s="19">
        <f t="shared" si="100"/>
        <v>0</v>
      </c>
    </row>
    <row r="160" spans="1:171" ht="12.75" customHeight="1" thickBot="1">
      <c r="A160" s="124" t="s">
        <v>238</v>
      </c>
      <c r="B160" s="159">
        <v>3</v>
      </c>
      <c r="C160" s="159"/>
      <c r="D160" s="159">
        <v>0</v>
      </c>
      <c r="E160" s="159"/>
      <c r="F160" s="159">
        <v>3</v>
      </c>
      <c r="G160" s="159"/>
      <c r="H160" s="160">
        <v>0</v>
      </c>
      <c r="I160" s="160"/>
      <c r="J160" s="161">
        <v>0</v>
      </c>
      <c r="K160" s="161"/>
      <c r="L160" s="160">
        <v>0</v>
      </c>
      <c r="M160" s="160"/>
      <c r="N160" s="161">
        <v>0</v>
      </c>
      <c r="O160" s="161"/>
      <c r="P160" s="160">
        <v>0</v>
      </c>
      <c r="Q160" s="160"/>
      <c r="R160" s="161">
        <v>0</v>
      </c>
      <c r="S160" s="161"/>
      <c r="T160" s="160">
        <v>0</v>
      </c>
      <c r="U160" s="160"/>
      <c r="V160" s="161">
        <v>0</v>
      </c>
      <c r="W160" s="161"/>
      <c r="X160" s="160">
        <v>0</v>
      </c>
      <c r="Y160" s="160"/>
      <c r="Z160" s="161">
        <v>0</v>
      </c>
      <c r="AA160" s="161"/>
      <c r="AB160" s="160">
        <v>1</v>
      </c>
      <c r="AC160" s="160"/>
      <c r="AD160" s="161">
        <v>0</v>
      </c>
      <c r="AE160" s="161"/>
      <c r="AF160" s="160">
        <v>2</v>
      </c>
      <c r="AG160" s="160"/>
      <c r="AH160" s="161">
        <v>0</v>
      </c>
      <c r="AI160" s="161"/>
      <c r="AJ160" s="26">
        <f t="shared" si="104"/>
        <v>0</v>
      </c>
      <c r="AK160" s="66">
        <f t="shared" si="105"/>
        <v>6</v>
      </c>
      <c r="AL160" s="124"/>
      <c r="AM160" s="159">
        <v>39</v>
      </c>
      <c r="AN160" s="159"/>
      <c r="AO160" s="159">
        <v>6</v>
      </c>
      <c r="AP160" s="159"/>
      <c r="AQ160" s="159">
        <v>45</v>
      </c>
      <c r="AR160" s="159"/>
      <c r="AS160" s="160">
        <v>0</v>
      </c>
      <c r="AT160" s="160"/>
      <c r="AU160" s="161">
        <v>0</v>
      </c>
      <c r="AV160" s="161"/>
      <c r="AW160" s="160">
        <v>3</v>
      </c>
      <c r="AX160" s="160"/>
      <c r="AY160" s="161">
        <v>0</v>
      </c>
      <c r="AZ160" s="161"/>
      <c r="BA160" s="160">
        <v>0</v>
      </c>
      <c r="BB160" s="160"/>
      <c r="BC160" s="161">
        <v>0</v>
      </c>
      <c r="BD160" s="161"/>
      <c r="BE160" s="160">
        <v>4</v>
      </c>
      <c r="BF160" s="160"/>
      <c r="BG160" s="161">
        <v>0</v>
      </c>
      <c r="BH160" s="161"/>
      <c r="BI160" s="160">
        <v>7</v>
      </c>
      <c r="BJ160" s="160"/>
      <c r="BK160" s="161">
        <v>2</v>
      </c>
      <c r="BL160" s="161"/>
      <c r="BM160" s="160">
        <v>6</v>
      </c>
      <c r="BN160" s="160"/>
      <c r="BO160" s="161">
        <v>3</v>
      </c>
      <c r="BP160" s="161"/>
      <c r="BQ160" s="160">
        <v>19</v>
      </c>
      <c r="BR160" s="160"/>
      <c r="BS160" s="161">
        <v>1</v>
      </c>
      <c r="BT160" s="161"/>
      <c r="BU160" s="26">
        <f t="shared" si="102"/>
        <v>15</v>
      </c>
      <c r="BV160" s="66">
        <f t="shared" si="103"/>
        <v>114</v>
      </c>
      <c r="BX160" s="159">
        <v>15</v>
      </c>
      <c r="BY160" s="159"/>
      <c r="BZ160" s="159">
        <v>2</v>
      </c>
      <c r="CA160" s="159"/>
      <c r="CB160" s="159">
        <v>17</v>
      </c>
      <c r="CC160" s="159"/>
      <c r="CD160" s="160">
        <v>2</v>
      </c>
      <c r="CE160" s="160"/>
      <c r="CF160" s="161">
        <v>2</v>
      </c>
      <c r="CG160" s="161"/>
      <c r="CH160" s="160">
        <v>1</v>
      </c>
      <c r="CI160" s="160"/>
      <c r="CJ160" s="161">
        <v>0</v>
      </c>
      <c r="CK160" s="161"/>
      <c r="CL160" s="160">
        <v>2</v>
      </c>
      <c r="CM160" s="160"/>
      <c r="CN160" s="161">
        <v>0</v>
      </c>
      <c r="CO160" s="161"/>
      <c r="CP160" s="160">
        <v>1</v>
      </c>
      <c r="CQ160" s="160"/>
      <c r="CR160" s="161">
        <v>0</v>
      </c>
      <c r="CS160" s="161"/>
      <c r="CT160" s="160">
        <v>0</v>
      </c>
      <c r="CU160" s="160"/>
      <c r="CV160" s="161">
        <v>0</v>
      </c>
      <c r="CW160" s="161"/>
      <c r="CX160" s="160">
        <v>1</v>
      </c>
      <c r="CY160" s="160"/>
      <c r="CZ160" s="161">
        <v>0</v>
      </c>
      <c r="DA160" s="161"/>
      <c r="DB160" s="160">
        <v>8</v>
      </c>
      <c r="DC160" s="160"/>
      <c r="DD160" s="161">
        <v>0</v>
      </c>
      <c r="DE160" s="161"/>
      <c r="DF160" s="26">
        <f t="shared" si="101"/>
        <v>25</v>
      </c>
      <c r="DH160" s="159">
        <f t="shared" si="77"/>
        <v>57</v>
      </c>
      <c r="DI160" s="159"/>
      <c r="DJ160" s="159">
        <f t="shared" si="78"/>
        <v>8</v>
      </c>
      <c r="DK160" s="159"/>
      <c r="DL160" s="159">
        <f t="shared" si="79"/>
        <v>65</v>
      </c>
      <c r="DM160" s="159"/>
      <c r="DN160" s="160">
        <f t="shared" si="80"/>
        <v>2</v>
      </c>
      <c r="DO160" s="160"/>
      <c r="DP160" s="160">
        <f t="shared" si="81"/>
        <v>2</v>
      </c>
      <c r="DQ160" s="160"/>
      <c r="DR160" s="160">
        <f t="shared" si="82"/>
        <v>4</v>
      </c>
      <c r="DS160" s="160"/>
      <c r="DT160" s="160">
        <f t="shared" si="83"/>
        <v>0</v>
      </c>
      <c r="DU160" s="160"/>
      <c r="DV160" s="160">
        <f t="shared" si="84"/>
        <v>2</v>
      </c>
      <c r="DW160" s="160"/>
      <c r="DX160" s="160">
        <f t="shared" si="85"/>
        <v>0</v>
      </c>
      <c r="DY160" s="160"/>
      <c r="DZ160" s="160">
        <f t="shared" si="86"/>
        <v>5</v>
      </c>
      <c r="EA160" s="160"/>
      <c r="EB160" s="160">
        <f t="shared" si="87"/>
        <v>0</v>
      </c>
      <c r="EC160" s="160"/>
      <c r="ED160" s="160">
        <f t="shared" si="88"/>
        <v>7</v>
      </c>
      <c r="EE160" s="160"/>
      <c r="EF160" s="160">
        <f t="shared" si="89"/>
        <v>2</v>
      </c>
      <c r="EG160" s="160"/>
      <c r="EH160" s="160">
        <f t="shared" si="90"/>
        <v>8</v>
      </c>
      <c r="EI160" s="160"/>
      <c r="EJ160" s="160">
        <f t="shared" si="91"/>
        <v>3</v>
      </c>
      <c r="EK160" s="160"/>
      <c r="EL160" s="160">
        <f t="shared" si="92"/>
        <v>29</v>
      </c>
      <c r="EM160" s="160"/>
      <c r="EN160" s="160">
        <f t="shared" si="93"/>
        <v>1</v>
      </c>
      <c r="EO160" s="160"/>
      <c r="EP160" s="137">
        <f t="shared" si="94"/>
        <v>160</v>
      </c>
      <c r="ER160" s="20">
        <f t="shared" si="95"/>
        <v>73.846153846153854</v>
      </c>
      <c r="ES160" s="20">
        <f t="shared" si="96"/>
        <v>26.153846153846157</v>
      </c>
      <c r="ET160" s="20">
        <f t="shared" si="97"/>
        <v>12.307692307692308</v>
      </c>
      <c r="EU160" s="20">
        <f t="shared" si="98"/>
        <v>12.307692307692308</v>
      </c>
      <c r="EV160" s="21">
        <f t="shared" si="99"/>
        <v>123.07692307692308</v>
      </c>
      <c r="EX160" s="129">
        <v>13</v>
      </c>
      <c r="EY160" s="129">
        <v>1</v>
      </c>
      <c r="EZ160" s="129">
        <v>14</v>
      </c>
      <c r="FA160" s="130">
        <v>0</v>
      </c>
      <c r="FB160" s="131">
        <v>0</v>
      </c>
      <c r="FC160" s="130">
        <v>1</v>
      </c>
      <c r="FD160" s="131">
        <v>0</v>
      </c>
      <c r="FE160" s="130">
        <v>0</v>
      </c>
      <c r="FF160" s="131">
        <v>0</v>
      </c>
      <c r="FG160" s="130">
        <v>1</v>
      </c>
      <c r="FH160" s="131">
        <v>0</v>
      </c>
      <c r="FI160" s="130">
        <v>3</v>
      </c>
      <c r="FJ160" s="131">
        <v>1</v>
      </c>
      <c r="FK160" s="130">
        <v>3</v>
      </c>
      <c r="FL160" s="131">
        <v>0</v>
      </c>
      <c r="FM160" s="130">
        <v>5</v>
      </c>
      <c r="FN160" s="131">
        <v>0</v>
      </c>
      <c r="FO160" s="19">
        <f t="shared" si="100"/>
        <v>56</v>
      </c>
    </row>
    <row r="161" spans="1:171" ht="12.75" customHeight="1" thickBot="1">
      <c r="A161" s="124" t="s">
        <v>239</v>
      </c>
      <c r="B161" s="159">
        <v>2</v>
      </c>
      <c r="C161" s="159"/>
      <c r="D161" s="159">
        <v>0</v>
      </c>
      <c r="E161" s="159"/>
      <c r="F161" s="159">
        <v>2</v>
      </c>
      <c r="G161" s="159"/>
      <c r="H161" s="160">
        <v>0</v>
      </c>
      <c r="I161" s="160"/>
      <c r="J161" s="161">
        <v>0</v>
      </c>
      <c r="K161" s="161"/>
      <c r="L161" s="160">
        <v>0</v>
      </c>
      <c r="M161" s="160"/>
      <c r="N161" s="161">
        <v>0</v>
      </c>
      <c r="O161" s="161"/>
      <c r="P161" s="160">
        <v>0</v>
      </c>
      <c r="Q161" s="160"/>
      <c r="R161" s="161">
        <v>0</v>
      </c>
      <c r="S161" s="161"/>
      <c r="T161" s="160">
        <v>0</v>
      </c>
      <c r="U161" s="160"/>
      <c r="V161" s="161">
        <v>0</v>
      </c>
      <c r="W161" s="161"/>
      <c r="X161" s="160">
        <v>0</v>
      </c>
      <c r="Y161" s="160"/>
      <c r="Z161" s="161">
        <v>0</v>
      </c>
      <c r="AA161" s="161"/>
      <c r="AB161" s="160">
        <v>2</v>
      </c>
      <c r="AC161" s="160"/>
      <c r="AD161" s="161">
        <v>0</v>
      </c>
      <c r="AE161" s="161"/>
      <c r="AF161" s="160">
        <v>0</v>
      </c>
      <c r="AG161" s="160"/>
      <c r="AH161" s="161">
        <v>0</v>
      </c>
      <c r="AI161" s="161"/>
      <c r="AJ161" s="26">
        <f t="shared" si="104"/>
        <v>0</v>
      </c>
      <c r="AK161" s="66">
        <f t="shared" si="105"/>
        <v>4</v>
      </c>
      <c r="AL161" s="124"/>
      <c r="AM161" s="159">
        <v>0</v>
      </c>
      <c r="AN161" s="159"/>
      <c r="AO161" s="159">
        <v>0</v>
      </c>
      <c r="AP161" s="159"/>
      <c r="AQ161" s="159">
        <v>0</v>
      </c>
      <c r="AR161" s="159"/>
      <c r="AS161" s="160">
        <v>0</v>
      </c>
      <c r="AT161" s="160"/>
      <c r="AU161" s="161">
        <v>0</v>
      </c>
      <c r="AV161" s="161"/>
      <c r="AW161" s="160">
        <v>0</v>
      </c>
      <c r="AX161" s="160"/>
      <c r="AY161" s="161">
        <v>0</v>
      </c>
      <c r="AZ161" s="161"/>
      <c r="BA161" s="160">
        <v>0</v>
      </c>
      <c r="BB161" s="160"/>
      <c r="BC161" s="161">
        <v>0</v>
      </c>
      <c r="BD161" s="161"/>
      <c r="BE161" s="160">
        <v>0</v>
      </c>
      <c r="BF161" s="160"/>
      <c r="BG161" s="161">
        <v>0</v>
      </c>
      <c r="BH161" s="161"/>
      <c r="BI161" s="160">
        <v>0</v>
      </c>
      <c r="BJ161" s="160"/>
      <c r="BK161" s="161">
        <v>0</v>
      </c>
      <c r="BL161" s="161"/>
      <c r="BM161" s="160">
        <v>0</v>
      </c>
      <c r="BN161" s="160"/>
      <c r="BO161" s="161">
        <v>0</v>
      </c>
      <c r="BP161" s="161"/>
      <c r="BQ161" s="160">
        <v>0</v>
      </c>
      <c r="BR161" s="160"/>
      <c r="BS161" s="161">
        <v>0</v>
      </c>
      <c r="BT161" s="161"/>
      <c r="BU161" s="26">
        <f t="shared" si="102"/>
        <v>0</v>
      </c>
      <c r="BV161" s="66">
        <f t="shared" si="103"/>
        <v>0</v>
      </c>
      <c r="BX161" s="159">
        <v>0</v>
      </c>
      <c r="BY161" s="159"/>
      <c r="BZ161" s="159">
        <v>0</v>
      </c>
      <c r="CA161" s="159"/>
      <c r="CB161" s="159">
        <v>0</v>
      </c>
      <c r="CC161" s="159"/>
      <c r="CD161" s="160">
        <v>0</v>
      </c>
      <c r="CE161" s="160"/>
      <c r="CF161" s="161">
        <v>0</v>
      </c>
      <c r="CG161" s="161"/>
      <c r="CH161" s="160">
        <v>0</v>
      </c>
      <c r="CI161" s="160"/>
      <c r="CJ161" s="161">
        <v>0</v>
      </c>
      <c r="CK161" s="161"/>
      <c r="CL161" s="160">
        <v>0</v>
      </c>
      <c r="CM161" s="160"/>
      <c r="CN161" s="161">
        <v>0</v>
      </c>
      <c r="CO161" s="161"/>
      <c r="CP161" s="160">
        <v>0</v>
      </c>
      <c r="CQ161" s="160"/>
      <c r="CR161" s="161">
        <v>0</v>
      </c>
      <c r="CS161" s="161"/>
      <c r="CT161" s="160">
        <v>0</v>
      </c>
      <c r="CU161" s="160"/>
      <c r="CV161" s="161">
        <v>0</v>
      </c>
      <c r="CW161" s="161"/>
      <c r="CX161" s="160">
        <v>0</v>
      </c>
      <c r="CY161" s="160"/>
      <c r="CZ161" s="161">
        <v>0</v>
      </c>
      <c r="DA161" s="161"/>
      <c r="DB161" s="160">
        <v>0</v>
      </c>
      <c r="DC161" s="160"/>
      <c r="DD161" s="161">
        <v>0</v>
      </c>
      <c r="DE161" s="161"/>
      <c r="DF161" s="26">
        <f t="shared" si="101"/>
        <v>0</v>
      </c>
      <c r="DH161" s="159">
        <f t="shared" si="77"/>
        <v>2</v>
      </c>
      <c r="DI161" s="159"/>
      <c r="DJ161" s="159">
        <f t="shared" si="78"/>
        <v>0</v>
      </c>
      <c r="DK161" s="159"/>
      <c r="DL161" s="159">
        <f t="shared" si="79"/>
        <v>2</v>
      </c>
      <c r="DM161" s="159"/>
      <c r="DN161" s="160">
        <f t="shared" si="80"/>
        <v>0</v>
      </c>
      <c r="DO161" s="160"/>
      <c r="DP161" s="160">
        <f t="shared" si="81"/>
        <v>0</v>
      </c>
      <c r="DQ161" s="160"/>
      <c r="DR161" s="160">
        <f t="shared" si="82"/>
        <v>0</v>
      </c>
      <c r="DS161" s="160"/>
      <c r="DT161" s="160">
        <f t="shared" si="83"/>
        <v>0</v>
      </c>
      <c r="DU161" s="160"/>
      <c r="DV161" s="160">
        <f t="shared" si="84"/>
        <v>0</v>
      </c>
      <c r="DW161" s="160"/>
      <c r="DX161" s="160">
        <f t="shared" si="85"/>
        <v>0</v>
      </c>
      <c r="DY161" s="160"/>
      <c r="DZ161" s="160">
        <f t="shared" si="86"/>
        <v>0</v>
      </c>
      <c r="EA161" s="160"/>
      <c r="EB161" s="160">
        <f t="shared" si="87"/>
        <v>0</v>
      </c>
      <c r="EC161" s="160"/>
      <c r="ED161" s="160">
        <f t="shared" si="88"/>
        <v>0</v>
      </c>
      <c r="EE161" s="160"/>
      <c r="EF161" s="160">
        <f t="shared" si="89"/>
        <v>0</v>
      </c>
      <c r="EG161" s="160"/>
      <c r="EH161" s="160">
        <f t="shared" si="90"/>
        <v>2</v>
      </c>
      <c r="EI161" s="160"/>
      <c r="EJ161" s="160">
        <f t="shared" si="91"/>
        <v>0</v>
      </c>
      <c r="EK161" s="160"/>
      <c r="EL161" s="160">
        <f t="shared" si="92"/>
        <v>0</v>
      </c>
      <c r="EM161" s="160"/>
      <c r="EN161" s="160">
        <f t="shared" si="93"/>
        <v>0</v>
      </c>
      <c r="EO161" s="160"/>
      <c r="EP161" s="137">
        <f t="shared" si="94"/>
        <v>4</v>
      </c>
      <c r="ER161" s="20">
        <f t="shared" si="95"/>
        <v>100</v>
      </c>
      <c r="ES161" s="20">
        <f t="shared" si="96"/>
        <v>0</v>
      </c>
      <c r="ET161" s="20">
        <f t="shared" si="97"/>
        <v>0</v>
      </c>
      <c r="EU161" s="20">
        <f t="shared" si="98"/>
        <v>0</v>
      </c>
      <c r="EV161" s="21">
        <f t="shared" si="99"/>
        <v>0</v>
      </c>
      <c r="EX161" s="129">
        <v>0</v>
      </c>
      <c r="EY161" s="129">
        <v>0</v>
      </c>
      <c r="EZ161" s="129">
        <v>0</v>
      </c>
      <c r="FA161" s="130">
        <v>0</v>
      </c>
      <c r="FB161" s="131">
        <v>0</v>
      </c>
      <c r="FC161" s="130">
        <v>0</v>
      </c>
      <c r="FD161" s="131">
        <v>0</v>
      </c>
      <c r="FE161" s="130">
        <v>0</v>
      </c>
      <c r="FF161" s="131">
        <v>0</v>
      </c>
      <c r="FG161" s="130">
        <v>0</v>
      </c>
      <c r="FH161" s="131">
        <v>0</v>
      </c>
      <c r="FI161" s="130">
        <v>0</v>
      </c>
      <c r="FJ161" s="131">
        <v>0</v>
      </c>
      <c r="FK161" s="130">
        <v>0</v>
      </c>
      <c r="FL161" s="131">
        <v>0</v>
      </c>
      <c r="FM161" s="130">
        <v>0</v>
      </c>
      <c r="FN161" s="131">
        <v>0</v>
      </c>
      <c r="FO161" s="19">
        <f t="shared" si="100"/>
        <v>0</v>
      </c>
    </row>
    <row r="162" spans="1:171" ht="12.75" customHeight="1" thickBot="1">
      <c r="A162" s="124" t="s">
        <v>240</v>
      </c>
      <c r="B162" s="159">
        <v>3</v>
      </c>
      <c r="C162" s="159"/>
      <c r="D162" s="159">
        <v>0</v>
      </c>
      <c r="E162" s="159"/>
      <c r="F162" s="159">
        <v>3</v>
      </c>
      <c r="G162" s="159"/>
      <c r="H162" s="160">
        <v>0</v>
      </c>
      <c r="I162" s="160"/>
      <c r="J162" s="161">
        <v>0</v>
      </c>
      <c r="K162" s="161"/>
      <c r="L162" s="160">
        <v>0</v>
      </c>
      <c r="M162" s="160"/>
      <c r="N162" s="161">
        <v>0</v>
      </c>
      <c r="O162" s="161"/>
      <c r="P162" s="160">
        <v>0</v>
      </c>
      <c r="Q162" s="160"/>
      <c r="R162" s="161">
        <v>0</v>
      </c>
      <c r="S162" s="161"/>
      <c r="T162" s="160">
        <v>0</v>
      </c>
      <c r="U162" s="160"/>
      <c r="V162" s="161">
        <v>0</v>
      </c>
      <c r="W162" s="161"/>
      <c r="X162" s="160">
        <v>0</v>
      </c>
      <c r="Y162" s="160"/>
      <c r="Z162" s="161">
        <v>0</v>
      </c>
      <c r="AA162" s="161"/>
      <c r="AB162" s="160">
        <v>0</v>
      </c>
      <c r="AC162" s="160"/>
      <c r="AD162" s="161">
        <v>0</v>
      </c>
      <c r="AE162" s="161"/>
      <c r="AF162" s="160">
        <v>3</v>
      </c>
      <c r="AG162" s="160"/>
      <c r="AH162" s="161">
        <v>0</v>
      </c>
      <c r="AI162" s="161"/>
      <c r="AJ162" s="26">
        <f t="shared" si="104"/>
        <v>0</v>
      </c>
      <c r="AK162" s="66">
        <f t="shared" si="105"/>
        <v>6</v>
      </c>
      <c r="AL162" s="124"/>
      <c r="AM162" s="159">
        <v>17</v>
      </c>
      <c r="AN162" s="159"/>
      <c r="AO162" s="159">
        <v>2</v>
      </c>
      <c r="AP162" s="159"/>
      <c r="AQ162" s="159">
        <v>19</v>
      </c>
      <c r="AR162" s="159"/>
      <c r="AS162" s="160">
        <v>0</v>
      </c>
      <c r="AT162" s="160"/>
      <c r="AU162" s="161">
        <v>0</v>
      </c>
      <c r="AV162" s="161"/>
      <c r="AW162" s="160">
        <v>0</v>
      </c>
      <c r="AX162" s="160"/>
      <c r="AY162" s="161">
        <v>0</v>
      </c>
      <c r="AZ162" s="161"/>
      <c r="BA162" s="160">
        <v>2</v>
      </c>
      <c r="BB162" s="160"/>
      <c r="BC162" s="161">
        <v>1</v>
      </c>
      <c r="BD162" s="161"/>
      <c r="BE162" s="160">
        <v>3</v>
      </c>
      <c r="BF162" s="160"/>
      <c r="BG162" s="161">
        <v>0</v>
      </c>
      <c r="BH162" s="161"/>
      <c r="BI162" s="160">
        <v>1</v>
      </c>
      <c r="BJ162" s="160"/>
      <c r="BK162" s="161">
        <v>0</v>
      </c>
      <c r="BL162" s="161"/>
      <c r="BM162" s="160">
        <v>4</v>
      </c>
      <c r="BN162" s="160"/>
      <c r="BO162" s="161">
        <v>0</v>
      </c>
      <c r="BP162" s="161"/>
      <c r="BQ162" s="160">
        <v>7</v>
      </c>
      <c r="BR162" s="160"/>
      <c r="BS162" s="161">
        <v>1</v>
      </c>
      <c r="BT162" s="161"/>
      <c r="BU162" s="26">
        <f t="shared" si="102"/>
        <v>0</v>
      </c>
      <c r="BV162" s="66">
        <f t="shared" si="103"/>
        <v>46</v>
      </c>
      <c r="BX162" s="159">
        <v>27</v>
      </c>
      <c r="BY162" s="159"/>
      <c r="BZ162" s="159">
        <v>2</v>
      </c>
      <c r="CA162" s="159"/>
      <c r="CB162" s="159">
        <v>29</v>
      </c>
      <c r="CC162" s="159"/>
      <c r="CD162" s="160">
        <v>3</v>
      </c>
      <c r="CE162" s="160"/>
      <c r="CF162" s="161">
        <v>0</v>
      </c>
      <c r="CG162" s="161"/>
      <c r="CH162" s="160">
        <v>1</v>
      </c>
      <c r="CI162" s="160"/>
      <c r="CJ162" s="161">
        <v>0</v>
      </c>
      <c r="CK162" s="161"/>
      <c r="CL162" s="160">
        <v>4</v>
      </c>
      <c r="CM162" s="160"/>
      <c r="CN162" s="161">
        <v>0</v>
      </c>
      <c r="CO162" s="161"/>
      <c r="CP162" s="160">
        <v>8</v>
      </c>
      <c r="CQ162" s="160"/>
      <c r="CR162" s="161">
        <v>0</v>
      </c>
      <c r="CS162" s="161"/>
      <c r="CT162" s="160">
        <v>0</v>
      </c>
      <c r="CU162" s="160"/>
      <c r="CV162" s="161">
        <v>0</v>
      </c>
      <c r="CW162" s="161"/>
      <c r="CX162" s="160">
        <v>3</v>
      </c>
      <c r="CY162" s="160"/>
      <c r="CZ162" s="161">
        <v>0</v>
      </c>
      <c r="DA162" s="161"/>
      <c r="DB162" s="160">
        <v>8</v>
      </c>
      <c r="DC162" s="160"/>
      <c r="DD162" s="161">
        <v>2</v>
      </c>
      <c r="DE162" s="161"/>
      <c r="DF162" s="26">
        <f t="shared" si="101"/>
        <v>37</v>
      </c>
      <c r="DH162" s="159">
        <f t="shared" si="77"/>
        <v>47</v>
      </c>
      <c r="DI162" s="159"/>
      <c r="DJ162" s="159">
        <f t="shared" si="78"/>
        <v>4</v>
      </c>
      <c r="DK162" s="159"/>
      <c r="DL162" s="159">
        <f t="shared" si="79"/>
        <v>51</v>
      </c>
      <c r="DM162" s="159"/>
      <c r="DN162" s="160">
        <f t="shared" si="80"/>
        <v>3</v>
      </c>
      <c r="DO162" s="160"/>
      <c r="DP162" s="160">
        <f t="shared" si="81"/>
        <v>0</v>
      </c>
      <c r="DQ162" s="160"/>
      <c r="DR162" s="160">
        <f t="shared" si="82"/>
        <v>1</v>
      </c>
      <c r="DS162" s="160"/>
      <c r="DT162" s="160">
        <f t="shared" si="83"/>
        <v>0</v>
      </c>
      <c r="DU162" s="160"/>
      <c r="DV162" s="160">
        <f t="shared" si="84"/>
        <v>6</v>
      </c>
      <c r="DW162" s="160"/>
      <c r="DX162" s="160">
        <f t="shared" si="85"/>
        <v>1</v>
      </c>
      <c r="DY162" s="160"/>
      <c r="DZ162" s="160">
        <f t="shared" si="86"/>
        <v>11</v>
      </c>
      <c r="EA162" s="160"/>
      <c r="EB162" s="160">
        <f t="shared" si="87"/>
        <v>0</v>
      </c>
      <c r="EC162" s="160"/>
      <c r="ED162" s="160">
        <f t="shared" si="88"/>
        <v>1</v>
      </c>
      <c r="EE162" s="160"/>
      <c r="EF162" s="160">
        <f t="shared" si="89"/>
        <v>0</v>
      </c>
      <c r="EG162" s="160"/>
      <c r="EH162" s="160">
        <f t="shared" si="90"/>
        <v>7</v>
      </c>
      <c r="EI162" s="160"/>
      <c r="EJ162" s="160">
        <f t="shared" si="91"/>
        <v>0</v>
      </c>
      <c r="EK162" s="160"/>
      <c r="EL162" s="160">
        <f t="shared" si="92"/>
        <v>18</v>
      </c>
      <c r="EM162" s="160"/>
      <c r="EN162" s="160">
        <f t="shared" si="93"/>
        <v>3</v>
      </c>
      <c r="EO162" s="160"/>
      <c r="EP162" s="137">
        <f t="shared" si="94"/>
        <v>89</v>
      </c>
      <c r="ER162" s="20">
        <f t="shared" si="95"/>
        <v>43.137254901960787</v>
      </c>
      <c r="ES162" s="20">
        <f t="shared" si="96"/>
        <v>56.862745098039213</v>
      </c>
      <c r="ET162" s="20">
        <f t="shared" si="97"/>
        <v>7.8431372549019605</v>
      </c>
      <c r="EU162" s="20">
        <f t="shared" si="98"/>
        <v>7.8431372549019605</v>
      </c>
      <c r="EV162" s="21">
        <f t="shared" si="99"/>
        <v>78.431372549019599</v>
      </c>
      <c r="EX162" s="129">
        <v>3</v>
      </c>
      <c r="EY162" s="129">
        <v>1</v>
      </c>
      <c r="EZ162" s="129">
        <v>4</v>
      </c>
      <c r="FA162" s="130">
        <v>0</v>
      </c>
      <c r="FB162" s="131">
        <v>0</v>
      </c>
      <c r="FC162" s="130">
        <v>0</v>
      </c>
      <c r="FD162" s="131">
        <v>0</v>
      </c>
      <c r="FE162" s="130">
        <v>0</v>
      </c>
      <c r="FF162" s="131">
        <v>1</v>
      </c>
      <c r="FG162" s="130">
        <v>1</v>
      </c>
      <c r="FH162" s="131">
        <v>0</v>
      </c>
      <c r="FI162" s="130">
        <v>0</v>
      </c>
      <c r="FJ162" s="131">
        <v>0</v>
      </c>
      <c r="FK162" s="130">
        <v>1</v>
      </c>
      <c r="FL162" s="131">
        <v>0</v>
      </c>
      <c r="FM162" s="130">
        <v>1</v>
      </c>
      <c r="FN162" s="131">
        <v>0</v>
      </c>
      <c r="FO162" s="19">
        <f t="shared" si="100"/>
        <v>16</v>
      </c>
    </row>
    <row r="163" spans="1:171" ht="12.75" customHeight="1" thickBot="1">
      <c r="A163" s="124" t="s">
        <v>241</v>
      </c>
      <c r="B163" s="159">
        <v>6</v>
      </c>
      <c r="C163" s="159"/>
      <c r="D163" s="159">
        <v>0</v>
      </c>
      <c r="E163" s="159"/>
      <c r="F163" s="159">
        <v>6</v>
      </c>
      <c r="G163" s="159"/>
      <c r="H163" s="160">
        <v>0</v>
      </c>
      <c r="I163" s="160"/>
      <c r="J163" s="161">
        <v>0</v>
      </c>
      <c r="K163" s="161"/>
      <c r="L163" s="160">
        <v>0</v>
      </c>
      <c r="M163" s="160"/>
      <c r="N163" s="161">
        <v>0</v>
      </c>
      <c r="O163" s="161"/>
      <c r="P163" s="160">
        <v>0</v>
      </c>
      <c r="Q163" s="160"/>
      <c r="R163" s="161">
        <v>0</v>
      </c>
      <c r="S163" s="161"/>
      <c r="T163" s="160">
        <v>0</v>
      </c>
      <c r="U163" s="160"/>
      <c r="V163" s="161">
        <v>0</v>
      </c>
      <c r="W163" s="161"/>
      <c r="X163" s="160">
        <v>0</v>
      </c>
      <c r="Y163" s="160"/>
      <c r="Z163" s="161">
        <v>0</v>
      </c>
      <c r="AA163" s="161"/>
      <c r="AB163" s="160">
        <v>0</v>
      </c>
      <c r="AC163" s="160"/>
      <c r="AD163" s="161">
        <v>0</v>
      </c>
      <c r="AE163" s="161"/>
      <c r="AF163" s="160">
        <v>6</v>
      </c>
      <c r="AG163" s="160"/>
      <c r="AH163" s="161">
        <v>0</v>
      </c>
      <c r="AI163" s="161"/>
      <c r="AJ163" s="26">
        <f t="shared" si="104"/>
        <v>0</v>
      </c>
      <c r="AK163" s="66">
        <f t="shared" si="105"/>
        <v>12</v>
      </c>
      <c r="AL163" s="124"/>
      <c r="AM163" s="159">
        <v>16</v>
      </c>
      <c r="AN163" s="159"/>
      <c r="AO163" s="159">
        <v>0</v>
      </c>
      <c r="AP163" s="159"/>
      <c r="AQ163" s="159">
        <v>16</v>
      </c>
      <c r="AR163" s="159"/>
      <c r="AS163" s="160">
        <v>0</v>
      </c>
      <c r="AT163" s="160"/>
      <c r="AU163" s="161">
        <v>0</v>
      </c>
      <c r="AV163" s="161"/>
      <c r="AW163" s="160">
        <v>1</v>
      </c>
      <c r="AX163" s="160"/>
      <c r="AY163" s="161">
        <v>0</v>
      </c>
      <c r="AZ163" s="161"/>
      <c r="BA163" s="160">
        <v>1</v>
      </c>
      <c r="BB163" s="160"/>
      <c r="BC163" s="161">
        <v>0</v>
      </c>
      <c r="BD163" s="161"/>
      <c r="BE163" s="160">
        <v>2</v>
      </c>
      <c r="BF163" s="160"/>
      <c r="BG163" s="161">
        <v>0</v>
      </c>
      <c r="BH163" s="161"/>
      <c r="BI163" s="160">
        <v>3</v>
      </c>
      <c r="BJ163" s="160"/>
      <c r="BK163" s="161">
        <v>0</v>
      </c>
      <c r="BL163" s="161"/>
      <c r="BM163" s="160">
        <v>1</v>
      </c>
      <c r="BN163" s="160"/>
      <c r="BO163" s="161">
        <v>0</v>
      </c>
      <c r="BP163" s="161"/>
      <c r="BQ163" s="160">
        <v>8</v>
      </c>
      <c r="BR163" s="160"/>
      <c r="BS163" s="161">
        <v>0</v>
      </c>
      <c r="BT163" s="161"/>
      <c r="BU163" s="26">
        <f t="shared" si="102"/>
        <v>5</v>
      </c>
      <c r="BV163" s="66">
        <f t="shared" si="103"/>
        <v>32</v>
      </c>
      <c r="BX163" s="159">
        <v>31</v>
      </c>
      <c r="BY163" s="159"/>
      <c r="BZ163" s="159">
        <v>3</v>
      </c>
      <c r="CA163" s="159"/>
      <c r="CB163" s="159">
        <v>34</v>
      </c>
      <c r="CC163" s="159"/>
      <c r="CD163" s="160">
        <v>4</v>
      </c>
      <c r="CE163" s="160"/>
      <c r="CF163" s="161">
        <v>0</v>
      </c>
      <c r="CG163" s="161"/>
      <c r="CH163" s="160">
        <v>7</v>
      </c>
      <c r="CI163" s="160"/>
      <c r="CJ163" s="161">
        <v>0</v>
      </c>
      <c r="CK163" s="161"/>
      <c r="CL163" s="160">
        <v>6</v>
      </c>
      <c r="CM163" s="160"/>
      <c r="CN163" s="161">
        <v>1</v>
      </c>
      <c r="CO163" s="161"/>
      <c r="CP163" s="160">
        <v>0</v>
      </c>
      <c r="CQ163" s="160"/>
      <c r="CR163" s="161">
        <v>0</v>
      </c>
      <c r="CS163" s="161"/>
      <c r="CT163" s="160">
        <v>1</v>
      </c>
      <c r="CU163" s="160"/>
      <c r="CV163" s="161">
        <v>1</v>
      </c>
      <c r="CW163" s="161"/>
      <c r="CX163" s="160">
        <v>2</v>
      </c>
      <c r="CY163" s="160"/>
      <c r="CZ163" s="161">
        <v>1</v>
      </c>
      <c r="DA163" s="161"/>
      <c r="DB163" s="160">
        <v>11</v>
      </c>
      <c r="DC163" s="160"/>
      <c r="DD163" s="161">
        <v>0</v>
      </c>
      <c r="DE163" s="161"/>
      <c r="DF163" s="26">
        <f t="shared" si="101"/>
        <v>46</v>
      </c>
      <c r="DH163" s="159">
        <f t="shared" si="77"/>
        <v>53</v>
      </c>
      <c r="DI163" s="159"/>
      <c r="DJ163" s="159">
        <f t="shared" si="78"/>
        <v>3</v>
      </c>
      <c r="DK163" s="159"/>
      <c r="DL163" s="159">
        <f t="shared" si="79"/>
        <v>56</v>
      </c>
      <c r="DM163" s="159"/>
      <c r="DN163" s="160">
        <f t="shared" si="80"/>
        <v>4</v>
      </c>
      <c r="DO163" s="160"/>
      <c r="DP163" s="160">
        <f t="shared" si="81"/>
        <v>0</v>
      </c>
      <c r="DQ163" s="160"/>
      <c r="DR163" s="160">
        <f t="shared" si="82"/>
        <v>8</v>
      </c>
      <c r="DS163" s="160"/>
      <c r="DT163" s="160">
        <f t="shared" si="83"/>
        <v>0</v>
      </c>
      <c r="DU163" s="160"/>
      <c r="DV163" s="160">
        <f t="shared" si="84"/>
        <v>7</v>
      </c>
      <c r="DW163" s="160"/>
      <c r="DX163" s="160">
        <f t="shared" si="85"/>
        <v>1</v>
      </c>
      <c r="DY163" s="160"/>
      <c r="DZ163" s="160">
        <f t="shared" si="86"/>
        <v>2</v>
      </c>
      <c r="EA163" s="160"/>
      <c r="EB163" s="160">
        <f t="shared" si="87"/>
        <v>0</v>
      </c>
      <c r="EC163" s="160"/>
      <c r="ED163" s="160">
        <f t="shared" si="88"/>
        <v>4</v>
      </c>
      <c r="EE163" s="160"/>
      <c r="EF163" s="160">
        <f t="shared" si="89"/>
        <v>1</v>
      </c>
      <c r="EG163" s="160"/>
      <c r="EH163" s="160">
        <f t="shared" si="90"/>
        <v>3</v>
      </c>
      <c r="EI163" s="160"/>
      <c r="EJ163" s="160">
        <f t="shared" si="91"/>
        <v>1</v>
      </c>
      <c r="EK163" s="160"/>
      <c r="EL163" s="160">
        <f t="shared" si="92"/>
        <v>25</v>
      </c>
      <c r="EM163" s="160"/>
      <c r="EN163" s="160">
        <f t="shared" si="93"/>
        <v>0</v>
      </c>
      <c r="EO163" s="160"/>
      <c r="EP163" s="137">
        <f t="shared" si="94"/>
        <v>95</v>
      </c>
      <c r="ER163" s="20">
        <f t="shared" si="95"/>
        <v>39.285714285714285</v>
      </c>
      <c r="ES163" s="20">
        <f t="shared" si="96"/>
        <v>60.714285714285708</v>
      </c>
      <c r="ET163" s="20">
        <f t="shared" si="97"/>
        <v>21.428571428571427</v>
      </c>
      <c r="EU163" s="20">
        <f t="shared" si="98"/>
        <v>5.3571428571428568</v>
      </c>
      <c r="EV163" s="21">
        <f t="shared" si="99"/>
        <v>53.571428571428569</v>
      </c>
      <c r="EX163" s="129">
        <v>2</v>
      </c>
      <c r="EY163" s="129">
        <v>0</v>
      </c>
      <c r="EZ163" s="129">
        <v>2</v>
      </c>
      <c r="FA163" s="130">
        <v>0</v>
      </c>
      <c r="FB163" s="131">
        <v>0</v>
      </c>
      <c r="FC163" s="130">
        <v>0</v>
      </c>
      <c r="FD163" s="131">
        <v>0</v>
      </c>
      <c r="FE163" s="130">
        <v>0</v>
      </c>
      <c r="FF163" s="131">
        <v>0</v>
      </c>
      <c r="FG163" s="130">
        <v>1</v>
      </c>
      <c r="FH163" s="131">
        <v>0</v>
      </c>
      <c r="FI163" s="130">
        <v>1</v>
      </c>
      <c r="FJ163" s="131">
        <v>0</v>
      </c>
      <c r="FK163" s="130">
        <v>0</v>
      </c>
      <c r="FL163" s="131">
        <v>0</v>
      </c>
      <c r="FM163" s="130">
        <v>0</v>
      </c>
      <c r="FN163" s="131">
        <v>0</v>
      </c>
      <c r="FO163" s="19">
        <f t="shared" si="100"/>
        <v>8</v>
      </c>
    </row>
    <row r="164" spans="1:171" ht="12.75" customHeight="1" thickBot="1">
      <c r="A164" s="124" t="s">
        <v>242</v>
      </c>
      <c r="B164" s="159">
        <v>0</v>
      </c>
      <c r="C164" s="159"/>
      <c r="D164" s="159">
        <v>2</v>
      </c>
      <c r="E164" s="159"/>
      <c r="F164" s="159">
        <v>2</v>
      </c>
      <c r="G164" s="159"/>
      <c r="H164" s="160">
        <v>0</v>
      </c>
      <c r="I164" s="160"/>
      <c r="J164" s="161">
        <v>0</v>
      </c>
      <c r="K164" s="161"/>
      <c r="L164" s="160">
        <v>0</v>
      </c>
      <c r="M164" s="160"/>
      <c r="N164" s="161">
        <v>0</v>
      </c>
      <c r="O164" s="161"/>
      <c r="P164" s="160">
        <v>0</v>
      </c>
      <c r="Q164" s="160"/>
      <c r="R164" s="161">
        <v>0</v>
      </c>
      <c r="S164" s="161"/>
      <c r="T164" s="160">
        <v>0</v>
      </c>
      <c r="U164" s="160"/>
      <c r="V164" s="161">
        <v>0</v>
      </c>
      <c r="W164" s="161"/>
      <c r="X164" s="160">
        <v>0</v>
      </c>
      <c r="Y164" s="160"/>
      <c r="Z164" s="161">
        <v>0</v>
      </c>
      <c r="AA164" s="161"/>
      <c r="AB164" s="160">
        <v>0</v>
      </c>
      <c r="AC164" s="160"/>
      <c r="AD164" s="161">
        <v>0</v>
      </c>
      <c r="AE164" s="161"/>
      <c r="AF164" s="160">
        <v>0</v>
      </c>
      <c r="AG164" s="160"/>
      <c r="AH164" s="161">
        <v>2</v>
      </c>
      <c r="AI164" s="161"/>
      <c r="AJ164" s="26">
        <f t="shared" si="104"/>
        <v>0</v>
      </c>
      <c r="AK164" s="66">
        <f t="shared" si="105"/>
        <v>12</v>
      </c>
      <c r="AL164" s="124"/>
      <c r="AM164" s="159">
        <v>0</v>
      </c>
      <c r="AN164" s="159"/>
      <c r="AO164" s="159">
        <v>0</v>
      </c>
      <c r="AP164" s="159"/>
      <c r="AQ164" s="159">
        <v>0</v>
      </c>
      <c r="AR164" s="159"/>
      <c r="AS164" s="160">
        <v>0</v>
      </c>
      <c r="AT164" s="160"/>
      <c r="AU164" s="161">
        <v>0</v>
      </c>
      <c r="AV164" s="161"/>
      <c r="AW164" s="160">
        <v>0</v>
      </c>
      <c r="AX164" s="160"/>
      <c r="AY164" s="161">
        <v>0</v>
      </c>
      <c r="AZ164" s="161"/>
      <c r="BA164" s="160">
        <v>0</v>
      </c>
      <c r="BB164" s="160"/>
      <c r="BC164" s="161">
        <v>0</v>
      </c>
      <c r="BD164" s="161"/>
      <c r="BE164" s="160">
        <v>0</v>
      </c>
      <c r="BF164" s="160"/>
      <c r="BG164" s="161">
        <v>0</v>
      </c>
      <c r="BH164" s="161"/>
      <c r="BI164" s="160">
        <v>0</v>
      </c>
      <c r="BJ164" s="160"/>
      <c r="BK164" s="161">
        <v>0</v>
      </c>
      <c r="BL164" s="161"/>
      <c r="BM164" s="160">
        <v>0</v>
      </c>
      <c r="BN164" s="160"/>
      <c r="BO164" s="161">
        <v>0</v>
      </c>
      <c r="BP164" s="161"/>
      <c r="BQ164" s="160">
        <v>0</v>
      </c>
      <c r="BR164" s="160"/>
      <c r="BS164" s="161">
        <v>0</v>
      </c>
      <c r="BT164" s="161"/>
      <c r="BU164" s="26">
        <f t="shared" si="102"/>
        <v>0</v>
      </c>
      <c r="BV164" s="66">
        <f t="shared" si="103"/>
        <v>0</v>
      </c>
      <c r="BX164" s="159">
        <v>0</v>
      </c>
      <c r="BY164" s="159"/>
      <c r="BZ164" s="159">
        <v>0</v>
      </c>
      <c r="CA164" s="159"/>
      <c r="CB164" s="159">
        <v>0</v>
      </c>
      <c r="CC164" s="159"/>
      <c r="CD164" s="160">
        <v>0</v>
      </c>
      <c r="CE164" s="160"/>
      <c r="CF164" s="161">
        <v>0</v>
      </c>
      <c r="CG164" s="161"/>
      <c r="CH164" s="160">
        <v>0</v>
      </c>
      <c r="CI164" s="160"/>
      <c r="CJ164" s="161">
        <v>0</v>
      </c>
      <c r="CK164" s="161"/>
      <c r="CL164" s="160">
        <v>0</v>
      </c>
      <c r="CM164" s="160"/>
      <c r="CN164" s="161">
        <v>0</v>
      </c>
      <c r="CO164" s="161"/>
      <c r="CP164" s="160">
        <v>0</v>
      </c>
      <c r="CQ164" s="160"/>
      <c r="CR164" s="161">
        <v>0</v>
      </c>
      <c r="CS164" s="161"/>
      <c r="CT164" s="160">
        <v>0</v>
      </c>
      <c r="CU164" s="160"/>
      <c r="CV164" s="161">
        <v>0</v>
      </c>
      <c r="CW164" s="161"/>
      <c r="CX164" s="160">
        <v>0</v>
      </c>
      <c r="CY164" s="160"/>
      <c r="CZ164" s="161">
        <v>0</v>
      </c>
      <c r="DA164" s="161"/>
      <c r="DB164" s="160">
        <v>0</v>
      </c>
      <c r="DC164" s="160"/>
      <c r="DD164" s="161">
        <v>0</v>
      </c>
      <c r="DE164" s="161"/>
      <c r="DF164" s="26">
        <f t="shared" si="101"/>
        <v>0</v>
      </c>
      <c r="DH164" s="159">
        <f t="shared" si="77"/>
        <v>0</v>
      </c>
      <c r="DI164" s="159"/>
      <c r="DJ164" s="159">
        <f t="shared" si="78"/>
        <v>2</v>
      </c>
      <c r="DK164" s="159"/>
      <c r="DL164" s="159">
        <f t="shared" si="79"/>
        <v>2</v>
      </c>
      <c r="DM164" s="159"/>
      <c r="DN164" s="160">
        <f t="shared" si="80"/>
        <v>0</v>
      </c>
      <c r="DO164" s="160"/>
      <c r="DP164" s="160">
        <f t="shared" si="81"/>
        <v>0</v>
      </c>
      <c r="DQ164" s="160"/>
      <c r="DR164" s="160">
        <f t="shared" si="82"/>
        <v>0</v>
      </c>
      <c r="DS164" s="160"/>
      <c r="DT164" s="160">
        <f t="shared" si="83"/>
        <v>0</v>
      </c>
      <c r="DU164" s="160"/>
      <c r="DV164" s="160">
        <f t="shared" si="84"/>
        <v>0</v>
      </c>
      <c r="DW164" s="160"/>
      <c r="DX164" s="160">
        <f t="shared" si="85"/>
        <v>0</v>
      </c>
      <c r="DY164" s="160"/>
      <c r="DZ164" s="160">
        <f t="shared" si="86"/>
        <v>0</v>
      </c>
      <c r="EA164" s="160"/>
      <c r="EB164" s="160">
        <f t="shared" si="87"/>
        <v>0</v>
      </c>
      <c r="EC164" s="160"/>
      <c r="ED164" s="160">
        <f t="shared" si="88"/>
        <v>0</v>
      </c>
      <c r="EE164" s="160"/>
      <c r="EF164" s="160">
        <f t="shared" si="89"/>
        <v>0</v>
      </c>
      <c r="EG164" s="160"/>
      <c r="EH164" s="160">
        <f t="shared" si="90"/>
        <v>0</v>
      </c>
      <c r="EI164" s="160"/>
      <c r="EJ164" s="160">
        <f t="shared" si="91"/>
        <v>0</v>
      </c>
      <c r="EK164" s="160"/>
      <c r="EL164" s="160">
        <f t="shared" si="92"/>
        <v>0</v>
      </c>
      <c r="EM164" s="160"/>
      <c r="EN164" s="160">
        <f t="shared" si="93"/>
        <v>2</v>
      </c>
      <c r="EO164" s="160"/>
      <c r="EP164" s="137">
        <f t="shared" si="94"/>
        <v>12</v>
      </c>
      <c r="ER164" s="20">
        <f t="shared" si="95"/>
        <v>100</v>
      </c>
      <c r="ES164" s="20">
        <f t="shared" si="96"/>
        <v>0</v>
      </c>
      <c r="ET164" s="20">
        <f t="shared" si="97"/>
        <v>0</v>
      </c>
      <c r="EU164" s="20">
        <f t="shared" si="98"/>
        <v>100</v>
      </c>
      <c r="EV164" s="21">
        <f t="shared" si="99"/>
        <v>1000</v>
      </c>
      <c r="EX164" s="129">
        <v>0</v>
      </c>
      <c r="EY164" s="129">
        <v>0</v>
      </c>
      <c r="EZ164" s="129">
        <v>0</v>
      </c>
      <c r="FA164" s="130">
        <v>0</v>
      </c>
      <c r="FB164" s="131">
        <v>0</v>
      </c>
      <c r="FC164" s="130">
        <v>0</v>
      </c>
      <c r="FD164" s="131">
        <v>0</v>
      </c>
      <c r="FE164" s="130">
        <v>0</v>
      </c>
      <c r="FF164" s="131">
        <v>0</v>
      </c>
      <c r="FG164" s="130">
        <v>0</v>
      </c>
      <c r="FH164" s="131">
        <v>0</v>
      </c>
      <c r="FI164" s="130">
        <v>0</v>
      </c>
      <c r="FJ164" s="131">
        <v>0</v>
      </c>
      <c r="FK164" s="130">
        <v>0</v>
      </c>
      <c r="FL164" s="131">
        <v>0</v>
      </c>
      <c r="FM164" s="130">
        <v>0</v>
      </c>
      <c r="FN164" s="131">
        <v>0</v>
      </c>
      <c r="FO164" s="19">
        <f t="shared" si="100"/>
        <v>0</v>
      </c>
    </row>
    <row r="165" spans="1:171" ht="12.75" customHeight="1" thickBot="1">
      <c r="A165" s="124" t="s">
        <v>312</v>
      </c>
      <c r="B165" s="159">
        <v>4</v>
      </c>
      <c r="C165" s="159"/>
      <c r="D165" s="159">
        <v>0</v>
      </c>
      <c r="E165" s="159"/>
      <c r="F165" s="159">
        <v>4</v>
      </c>
      <c r="G165" s="159"/>
      <c r="H165" s="160">
        <v>0</v>
      </c>
      <c r="I165" s="160"/>
      <c r="J165" s="161">
        <v>0</v>
      </c>
      <c r="K165" s="161"/>
      <c r="L165" s="160">
        <v>0</v>
      </c>
      <c r="M165" s="160"/>
      <c r="N165" s="161">
        <v>0</v>
      </c>
      <c r="O165" s="161"/>
      <c r="P165" s="160">
        <v>0</v>
      </c>
      <c r="Q165" s="160"/>
      <c r="R165" s="161">
        <v>0</v>
      </c>
      <c r="S165" s="161"/>
      <c r="T165" s="160">
        <v>0</v>
      </c>
      <c r="U165" s="160"/>
      <c r="V165" s="161">
        <v>0</v>
      </c>
      <c r="W165" s="161"/>
      <c r="X165" s="160">
        <v>0</v>
      </c>
      <c r="Y165" s="160"/>
      <c r="Z165" s="161">
        <v>0</v>
      </c>
      <c r="AA165" s="161"/>
      <c r="AB165" s="160">
        <v>1</v>
      </c>
      <c r="AC165" s="160"/>
      <c r="AD165" s="161">
        <v>0</v>
      </c>
      <c r="AE165" s="161"/>
      <c r="AF165" s="160">
        <v>3</v>
      </c>
      <c r="AG165" s="160"/>
      <c r="AH165" s="161">
        <v>0</v>
      </c>
      <c r="AI165" s="161"/>
      <c r="AJ165" s="26">
        <f t="shared" si="104"/>
        <v>0</v>
      </c>
      <c r="AK165" s="66">
        <f t="shared" si="105"/>
        <v>8</v>
      </c>
      <c r="AL165" s="124"/>
      <c r="AM165" s="159">
        <v>75</v>
      </c>
      <c r="AN165" s="159"/>
      <c r="AO165" s="159">
        <v>3</v>
      </c>
      <c r="AP165" s="159"/>
      <c r="AQ165" s="159">
        <v>78</v>
      </c>
      <c r="AR165" s="159"/>
      <c r="AS165" s="160">
        <v>0</v>
      </c>
      <c r="AT165" s="160"/>
      <c r="AU165" s="161">
        <v>0</v>
      </c>
      <c r="AV165" s="161"/>
      <c r="AW165" s="160">
        <v>3</v>
      </c>
      <c r="AX165" s="160"/>
      <c r="AY165" s="161">
        <v>0</v>
      </c>
      <c r="AZ165" s="161"/>
      <c r="BA165" s="160">
        <v>15</v>
      </c>
      <c r="BB165" s="160"/>
      <c r="BC165" s="161">
        <v>0</v>
      </c>
      <c r="BD165" s="161"/>
      <c r="BE165" s="160">
        <v>12</v>
      </c>
      <c r="BF165" s="160"/>
      <c r="BG165" s="161">
        <v>0</v>
      </c>
      <c r="BH165" s="161"/>
      <c r="BI165" s="160">
        <v>3</v>
      </c>
      <c r="BJ165" s="160"/>
      <c r="BK165" s="161">
        <v>1</v>
      </c>
      <c r="BL165" s="161"/>
      <c r="BM165" s="160">
        <v>31</v>
      </c>
      <c r="BN165" s="160"/>
      <c r="BO165" s="161">
        <v>1</v>
      </c>
      <c r="BP165" s="161"/>
      <c r="BQ165" s="160">
        <v>11</v>
      </c>
      <c r="BR165" s="160"/>
      <c r="BS165" s="161">
        <v>1</v>
      </c>
      <c r="BT165" s="161"/>
      <c r="BU165" s="26">
        <f t="shared" si="102"/>
        <v>15</v>
      </c>
      <c r="BV165" s="66">
        <f t="shared" si="103"/>
        <v>168</v>
      </c>
      <c r="BX165" s="159">
        <v>130</v>
      </c>
      <c r="BY165" s="159"/>
      <c r="BZ165" s="159">
        <v>58</v>
      </c>
      <c r="CA165" s="159"/>
      <c r="CB165" s="159">
        <v>188</v>
      </c>
      <c r="CC165" s="159"/>
      <c r="CD165" s="160">
        <v>8</v>
      </c>
      <c r="CE165" s="160"/>
      <c r="CF165" s="161">
        <v>3</v>
      </c>
      <c r="CG165" s="161"/>
      <c r="CH165" s="160">
        <v>11</v>
      </c>
      <c r="CI165" s="160"/>
      <c r="CJ165" s="161">
        <v>1</v>
      </c>
      <c r="CK165" s="161"/>
      <c r="CL165" s="160">
        <v>35</v>
      </c>
      <c r="CM165" s="160"/>
      <c r="CN165" s="161">
        <v>10</v>
      </c>
      <c r="CO165" s="161"/>
      <c r="CP165" s="160">
        <v>47</v>
      </c>
      <c r="CQ165" s="160"/>
      <c r="CR165" s="161">
        <v>33</v>
      </c>
      <c r="CS165" s="161"/>
      <c r="CT165" s="160">
        <v>4</v>
      </c>
      <c r="CU165" s="160"/>
      <c r="CV165" s="161">
        <v>0</v>
      </c>
      <c r="CW165" s="161"/>
      <c r="CX165" s="160">
        <v>7</v>
      </c>
      <c r="CY165" s="160"/>
      <c r="CZ165" s="161">
        <v>6</v>
      </c>
      <c r="DA165" s="161"/>
      <c r="DB165" s="160">
        <v>18</v>
      </c>
      <c r="DC165" s="160"/>
      <c r="DD165" s="161">
        <v>5</v>
      </c>
      <c r="DE165" s="161"/>
      <c r="DF165" s="26">
        <f t="shared" si="101"/>
        <v>420</v>
      </c>
      <c r="DH165" s="159">
        <f t="shared" si="77"/>
        <v>209</v>
      </c>
      <c r="DI165" s="159"/>
      <c r="DJ165" s="159">
        <f t="shared" si="78"/>
        <v>61</v>
      </c>
      <c r="DK165" s="159"/>
      <c r="DL165" s="159">
        <f t="shared" si="79"/>
        <v>270</v>
      </c>
      <c r="DM165" s="159"/>
      <c r="DN165" s="160">
        <f t="shared" si="80"/>
        <v>8</v>
      </c>
      <c r="DO165" s="160"/>
      <c r="DP165" s="160">
        <f t="shared" si="81"/>
        <v>3</v>
      </c>
      <c r="DQ165" s="160"/>
      <c r="DR165" s="160">
        <f t="shared" si="82"/>
        <v>14</v>
      </c>
      <c r="DS165" s="160"/>
      <c r="DT165" s="160">
        <f t="shared" si="83"/>
        <v>1</v>
      </c>
      <c r="DU165" s="160"/>
      <c r="DV165" s="160">
        <f t="shared" si="84"/>
        <v>50</v>
      </c>
      <c r="DW165" s="160"/>
      <c r="DX165" s="160">
        <f t="shared" si="85"/>
        <v>10</v>
      </c>
      <c r="DY165" s="160"/>
      <c r="DZ165" s="160">
        <f t="shared" si="86"/>
        <v>59</v>
      </c>
      <c r="EA165" s="160"/>
      <c r="EB165" s="160">
        <f t="shared" si="87"/>
        <v>33</v>
      </c>
      <c r="EC165" s="160"/>
      <c r="ED165" s="160">
        <f t="shared" si="88"/>
        <v>7</v>
      </c>
      <c r="EE165" s="160"/>
      <c r="EF165" s="160">
        <f t="shared" si="89"/>
        <v>1</v>
      </c>
      <c r="EG165" s="160"/>
      <c r="EH165" s="160">
        <f t="shared" si="90"/>
        <v>39</v>
      </c>
      <c r="EI165" s="160"/>
      <c r="EJ165" s="160">
        <f t="shared" si="91"/>
        <v>7</v>
      </c>
      <c r="EK165" s="160"/>
      <c r="EL165" s="160">
        <f t="shared" si="92"/>
        <v>32</v>
      </c>
      <c r="EM165" s="160"/>
      <c r="EN165" s="160">
        <f t="shared" si="93"/>
        <v>6</v>
      </c>
      <c r="EO165" s="160"/>
      <c r="EP165" s="137">
        <f t="shared" si="94"/>
        <v>611</v>
      </c>
      <c r="ER165" s="20">
        <f t="shared" si="95"/>
        <v>30.37037037037037</v>
      </c>
      <c r="ES165" s="20">
        <f t="shared" si="96"/>
        <v>69.629629629629633</v>
      </c>
      <c r="ET165" s="20">
        <f t="shared" si="97"/>
        <v>9.6296296296296298</v>
      </c>
      <c r="EU165" s="20">
        <f t="shared" si="98"/>
        <v>22.592592592592592</v>
      </c>
      <c r="EV165" s="21">
        <f t="shared" si="99"/>
        <v>225.92592592592592</v>
      </c>
      <c r="EX165" s="129">
        <v>23</v>
      </c>
      <c r="EY165" s="129">
        <v>2</v>
      </c>
      <c r="EZ165" s="129">
        <v>25</v>
      </c>
      <c r="FA165" s="130">
        <v>0</v>
      </c>
      <c r="FB165" s="131">
        <v>0</v>
      </c>
      <c r="FC165" s="130">
        <v>2</v>
      </c>
      <c r="FD165" s="131">
        <v>0</v>
      </c>
      <c r="FE165" s="130">
        <v>6</v>
      </c>
      <c r="FF165" s="131">
        <v>0</v>
      </c>
      <c r="FG165" s="130">
        <v>7</v>
      </c>
      <c r="FH165" s="131">
        <v>0</v>
      </c>
      <c r="FI165" s="130">
        <v>0</v>
      </c>
      <c r="FJ165" s="131">
        <v>1</v>
      </c>
      <c r="FK165" s="130">
        <v>7</v>
      </c>
      <c r="FL165" s="131">
        <v>1</v>
      </c>
      <c r="FM165" s="130">
        <v>1</v>
      </c>
      <c r="FN165" s="131">
        <v>0</v>
      </c>
      <c r="FO165" s="19">
        <f t="shared" si="100"/>
        <v>100</v>
      </c>
    </row>
    <row r="166" spans="1:171" ht="12.75" customHeight="1" thickBot="1">
      <c r="A166" s="124" t="s">
        <v>243</v>
      </c>
      <c r="B166" s="159">
        <v>3</v>
      </c>
      <c r="C166" s="159"/>
      <c r="D166" s="159">
        <v>0</v>
      </c>
      <c r="E166" s="159"/>
      <c r="F166" s="159">
        <v>3</v>
      </c>
      <c r="G166" s="159"/>
      <c r="H166" s="160">
        <v>0</v>
      </c>
      <c r="I166" s="160"/>
      <c r="J166" s="161">
        <v>0</v>
      </c>
      <c r="K166" s="161"/>
      <c r="L166" s="160">
        <v>0</v>
      </c>
      <c r="M166" s="160"/>
      <c r="N166" s="161">
        <v>0</v>
      </c>
      <c r="O166" s="161"/>
      <c r="P166" s="160">
        <v>0</v>
      </c>
      <c r="Q166" s="160"/>
      <c r="R166" s="161">
        <v>0</v>
      </c>
      <c r="S166" s="161"/>
      <c r="T166" s="160">
        <v>0</v>
      </c>
      <c r="U166" s="160"/>
      <c r="V166" s="161">
        <v>0</v>
      </c>
      <c r="W166" s="161"/>
      <c r="X166" s="160">
        <v>0</v>
      </c>
      <c r="Y166" s="160"/>
      <c r="Z166" s="161">
        <v>0</v>
      </c>
      <c r="AA166" s="161"/>
      <c r="AB166" s="160">
        <v>0</v>
      </c>
      <c r="AC166" s="160"/>
      <c r="AD166" s="161">
        <v>0</v>
      </c>
      <c r="AE166" s="161"/>
      <c r="AF166" s="160">
        <v>3</v>
      </c>
      <c r="AG166" s="160"/>
      <c r="AH166" s="161">
        <v>0</v>
      </c>
      <c r="AI166" s="161"/>
      <c r="AJ166" s="26">
        <f t="shared" si="104"/>
        <v>0</v>
      </c>
      <c r="AK166" s="66">
        <f t="shared" si="105"/>
        <v>6</v>
      </c>
      <c r="AL166" s="124"/>
      <c r="AM166" s="159">
        <v>14</v>
      </c>
      <c r="AN166" s="159"/>
      <c r="AO166" s="159">
        <v>0</v>
      </c>
      <c r="AP166" s="159"/>
      <c r="AQ166" s="159">
        <v>14</v>
      </c>
      <c r="AR166" s="159"/>
      <c r="AS166" s="160">
        <v>0</v>
      </c>
      <c r="AT166" s="160"/>
      <c r="AU166" s="161">
        <v>0</v>
      </c>
      <c r="AV166" s="161"/>
      <c r="AW166" s="160">
        <v>1</v>
      </c>
      <c r="AX166" s="160"/>
      <c r="AY166" s="161">
        <v>0</v>
      </c>
      <c r="AZ166" s="161"/>
      <c r="BA166" s="160">
        <v>1</v>
      </c>
      <c r="BB166" s="160"/>
      <c r="BC166" s="161">
        <v>0</v>
      </c>
      <c r="BD166" s="161"/>
      <c r="BE166" s="160">
        <v>2</v>
      </c>
      <c r="BF166" s="160"/>
      <c r="BG166" s="161">
        <v>0</v>
      </c>
      <c r="BH166" s="161"/>
      <c r="BI166" s="160">
        <v>0</v>
      </c>
      <c r="BJ166" s="160"/>
      <c r="BK166" s="161">
        <v>0</v>
      </c>
      <c r="BL166" s="161"/>
      <c r="BM166" s="160">
        <v>0</v>
      </c>
      <c r="BN166" s="160"/>
      <c r="BO166" s="161">
        <v>0</v>
      </c>
      <c r="BP166" s="161"/>
      <c r="BQ166" s="160">
        <v>10</v>
      </c>
      <c r="BR166" s="160"/>
      <c r="BS166" s="161">
        <v>0</v>
      </c>
      <c r="BT166" s="161"/>
      <c r="BU166" s="26">
        <f t="shared" si="102"/>
        <v>5</v>
      </c>
      <c r="BV166" s="66">
        <f t="shared" si="103"/>
        <v>28</v>
      </c>
      <c r="BX166" s="159">
        <v>18</v>
      </c>
      <c r="BY166" s="159"/>
      <c r="BZ166" s="159">
        <v>1</v>
      </c>
      <c r="CA166" s="159"/>
      <c r="CB166" s="159">
        <v>19</v>
      </c>
      <c r="CC166" s="159"/>
      <c r="CD166" s="160">
        <v>2</v>
      </c>
      <c r="CE166" s="160"/>
      <c r="CF166" s="161">
        <v>0</v>
      </c>
      <c r="CG166" s="161"/>
      <c r="CH166" s="160">
        <v>4</v>
      </c>
      <c r="CI166" s="160"/>
      <c r="CJ166" s="161">
        <v>1</v>
      </c>
      <c r="CK166" s="161"/>
      <c r="CL166" s="160">
        <v>4</v>
      </c>
      <c r="CM166" s="160"/>
      <c r="CN166" s="161">
        <v>0</v>
      </c>
      <c r="CO166" s="161"/>
      <c r="CP166" s="160">
        <v>5</v>
      </c>
      <c r="CQ166" s="160"/>
      <c r="CR166" s="161">
        <v>0</v>
      </c>
      <c r="CS166" s="161"/>
      <c r="CT166" s="160">
        <v>0</v>
      </c>
      <c r="CU166" s="160"/>
      <c r="CV166" s="161">
        <v>0</v>
      </c>
      <c r="CW166" s="161"/>
      <c r="CX166" s="160">
        <v>1</v>
      </c>
      <c r="CY166" s="160"/>
      <c r="CZ166" s="161">
        <v>0</v>
      </c>
      <c r="DA166" s="161"/>
      <c r="DB166" s="160">
        <v>2</v>
      </c>
      <c r="DC166" s="160"/>
      <c r="DD166" s="161">
        <v>0</v>
      </c>
      <c r="DE166" s="161"/>
      <c r="DF166" s="26">
        <f t="shared" si="101"/>
        <v>23</v>
      </c>
      <c r="DH166" s="159">
        <f t="shared" si="77"/>
        <v>35</v>
      </c>
      <c r="DI166" s="159"/>
      <c r="DJ166" s="159">
        <f t="shared" si="78"/>
        <v>1</v>
      </c>
      <c r="DK166" s="159"/>
      <c r="DL166" s="159">
        <f t="shared" si="79"/>
        <v>36</v>
      </c>
      <c r="DM166" s="159"/>
      <c r="DN166" s="160">
        <f t="shared" si="80"/>
        <v>2</v>
      </c>
      <c r="DO166" s="160"/>
      <c r="DP166" s="160">
        <f t="shared" si="81"/>
        <v>0</v>
      </c>
      <c r="DQ166" s="160"/>
      <c r="DR166" s="160">
        <f t="shared" si="82"/>
        <v>5</v>
      </c>
      <c r="DS166" s="160"/>
      <c r="DT166" s="160">
        <f t="shared" si="83"/>
        <v>1</v>
      </c>
      <c r="DU166" s="160"/>
      <c r="DV166" s="160">
        <f t="shared" si="84"/>
        <v>5</v>
      </c>
      <c r="DW166" s="160"/>
      <c r="DX166" s="160">
        <f t="shared" si="85"/>
        <v>0</v>
      </c>
      <c r="DY166" s="160"/>
      <c r="DZ166" s="160">
        <f t="shared" si="86"/>
        <v>7</v>
      </c>
      <c r="EA166" s="160"/>
      <c r="EB166" s="160">
        <f t="shared" si="87"/>
        <v>0</v>
      </c>
      <c r="EC166" s="160"/>
      <c r="ED166" s="160">
        <f t="shared" si="88"/>
        <v>0</v>
      </c>
      <c r="EE166" s="160"/>
      <c r="EF166" s="160">
        <f t="shared" si="89"/>
        <v>0</v>
      </c>
      <c r="EG166" s="160"/>
      <c r="EH166" s="160">
        <f t="shared" si="90"/>
        <v>1</v>
      </c>
      <c r="EI166" s="160"/>
      <c r="EJ166" s="160">
        <f t="shared" si="91"/>
        <v>0</v>
      </c>
      <c r="EK166" s="160"/>
      <c r="EL166" s="160">
        <f t="shared" si="92"/>
        <v>15</v>
      </c>
      <c r="EM166" s="160"/>
      <c r="EN166" s="160">
        <f t="shared" si="93"/>
        <v>0</v>
      </c>
      <c r="EO166" s="160"/>
      <c r="EP166" s="137">
        <f t="shared" si="94"/>
        <v>62</v>
      </c>
      <c r="ER166" s="20">
        <f t="shared" si="95"/>
        <v>47.222222222222221</v>
      </c>
      <c r="ES166" s="20">
        <f t="shared" si="96"/>
        <v>52.777777777777779</v>
      </c>
      <c r="ET166" s="20">
        <f t="shared" si="97"/>
        <v>22.222222222222221</v>
      </c>
      <c r="EU166" s="20">
        <f t="shared" si="98"/>
        <v>2.7777777777777777</v>
      </c>
      <c r="EV166" s="21">
        <f t="shared" si="99"/>
        <v>27.777777777777779</v>
      </c>
      <c r="EX166" s="129">
        <v>1</v>
      </c>
      <c r="EY166" s="129">
        <v>0</v>
      </c>
      <c r="EZ166" s="129">
        <v>1</v>
      </c>
      <c r="FA166" s="130">
        <v>0</v>
      </c>
      <c r="FB166" s="131">
        <v>0</v>
      </c>
      <c r="FC166" s="130">
        <v>1</v>
      </c>
      <c r="FD166" s="131">
        <v>0</v>
      </c>
      <c r="FE166" s="130">
        <v>0</v>
      </c>
      <c r="FF166" s="131">
        <v>0</v>
      </c>
      <c r="FG166" s="130">
        <v>0</v>
      </c>
      <c r="FH166" s="131">
        <v>0</v>
      </c>
      <c r="FI166" s="130">
        <v>0</v>
      </c>
      <c r="FJ166" s="131">
        <v>0</v>
      </c>
      <c r="FK166" s="130">
        <v>0</v>
      </c>
      <c r="FL166" s="131">
        <v>0</v>
      </c>
      <c r="FM166" s="130">
        <v>0</v>
      </c>
      <c r="FN166" s="131">
        <v>0</v>
      </c>
      <c r="FO166" s="19">
        <f t="shared" si="100"/>
        <v>4</v>
      </c>
    </row>
    <row r="167" spans="1:171" ht="12.75" customHeight="1" thickBot="1">
      <c r="A167" s="124" t="s">
        <v>244</v>
      </c>
      <c r="B167" s="159">
        <v>2</v>
      </c>
      <c r="C167" s="159"/>
      <c r="D167" s="159">
        <v>0</v>
      </c>
      <c r="E167" s="159"/>
      <c r="F167" s="159">
        <v>2</v>
      </c>
      <c r="G167" s="159"/>
      <c r="H167" s="160">
        <v>0</v>
      </c>
      <c r="I167" s="160"/>
      <c r="J167" s="161">
        <v>0</v>
      </c>
      <c r="K167" s="161"/>
      <c r="L167" s="160">
        <v>0</v>
      </c>
      <c r="M167" s="160"/>
      <c r="N167" s="161">
        <v>0</v>
      </c>
      <c r="O167" s="161"/>
      <c r="P167" s="160">
        <v>0</v>
      </c>
      <c r="Q167" s="160"/>
      <c r="R167" s="161">
        <v>0</v>
      </c>
      <c r="S167" s="161"/>
      <c r="T167" s="160">
        <v>0</v>
      </c>
      <c r="U167" s="160"/>
      <c r="V167" s="161">
        <v>0</v>
      </c>
      <c r="W167" s="161"/>
      <c r="X167" s="160">
        <v>0</v>
      </c>
      <c r="Y167" s="160"/>
      <c r="Z167" s="161">
        <v>0</v>
      </c>
      <c r="AA167" s="161"/>
      <c r="AB167" s="160">
        <v>1</v>
      </c>
      <c r="AC167" s="160"/>
      <c r="AD167" s="161">
        <v>0</v>
      </c>
      <c r="AE167" s="161"/>
      <c r="AF167" s="160">
        <v>1</v>
      </c>
      <c r="AG167" s="160"/>
      <c r="AH167" s="161">
        <v>0</v>
      </c>
      <c r="AI167" s="161"/>
      <c r="AJ167" s="26">
        <f t="shared" si="104"/>
        <v>0</v>
      </c>
      <c r="AK167" s="66">
        <f t="shared" si="105"/>
        <v>4</v>
      </c>
      <c r="AL167" s="124"/>
      <c r="AM167" s="159">
        <v>0</v>
      </c>
      <c r="AN167" s="159"/>
      <c r="AO167" s="159">
        <v>0</v>
      </c>
      <c r="AP167" s="159"/>
      <c r="AQ167" s="159">
        <v>0</v>
      </c>
      <c r="AR167" s="159"/>
      <c r="AS167" s="160">
        <v>0</v>
      </c>
      <c r="AT167" s="160"/>
      <c r="AU167" s="161">
        <v>0</v>
      </c>
      <c r="AV167" s="161"/>
      <c r="AW167" s="160">
        <v>0</v>
      </c>
      <c r="AX167" s="160"/>
      <c r="AY167" s="161">
        <v>0</v>
      </c>
      <c r="AZ167" s="161"/>
      <c r="BA167" s="160">
        <v>0</v>
      </c>
      <c r="BB167" s="160"/>
      <c r="BC167" s="161">
        <v>0</v>
      </c>
      <c r="BD167" s="161"/>
      <c r="BE167" s="160">
        <v>0</v>
      </c>
      <c r="BF167" s="160"/>
      <c r="BG167" s="161">
        <v>0</v>
      </c>
      <c r="BH167" s="161"/>
      <c r="BI167" s="160">
        <v>0</v>
      </c>
      <c r="BJ167" s="160"/>
      <c r="BK167" s="161">
        <v>0</v>
      </c>
      <c r="BL167" s="161"/>
      <c r="BM167" s="160">
        <v>0</v>
      </c>
      <c r="BN167" s="160"/>
      <c r="BO167" s="161">
        <v>0</v>
      </c>
      <c r="BP167" s="161"/>
      <c r="BQ167" s="160">
        <v>0</v>
      </c>
      <c r="BR167" s="160"/>
      <c r="BS167" s="161">
        <v>0</v>
      </c>
      <c r="BT167" s="161"/>
      <c r="BU167" s="26">
        <f t="shared" si="102"/>
        <v>0</v>
      </c>
      <c r="BV167" s="66">
        <f t="shared" si="103"/>
        <v>0</v>
      </c>
      <c r="BX167" s="159">
        <v>2</v>
      </c>
      <c r="BY167" s="159"/>
      <c r="BZ167" s="159">
        <v>0</v>
      </c>
      <c r="CA167" s="159"/>
      <c r="CB167" s="159">
        <v>2</v>
      </c>
      <c r="CC167" s="159"/>
      <c r="CD167" s="160">
        <v>0</v>
      </c>
      <c r="CE167" s="160"/>
      <c r="CF167" s="161">
        <v>0</v>
      </c>
      <c r="CG167" s="161"/>
      <c r="CH167" s="160">
        <v>0</v>
      </c>
      <c r="CI167" s="160"/>
      <c r="CJ167" s="161">
        <v>0</v>
      </c>
      <c r="CK167" s="161"/>
      <c r="CL167" s="160">
        <v>0</v>
      </c>
      <c r="CM167" s="160"/>
      <c r="CN167" s="161">
        <v>0</v>
      </c>
      <c r="CO167" s="161"/>
      <c r="CP167" s="160">
        <v>0</v>
      </c>
      <c r="CQ167" s="160"/>
      <c r="CR167" s="161">
        <v>0</v>
      </c>
      <c r="CS167" s="161"/>
      <c r="CT167" s="160">
        <v>0</v>
      </c>
      <c r="CU167" s="160"/>
      <c r="CV167" s="161">
        <v>0</v>
      </c>
      <c r="CW167" s="161"/>
      <c r="CX167" s="160">
        <v>0</v>
      </c>
      <c r="CY167" s="160"/>
      <c r="CZ167" s="161">
        <v>0</v>
      </c>
      <c r="DA167" s="161"/>
      <c r="DB167" s="160">
        <v>2</v>
      </c>
      <c r="DC167" s="160"/>
      <c r="DD167" s="161">
        <v>0</v>
      </c>
      <c r="DE167" s="161"/>
      <c r="DF167" s="26">
        <f t="shared" si="101"/>
        <v>2</v>
      </c>
      <c r="DH167" s="159">
        <f t="shared" si="77"/>
        <v>4</v>
      </c>
      <c r="DI167" s="159"/>
      <c r="DJ167" s="159">
        <f t="shared" si="78"/>
        <v>0</v>
      </c>
      <c r="DK167" s="159"/>
      <c r="DL167" s="159">
        <f t="shared" si="79"/>
        <v>4</v>
      </c>
      <c r="DM167" s="159"/>
      <c r="DN167" s="160">
        <f t="shared" si="80"/>
        <v>0</v>
      </c>
      <c r="DO167" s="160"/>
      <c r="DP167" s="160">
        <f t="shared" si="81"/>
        <v>0</v>
      </c>
      <c r="DQ167" s="160"/>
      <c r="DR167" s="160">
        <f t="shared" si="82"/>
        <v>0</v>
      </c>
      <c r="DS167" s="160"/>
      <c r="DT167" s="160">
        <f t="shared" si="83"/>
        <v>0</v>
      </c>
      <c r="DU167" s="160"/>
      <c r="DV167" s="160">
        <f t="shared" si="84"/>
        <v>0</v>
      </c>
      <c r="DW167" s="160"/>
      <c r="DX167" s="160">
        <f t="shared" si="85"/>
        <v>0</v>
      </c>
      <c r="DY167" s="160"/>
      <c r="DZ167" s="160">
        <f t="shared" si="86"/>
        <v>0</v>
      </c>
      <c r="EA167" s="160"/>
      <c r="EB167" s="160">
        <f t="shared" si="87"/>
        <v>0</v>
      </c>
      <c r="EC167" s="160"/>
      <c r="ED167" s="160">
        <f t="shared" si="88"/>
        <v>0</v>
      </c>
      <c r="EE167" s="160"/>
      <c r="EF167" s="160">
        <f t="shared" si="89"/>
        <v>0</v>
      </c>
      <c r="EG167" s="160"/>
      <c r="EH167" s="160">
        <f t="shared" si="90"/>
        <v>1</v>
      </c>
      <c r="EI167" s="160"/>
      <c r="EJ167" s="160">
        <f t="shared" si="91"/>
        <v>0</v>
      </c>
      <c r="EK167" s="160"/>
      <c r="EL167" s="160">
        <f t="shared" si="92"/>
        <v>3</v>
      </c>
      <c r="EM167" s="160"/>
      <c r="EN167" s="160">
        <f t="shared" si="93"/>
        <v>0</v>
      </c>
      <c r="EO167" s="160"/>
      <c r="EP167" s="137">
        <f t="shared" si="94"/>
        <v>6</v>
      </c>
      <c r="ER167" s="20">
        <f t="shared" si="95"/>
        <v>50</v>
      </c>
      <c r="ES167" s="20">
        <f t="shared" si="96"/>
        <v>50</v>
      </c>
      <c r="ET167" s="20">
        <f t="shared" si="97"/>
        <v>0</v>
      </c>
      <c r="EU167" s="20">
        <f t="shared" si="98"/>
        <v>0</v>
      </c>
      <c r="EV167" s="21">
        <f t="shared" si="99"/>
        <v>0</v>
      </c>
      <c r="EX167" s="129">
        <v>0</v>
      </c>
      <c r="EY167" s="129">
        <v>0</v>
      </c>
      <c r="EZ167" s="129">
        <v>0</v>
      </c>
      <c r="FA167" s="130">
        <v>0</v>
      </c>
      <c r="FB167" s="131">
        <v>0</v>
      </c>
      <c r="FC167" s="130">
        <v>0</v>
      </c>
      <c r="FD167" s="131">
        <v>0</v>
      </c>
      <c r="FE167" s="130">
        <v>0</v>
      </c>
      <c r="FF167" s="131">
        <v>0</v>
      </c>
      <c r="FG167" s="130">
        <v>0</v>
      </c>
      <c r="FH167" s="131">
        <v>0</v>
      </c>
      <c r="FI167" s="130">
        <v>0</v>
      </c>
      <c r="FJ167" s="131">
        <v>0</v>
      </c>
      <c r="FK167" s="130">
        <v>0</v>
      </c>
      <c r="FL167" s="131">
        <v>0</v>
      </c>
      <c r="FM167" s="130">
        <v>0</v>
      </c>
      <c r="FN167" s="131">
        <v>0</v>
      </c>
      <c r="FO167" s="19">
        <f t="shared" si="100"/>
        <v>0</v>
      </c>
    </row>
    <row r="168" spans="1:171" ht="12.75" customHeight="1" thickBot="1">
      <c r="A168" s="124" t="s">
        <v>245</v>
      </c>
      <c r="B168" s="159">
        <v>2</v>
      </c>
      <c r="C168" s="159"/>
      <c r="D168" s="159">
        <v>1</v>
      </c>
      <c r="E168" s="159"/>
      <c r="F168" s="159">
        <v>3</v>
      </c>
      <c r="G168" s="159"/>
      <c r="H168" s="160">
        <v>0</v>
      </c>
      <c r="I168" s="160"/>
      <c r="J168" s="161">
        <v>0</v>
      </c>
      <c r="K168" s="161"/>
      <c r="L168" s="160">
        <v>0</v>
      </c>
      <c r="M168" s="160"/>
      <c r="N168" s="161">
        <v>0</v>
      </c>
      <c r="O168" s="161"/>
      <c r="P168" s="160">
        <v>0</v>
      </c>
      <c r="Q168" s="160"/>
      <c r="R168" s="161">
        <v>0</v>
      </c>
      <c r="S168" s="161"/>
      <c r="T168" s="160">
        <v>0</v>
      </c>
      <c r="U168" s="160"/>
      <c r="V168" s="161">
        <v>0</v>
      </c>
      <c r="W168" s="161"/>
      <c r="X168" s="160">
        <v>0</v>
      </c>
      <c r="Y168" s="160"/>
      <c r="Z168" s="161">
        <v>0</v>
      </c>
      <c r="AA168" s="161"/>
      <c r="AB168" s="160">
        <v>0</v>
      </c>
      <c r="AC168" s="160"/>
      <c r="AD168" s="161">
        <v>0</v>
      </c>
      <c r="AE168" s="161"/>
      <c r="AF168" s="160">
        <v>2</v>
      </c>
      <c r="AG168" s="160"/>
      <c r="AH168" s="161">
        <v>1</v>
      </c>
      <c r="AI168" s="161"/>
      <c r="AJ168" s="26">
        <f t="shared" si="104"/>
        <v>0</v>
      </c>
      <c r="AK168" s="66">
        <f t="shared" si="105"/>
        <v>10</v>
      </c>
      <c r="AL168" s="124"/>
      <c r="AM168" s="159">
        <v>37</v>
      </c>
      <c r="AN168" s="159"/>
      <c r="AO168" s="159">
        <v>2</v>
      </c>
      <c r="AP168" s="159"/>
      <c r="AQ168" s="159">
        <v>39</v>
      </c>
      <c r="AR168" s="159"/>
      <c r="AS168" s="160">
        <v>0</v>
      </c>
      <c r="AT168" s="160"/>
      <c r="AU168" s="161">
        <v>0</v>
      </c>
      <c r="AV168" s="161"/>
      <c r="AW168" s="160">
        <v>2</v>
      </c>
      <c r="AX168" s="160"/>
      <c r="AY168" s="161">
        <v>0</v>
      </c>
      <c r="AZ168" s="161"/>
      <c r="BA168" s="160">
        <v>2</v>
      </c>
      <c r="BB168" s="160"/>
      <c r="BC168" s="161">
        <v>0</v>
      </c>
      <c r="BD168" s="161"/>
      <c r="BE168" s="160">
        <v>1</v>
      </c>
      <c r="BF168" s="160"/>
      <c r="BG168" s="161">
        <v>0</v>
      </c>
      <c r="BH168" s="161"/>
      <c r="BI168" s="160">
        <v>6</v>
      </c>
      <c r="BJ168" s="160"/>
      <c r="BK168" s="161">
        <v>0</v>
      </c>
      <c r="BL168" s="161"/>
      <c r="BM168" s="160">
        <v>10</v>
      </c>
      <c r="BN168" s="160"/>
      <c r="BO168" s="161">
        <v>0</v>
      </c>
      <c r="BP168" s="161"/>
      <c r="BQ168" s="160">
        <v>16</v>
      </c>
      <c r="BR168" s="160"/>
      <c r="BS168" s="161">
        <v>2</v>
      </c>
      <c r="BT168" s="161"/>
      <c r="BU168" s="26">
        <f t="shared" si="102"/>
        <v>10</v>
      </c>
      <c r="BV168" s="66">
        <f t="shared" si="103"/>
        <v>86</v>
      </c>
      <c r="BX168" s="159">
        <v>69</v>
      </c>
      <c r="BY168" s="159"/>
      <c r="BZ168" s="159">
        <v>17</v>
      </c>
      <c r="CA168" s="159"/>
      <c r="CB168" s="159">
        <v>86</v>
      </c>
      <c r="CC168" s="159"/>
      <c r="CD168" s="160">
        <v>11</v>
      </c>
      <c r="CE168" s="160"/>
      <c r="CF168" s="161">
        <v>1</v>
      </c>
      <c r="CG168" s="161"/>
      <c r="CH168" s="160">
        <v>13</v>
      </c>
      <c r="CI168" s="160"/>
      <c r="CJ168" s="161">
        <v>2</v>
      </c>
      <c r="CK168" s="161"/>
      <c r="CL168" s="160">
        <v>8</v>
      </c>
      <c r="CM168" s="160"/>
      <c r="CN168" s="161">
        <v>1</v>
      </c>
      <c r="CO168" s="161"/>
      <c r="CP168" s="160">
        <v>4</v>
      </c>
      <c r="CQ168" s="160"/>
      <c r="CR168" s="161">
        <v>2</v>
      </c>
      <c r="CS168" s="161"/>
      <c r="CT168" s="160">
        <v>2</v>
      </c>
      <c r="CU168" s="160"/>
      <c r="CV168" s="161">
        <v>0</v>
      </c>
      <c r="CW168" s="161"/>
      <c r="CX168" s="160">
        <v>3</v>
      </c>
      <c r="CY168" s="160"/>
      <c r="CZ168" s="161">
        <v>2</v>
      </c>
      <c r="DA168" s="161"/>
      <c r="DB168" s="160">
        <v>28</v>
      </c>
      <c r="DC168" s="160"/>
      <c r="DD168" s="161">
        <v>9</v>
      </c>
      <c r="DE168" s="161"/>
      <c r="DF168" s="26">
        <f t="shared" si="101"/>
        <v>154</v>
      </c>
      <c r="DH168" s="159">
        <f t="shared" si="77"/>
        <v>108</v>
      </c>
      <c r="DI168" s="159"/>
      <c r="DJ168" s="159">
        <f t="shared" si="78"/>
        <v>20</v>
      </c>
      <c r="DK168" s="159"/>
      <c r="DL168" s="159">
        <f t="shared" si="79"/>
        <v>128</v>
      </c>
      <c r="DM168" s="159"/>
      <c r="DN168" s="160">
        <f t="shared" si="80"/>
        <v>11</v>
      </c>
      <c r="DO168" s="160"/>
      <c r="DP168" s="160">
        <f t="shared" si="81"/>
        <v>1</v>
      </c>
      <c r="DQ168" s="160"/>
      <c r="DR168" s="160">
        <f t="shared" si="82"/>
        <v>15</v>
      </c>
      <c r="DS168" s="160"/>
      <c r="DT168" s="160">
        <f t="shared" si="83"/>
        <v>2</v>
      </c>
      <c r="DU168" s="160"/>
      <c r="DV168" s="160">
        <f t="shared" si="84"/>
        <v>10</v>
      </c>
      <c r="DW168" s="160"/>
      <c r="DX168" s="160">
        <f t="shared" si="85"/>
        <v>1</v>
      </c>
      <c r="DY168" s="160"/>
      <c r="DZ168" s="160">
        <f t="shared" si="86"/>
        <v>5</v>
      </c>
      <c r="EA168" s="160"/>
      <c r="EB168" s="160">
        <f t="shared" si="87"/>
        <v>2</v>
      </c>
      <c r="EC168" s="160"/>
      <c r="ED168" s="160">
        <f t="shared" si="88"/>
        <v>8</v>
      </c>
      <c r="EE168" s="160"/>
      <c r="EF168" s="160">
        <f t="shared" si="89"/>
        <v>0</v>
      </c>
      <c r="EG168" s="160"/>
      <c r="EH168" s="160">
        <f t="shared" si="90"/>
        <v>13</v>
      </c>
      <c r="EI168" s="160"/>
      <c r="EJ168" s="160">
        <f t="shared" si="91"/>
        <v>2</v>
      </c>
      <c r="EK168" s="160"/>
      <c r="EL168" s="160">
        <f t="shared" si="92"/>
        <v>46</v>
      </c>
      <c r="EM168" s="160"/>
      <c r="EN168" s="160">
        <f t="shared" si="93"/>
        <v>12</v>
      </c>
      <c r="EO168" s="160"/>
      <c r="EP168" s="137">
        <f t="shared" si="94"/>
        <v>260</v>
      </c>
      <c r="ER168" s="20">
        <f t="shared" si="95"/>
        <v>32.8125</v>
      </c>
      <c r="ES168" s="20">
        <f t="shared" si="96"/>
        <v>67.1875</v>
      </c>
      <c r="ET168" s="20">
        <f t="shared" si="97"/>
        <v>22.65625</v>
      </c>
      <c r="EU168" s="20">
        <f t="shared" si="98"/>
        <v>15.625</v>
      </c>
      <c r="EV168" s="21">
        <f t="shared" si="99"/>
        <v>156.25</v>
      </c>
      <c r="EX168" s="129">
        <v>6</v>
      </c>
      <c r="EY168" s="129">
        <v>0</v>
      </c>
      <c r="EZ168" s="129">
        <v>6</v>
      </c>
      <c r="FA168" s="130">
        <v>0</v>
      </c>
      <c r="FB168" s="131">
        <v>0</v>
      </c>
      <c r="FC168" s="130">
        <v>0</v>
      </c>
      <c r="FD168" s="131">
        <v>0</v>
      </c>
      <c r="FE168" s="130">
        <v>1</v>
      </c>
      <c r="FF168" s="131">
        <v>0</v>
      </c>
      <c r="FG168" s="130">
        <v>0</v>
      </c>
      <c r="FH168" s="131">
        <v>0</v>
      </c>
      <c r="FI168" s="130">
        <v>1</v>
      </c>
      <c r="FJ168" s="131">
        <v>0</v>
      </c>
      <c r="FK168" s="130">
        <v>2</v>
      </c>
      <c r="FL168" s="131">
        <v>0</v>
      </c>
      <c r="FM168" s="130">
        <v>2</v>
      </c>
      <c r="FN168" s="131">
        <v>0</v>
      </c>
      <c r="FO168" s="19">
        <f t="shared" si="100"/>
        <v>24</v>
      </c>
    </row>
    <row r="169" spans="1:171" ht="12.75" customHeight="1" thickBot="1">
      <c r="A169" s="124" t="s">
        <v>246</v>
      </c>
      <c r="B169" s="159">
        <v>4</v>
      </c>
      <c r="C169" s="159"/>
      <c r="D169" s="159">
        <v>0</v>
      </c>
      <c r="E169" s="159"/>
      <c r="F169" s="159">
        <v>4</v>
      </c>
      <c r="G169" s="159"/>
      <c r="H169" s="160">
        <v>0</v>
      </c>
      <c r="I169" s="160"/>
      <c r="J169" s="161">
        <v>0</v>
      </c>
      <c r="K169" s="161"/>
      <c r="L169" s="160">
        <v>0</v>
      </c>
      <c r="M169" s="160"/>
      <c r="N169" s="161">
        <v>0</v>
      </c>
      <c r="O169" s="161"/>
      <c r="P169" s="160">
        <v>0</v>
      </c>
      <c r="Q169" s="160"/>
      <c r="R169" s="161">
        <v>0</v>
      </c>
      <c r="S169" s="161"/>
      <c r="T169" s="160">
        <v>0</v>
      </c>
      <c r="U169" s="160"/>
      <c r="V169" s="161">
        <v>0</v>
      </c>
      <c r="W169" s="161"/>
      <c r="X169" s="160">
        <v>0</v>
      </c>
      <c r="Y169" s="160"/>
      <c r="Z169" s="161">
        <v>0</v>
      </c>
      <c r="AA169" s="161"/>
      <c r="AB169" s="160">
        <v>0</v>
      </c>
      <c r="AC169" s="160"/>
      <c r="AD169" s="161">
        <v>0</v>
      </c>
      <c r="AE169" s="161"/>
      <c r="AF169" s="160">
        <v>4</v>
      </c>
      <c r="AG169" s="160"/>
      <c r="AH169" s="161">
        <v>0</v>
      </c>
      <c r="AI169" s="161"/>
      <c r="AJ169" s="26">
        <f t="shared" si="104"/>
        <v>0</v>
      </c>
      <c r="AK169" s="66">
        <f t="shared" si="105"/>
        <v>8</v>
      </c>
      <c r="AL169" s="124"/>
      <c r="AM169" s="159">
        <v>28</v>
      </c>
      <c r="AN169" s="159"/>
      <c r="AO169" s="159">
        <v>2</v>
      </c>
      <c r="AP169" s="159"/>
      <c r="AQ169" s="159">
        <v>30</v>
      </c>
      <c r="AR169" s="159"/>
      <c r="AS169" s="160">
        <v>4</v>
      </c>
      <c r="AT169" s="160"/>
      <c r="AU169" s="161">
        <v>0</v>
      </c>
      <c r="AV169" s="161"/>
      <c r="AW169" s="160">
        <v>1</v>
      </c>
      <c r="AX169" s="160"/>
      <c r="AY169" s="161">
        <v>0</v>
      </c>
      <c r="AZ169" s="161"/>
      <c r="BA169" s="160">
        <v>1</v>
      </c>
      <c r="BB169" s="160"/>
      <c r="BC169" s="161">
        <v>0</v>
      </c>
      <c r="BD169" s="161"/>
      <c r="BE169" s="160">
        <v>4</v>
      </c>
      <c r="BF169" s="160"/>
      <c r="BG169" s="161">
        <v>0</v>
      </c>
      <c r="BH169" s="161"/>
      <c r="BI169" s="160">
        <v>5</v>
      </c>
      <c r="BJ169" s="160"/>
      <c r="BK169" s="161">
        <v>0</v>
      </c>
      <c r="BL169" s="161"/>
      <c r="BM169" s="160">
        <v>1</v>
      </c>
      <c r="BN169" s="160"/>
      <c r="BO169" s="161">
        <v>1</v>
      </c>
      <c r="BP169" s="161"/>
      <c r="BQ169" s="160">
        <v>12</v>
      </c>
      <c r="BR169" s="160"/>
      <c r="BS169" s="161">
        <v>1</v>
      </c>
      <c r="BT169" s="161"/>
      <c r="BU169" s="26">
        <f t="shared" si="102"/>
        <v>25</v>
      </c>
      <c r="BV169" s="66">
        <f t="shared" si="103"/>
        <v>68</v>
      </c>
      <c r="BX169" s="159">
        <v>17</v>
      </c>
      <c r="BY169" s="159"/>
      <c r="BZ169" s="159">
        <v>5</v>
      </c>
      <c r="CA169" s="159"/>
      <c r="CB169" s="159">
        <v>22</v>
      </c>
      <c r="CC169" s="159"/>
      <c r="CD169" s="160">
        <v>2</v>
      </c>
      <c r="CE169" s="160"/>
      <c r="CF169" s="161">
        <v>1</v>
      </c>
      <c r="CG169" s="161"/>
      <c r="CH169" s="160">
        <v>3</v>
      </c>
      <c r="CI169" s="160"/>
      <c r="CJ169" s="161">
        <v>1</v>
      </c>
      <c r="CK169" s="161"/>
      <c r="CL169" s="160">
        <v>2</v>
      </c>
      <c r="CM169" s="160"/>
      <c r="CN169" s="161">
        <v>2</v>
      </c>
      <c r="CO169" s="161"/>
      <c r="CP169" s="160">
        <v>1</v>
      </c>
      <c r="CQ169" s="160"/>
      <c r="CR169" s="161">
        <v>0</v>
      </c>
      <c r="CS169" s="161"/>
      <c r="CT169" s="160">
        <v>1</v>
      </c>
      <c r="CU169" s="160"/>
      <c r="CV169" s="161">
        <v>0</v>
      </c>
      <c r="CW169" s="161"/>
      <c r="CX169" s="160">
        <v>1</v>
      </c>
      <c r="CY169" s="160"/>
      <c r="CZ169" s="161">
        <v>1</v>
      </c>
      <c r="DA169" s="161"/>
      <c r="DB169" s="160">
        <v>7</v>
      </c>
      <c r="DC169" s="160"/>
      <c r="DD169" s="161">
        <v>0</v>
      </c>
      <c r="DE169" s="161"/>
      <c r="DF169" s="26">
        <f t="shared" si="101"/>
        <v>42</v>
      </c>
      <c r="DH169" s="159">
        <f t="shared" si="77"/>
        <v>49</v>
      </c>
      <c r="DI169" s="159"/>
      <c r="DJ169" s="159">
        <f t="shared" si="78"/>
        <v>7</v>
      </c>
      <c r="DK169" s="159"/>
      <c r="DL169" s="159">
        <f t="shared" si="79"/>
        <v>56</v>
      </c>
      <c r="DM169" s="159"/>
      <c r="DN169" s="160">
        <f t="shared" si="80"/>
        <v>6</v>
      </c>
      <c r="DO169" s="160"/>
      <c r="DP169" s="160">
        <f t="shared" si="81"/>
        <v>1</v>
      </c>
      <c r="DQ169" s="160"/>
      <c r="DR169" s="160">
        <f t="shared" si="82"/>
        <v>4</v>
      </c>
      <c r="DS169" s="160"/>
      <c r="DT169" s="160">
        <f t="shared" si="83"/>
        <v>1</v>
      </c>
      <c r="DU169" s="160"/>
      <c r="DV169" s="160">
        <f t="shared" si="84"/>
        <v>3</v>
      </c>
      <c r="DW169" s="160"/>
      <c r="DX169" s="160">
        <f t="shared" si="85"/>
        <v>2</v>
      </c>
      <c r="DY169" s="160"/>
      <c r="DZ169" s="160">
        <f t="shared" si="86"/>
        <v>5</v>
      </c>
      <c r="EA169" s="160"/>
      <c r="EB169" s="160">
        <f t="shared" si="87"/>
        <v>0</v>
      </c>
      <c r="EC169" s="160"/>
      <c r="ED169" s="160">
        <f t="shared" si="88"/>
        <v>6</v>
      </c>
      <c r="EE169" s="160"/>
      <c r="EF169" s="160">
        <f t="shared" si="89"/>
        <v>0</v>
      </c>
      <c r="EG169" s="160"/>
      <c r="EH169" s="160">
        <f t="shared" si="90"/>
        <v>2</v>
      </c>
      <c r="EI169" s="160"/>
      <c r="EJ169" s="160">
        <f t="shared" si="91"/>
        <v>2</v>
      </c>
      <c r="EK169" s="160"/>
      <c r="EL169" s="160">
        <f t="shared" si="92"/>
        <v>23</v>
      </c>
      <c r="EM169" s="160"/>
      <c r="EN169" s="160">
        <f t="shared" si="93"/>
        <v>1</v>
      </c>
      <c r="EO169" s="160"/>
      <c r="EP169" s="137">
        <f t="shared" si="94"/>
        <v>143</v>
      </c>
      <c r="ER169" s="20">
        <f t="shared" si="95"/>
        <v>60.714285714285708</v>
      </c>
      <c r="ES169" s="20">
        <f t="shared" si="96"/>
        <v>39.285714285714285</v>
      </c>
      <c r="ET169" s="20">
        <f t="shared" si="97"/>
        <v>21.428571428571427</v>
      </c>
      <c r="EU169" s="20">
        <f t="shared" si="98"/>
        <v>12.5</v>
      </c>
      <c r="EV169" s="21">
        <f t="shared" si="99"/>
        <v>125</v>
      </c>
      <c r="EX169" s="129">
        <v>11</v>
      </c>
      <c r="EY169" s="129">
        <v>1</v>
      </c>
      <c r="EZ169" s="129">
        <v>12</v>
      </c>
      <c r="FA169" s="130">
        <v>1</v>
      </c>
      <c r="FB169" s="131">
        <v>0</v>
      </c>
      <c r="FC169" s="130">
        <v>1</v>
      </c>
      <c r="FD169" s="131">
        <v>0</v>
      </c>
      <c r="FE169" s="130">
        <v>0</v>
      </c>
      <c r="FF169" s="131">
        <v>0</v>
      </c>
      <c r="FG169" s="130">
        <v>3</v>
      </c>
      <c r="FH169" s="131">
        <v>0</v>
      </c>
      <c r="FI169" s="130">
        <v>3</v>
      </c>
      <c r="FJ169" s="131">
        <v>0</v>
      </c>
      <c r="FK169" s="130">
        <v>0</v>
      </c>
      <c r="FL169" s="131">
        <v>1</v>
      </c>
      <c r="FM169" s="130">
        <v>3</v>
      </c>
      <c r="FN169" s="131">
        <v>0</v>
      </c>
      <c r="FO169" s="19">
        <f t="shared" si="100"/>
        <v>48</v>
      </c>
    </row>
    <row r="170" spans="1:171" ht="12.75" customHeight="1" thickBot="1">
      <c r="A170" s="124" t="s">
        <v>247</v>
      </c>
      <c r="B170" s="159">
        <v>3</v>
      </c>
      <c r="C170" s="159"/>
      <c r="D170" s="159">
        <v>0</v>
      </c>
      <c r="E170" s="159"/>
      <c r="F170" s="159">
        <v>3</v>
      </c>
      <c r="G170" s="159"/>
      <c r="H170" s="160">
        <v>0</v>
      </c>
      <c r="I170" s="160"/>
      <c r="J170" s="161">
        <v>0</v>
      </c>
      <c r="K170" s="161"/>
      <c r="L170" s="160">
        <v>0</v>
      </c>
      <c r="M170" s="160"/>
      <c r="N170" s="161">
        <v>0</v>
      </c>
      <c r="O170" s="161"/>
      <c r="P170" s="160">
        <v>0</v>
      </c>
      <c r="Q170" s="160"/>
      <c r="R170" s="161">
        <v>0</v>
      </c>
      <c r="S170" s="161"/>
      <c r="T170" s="160">
        <v>0</v>
      </c>
      <c r="U170" s="160"/>
      <c r="V170" s="161">
        <v>0</v>
      </c>
      <c r="W170" s="161"/>
      <c r="X170" s="160">
        <v>0</v>
      </c>
      <c r="Y170" s="160"/>
      <c r="Z170" s="161">
        <v>0</v>
      </c>
      <c r="AA170" s="161"/>
      <c r="AB170" s="160">
        <v>0</v>
      </c>
      <c r="AC170" s="160"/>
      <c r="AD170" s="161">
        <v>0</v>
      </c>
      <c r="AE170" s="161"/>
      <c r="AF170" s="160">
        <v>3</v>
      </c>
      <c r="AG170" s="160"/>
      <c r="AH170" s="161">
        <v>0</v>
      </c>
      <c r="AI170" s="161"/>
      <c r="AJ170" s="26">
        <f t="shared" si="104"/>
        <v>0</v>
      </c>
      <c r="AK170" s="66">
        <f t="shared" si="105"/>
        <v>6</v>
      </c>
      <c r="AL170" s="124"/>
      <c r="AM170" s="159">
        <v>9</v>
      </c>
      <c r="AN170" s="159"/>
      <c r="AO170" s="159">
        <v>0</v>
      </c>
      <c r="AP170" s="159"/>
      <c r="AQ170" s="159">
        <v>9</v>
      </c>
      <c r="AR170" s="159"/>
      <c r="AS170" s="160">
        <v>0</v>
      </c>
      <c r="AT170" s="160"/>
      <c r="AU170" s="161">
        <v>0</v>
      </c>
      <c r="AV170" s="161"/>
      <c r="AW170" s="160">
        <v>0</v>
      </c>
      <c r="AX170" s="160"/>
      <c r="AY170" s="161">
        <v>0</v>
      </c>
      <c r="AZ170" s="161"/>
      <c r="BA170" s="160">
        <v>0</v>
      </c>
      <c r="BB170" s="160"/>
      <c r="BC170" s="161">
        <v>0</v>
      </c>
      <c r="BD170" s="161"/>
      <c r="BE170" s="160">
        <v>0</v>
      </c>
      <c r="BF170" s="160"/>
      <c r="BG170" s="161">
        <v>0</v>
      </c>
      <c r="BH170" s="161"/>
      <c r="BI170" s="160">
        <v>0</v>
      </c>
      <c r="BJ170" s="160"/>
      <c r="BK170" s="161">
        <v>0</v>
      </c>
      <c r="BL170" s="161"/>
      <c r="BM170" s="160">
        <v>0</v>
      </c>
      <c r="BN170" s="160"/>
      <c r="BO170" s="161">
        <v>0</v>
      </c>
      <c r="BP170" s="161"/>
      <c r="BQ170" s="160">
        <v>9</v>
      </c>
      <c r="BR170" s="160"/>
      <c r="BS170" s="161">
        <v>0</v>
      </c>
      <c r="BT170" s="161"/>
      <c r="BU170" s="26">
        <f t="shared" si="102"/>
        <v>0</v>
      </c>
      <c r="BV170" s="66">
        <f t="shared" si="103"/>
        <v>18</v>
      </c>
      <c r="BX170" s="159">
        <v>3</v>
      </c>
      <c r="BY170" s="159"/>
      <c r="BZ170" s="159">
        <v>0</v>
      </c>
      <c r="CA170" s="159"/>
      <c r="CB170" s="159">
        <v>3</v>
      </c>
      <c r="CC170" s="159"/>
      <c r="CD170" s="160">
        <v>0</v>
      </c>
      <c r="CE170" s="160"/>
      <c r="CF170" s="161">
        <v>0</v>
      </c>
      <c r="CG170" s="161"/>
      <c r="CH170" s="160">
        <v>0</v>
      </c>
      <c r="CI170" s="160"/>
      <c r="CJ170" s="161">
        <v>0</v>
      </c>
      <c r="CK170" s="161"/>
      <c r="CL170" s="160">
        <v>0</v>
      </c>
      <c r="CM170" s="160"/>
      <c r="CN170" s="161">
        <v>0</v>
      </c>
      <c r="CO170" s="161"/>
      <c r="CP170" s="160">
        <v>0</v>
      </c>
      <c r="CQ170" s="160"/>
      <c r="CR170" s="161">
        <v>0</v>
      </c>
      <c r="CS170" s="161"/>
      <c r="CT170" s="160">
        <v>0</v>
      </c>
      <c r="CU170" s="160"/>
      <c r="CV170" s="161">
        <v>0</v>
      </c>
      <c r="CW170" s="161"/>
      <c r="CX170" s="160">
        <v>1</v>
      </c>
      <c r="CY170" s="160"/>
      <c r="CZ170" s="161">
        <v>0</v>
      </c>
      <c r="DA170" s="161"/>
      <c r="DB170" s="160">
        <v>2</v>
      </c>
      <c r="DC170" s="160"/>
      <c r="DD170" s="161">
        <v>0</v>
      </c>
      <c r="DE170" s="161"/>
      <c r="DF170" s="26">
        <f t="shared" si="101"/>
        <v>3</v>
      </c>
      <c r="DH170" s="159">
        <f t="shared" si="77"/>
        <v>15</v>
      </c>
      <c r="DI170" s="159"/>
      <c r="DJ170" s="159">
        <f t="shared" si="78"/>
        <v>0</v>
      </c>
      <c r="DK170" s="159"/>
      <c r="DL170" s="159">
        <f t="shared" si="79"/>
        <v>15</v>
      </c>
      <c r="DM170" s="159"/>
      <c r="DN170" s="160">
        <f t="shared" si="80"/>
        <v>0</v>
      </c>
      <c r="DO170" s="160"/>
      <c r="DP170" s="160">
        <f t="shared" si="81"/>
        <v>0</v>
      </c>
      <c r="DQ170" s="160"/>
      <c r="DR170" s="160">
        <f t="shared" si="82"/>
        <v>0</v>
      </c>
      <c r="DS170" s="160"/>
      <c r="DT170" s="160">
        <f t="shared" si="83"/>
        <v>0</v>
      </c>
      <c r="DU170" s="160"/>
      <c r="DV170" s="160">
        <f t="shared" si="84"/>
        <v>0</v>
      </c>
      <c r="DW170" s="160"/>
      <c r="DX170" s="160">
        <f t="shared" si="85"/>
        <v>0</v>
      </c>
      <c r="DY170" s="160"/>
      <c r="DZ170" s="160">
        <f t="shared" si="86"/>
        <v>0</v>
      </c>
      <c r="EA170" s="160"/>
      <c r="EB170" s="160">
        <f t="shared" si="87"/>
        <v>0</v>
      </c>
      <c r="EC170" s="160"/>
      <c r="ED170" s="160">
        <f t="shared" si="88"/>
        <v>0</v>
      </c>
      <c r="EE170" s="160"/>
      <c r="EF170" s="160">
        <f t="shared" si="89"/>
        <v>0</v>
      </c>
      <c r="EG170" s="160"/>
      <c r="EH170" s="160">
        <f t="shared" si="90"/>
        <v>1</v>
      </c>
      <c r="EI170" s="160"/>
      <c r="EJ170" s="160">
        <f t="shared" si="91"/>
        <v>0</v>
      </c>
      <c r="EK170" s="160"/>
      <c r="EL170" s="160">
        <f t="shared" si="92"/>
        <v>14</v>
      </c>
      <c r="EM170" s="160"/>
      <c r="EN170" s="160">
        <f t="shared" si="93"/>
        <v>0</v>
      </c>
      <c r="EO170" s="160"/>
      <c r="EP170" s="137">
        <f t="shared" si="94"/>
        <v>27</v>
      </c>
      <c r="ER170" s="20">
        <f t="shared" si="95"/>
        <v>80</v>
      </c>
      <c r="ES170" s="20">
        <f t="shared" si="96"/>
        <v>20</v>
      </c>
      <c r="ET170" s="20">
        <f t="shared" si="97"/>
        <v>0</v>
      </c>
      <c r="EU170" s="20">
        <f t="shared" si="98"/>
        <v>0</v>
      </c>
      <c r="EV170" s="21">
        <f t="shared" si="99"/>
        <v>0</v>
      </c>
      <c r="EX170" s="129">
        <v>2</v>
      </c>
      <c r="EY170" s="129">
        <v>0</v>
      </c>
      <c r="EZ170" s="129">
        <v>2</v>
      </c>
      <c r="FA170" s="130">
        <v>0</v>
      </c>
      <c r="FB170" s="131">
        <v>0</v>
      </c>
      <c r="FC170" s="130">
        <v>0</v>
      </c>
      <c r="FD170" s="131">
        <v>0</v>
      </c>
      <c r="FE170" s="130">
        <v>0</v>
      </c>
      <c r="FF170" s="131">
        <v>0</v>
      </c>
      <c r="FG170" s="130">
        <v>0</v>
      </c>
      <c r="FH170" s="131">
        <v>0</v>
      </c>
      <c r="FI170" s="130">
        <v>0</v>
      </c>
      <c r="FJ170" s="131">
        <v>0</v>
      </c>
      <c r="FK170" s="130">
        <v>0</v>
      </c>
      <c r="FL170" s="131">
        <v>0</v>
      </c>
      <c r="FM170" s="130">
        <v>2</v>
      </c>
      <c r="FN170" s="131">
        <v>0</v>
      </c>
      <c r="FO170" s="19">
        <f t="shared" si="100"/>
        <v>8</v>
      </c>
    </row>
    <row r="171" spans="1:171" ht="12.75" customHeight="1" thickBot="1">
      <c r="A171" s="124" t="s">
        <v>248</v>
      </c>
      <c r="B171" s="159">
        <v>3</v>
      </c>
      <c r="C171" s="159"/>
      <c r="D171" s="159">
        <v>0</v>
      </c>
      <c r="E171" s="159"/>
      <c r="F171" s="159">
        <v>3</v>
      </c>
      <c r="G171" s="159"/>
      <c r="H171" s="160">
        <v>0</v>
      </c>
      <c r="I171" s="160"/>
      <c r="J171" s="161">
        <v>0</v>
      </c>
      <c r="K171" s="161"/>
      <c r="L171" s="160">
        <v>0</v>
      </c>
      <c r="M171" s="160"/>
      <c r="N171" s="161">
        <v>0</v>
      </c>
      <c r="O171" s="161"/>
      <c r="P171" s="160">
        <v>0</v>
      </c>
      <c r="Q171" s="160"/>
      <c r="R171" s="161">
        <v>0</v>
      </c>
      <c r="S171" s="161"/>
      <c r="T171" s="160">
        <v>0</v>
      </c>
      <c r="U171" s="160"/>
      <c r="V171" s="161">
        <v>0</v>
      </c>
      <c r="W171" s="161"/>
      <c r="X171" s="160">
        <v>0</v>
      </c>
      <c r="Y171" s="160"/>
      <c r="Z171" s="161">
        <v>0</v>
      </c>
      <c r="AA171" s="161"/>
      <c r="AB171" s="160">
        <v>0</v>
      </c>
      <c r="AC171" s="160"/>
      <c r="AD171" s="161">
        <v>0</v>
      </c>
      <c r="AE171" s="161"/>
      <c r="AF171" s="160">
        <v>3</v>
      </c>
      <c r="AG171" s="160"/>
      <c r="AH171" s="161">
        <v>0</v>
      </c>
      <c r="AI171" s="161"/>
      <c r="AJ171" s="26">
        <f t="shared" si="104"/>
        <v>0</v>
      </c>
      <c r="AK171" s="66">
        <f t="shared" si="105"/>
        <v>6</v>
      </c>
      <c r="AL171" s="124"/>
      <c r="AM171" s="159">
        <v>98</v>
      </c>
      <c r="AN171" s="159"/>
      <c r="AO171" s="159">
        <v>5</v>
      </c>
      <c r="AP171" s="159"/>
      <c r="AQ171" s="159">
        <v>103</v>
      </c>
      <c r="AR171" s="159"/>
      <c r="AS171" s="160">
        <v>4</v>
      </c>
      <c r="AT171" s="160"/>
      <c r="AU171" s="161">
        <v>0</v>
      </c>
      <c r="AV171" s="161"/>
      <c r="AW171" s="160">
        <v>7</v>
      </c>
      <c r="AX171" s="160"/>
      <c r="AY171" s="161">
        <v>0</v>
      </c>
      <c r="AZ171" s="161"/>
      <c r="BA171" s="160">
        <v>7</v>
      </c>
      <c r="BB171" s="160"/>
      <c r="BC171" s="161">
        <v>1</v>
      </c>
      <c r="BD171" s="161"/>
      <c r="BE171" s="160">
        <v>13</v>
      </c>
      <c r="BF171" s="160"/>
      <c r="BG171" s="161">
        <v>0</v>
      </c>
      <c r="BH171" s="161"/>
      <c r="BI171" s="160">
        <v>9</v>
      </c>
      <c r="BJ171" s="160"/>
      <c r="BK171" s="161">
        <v>0</v>
      </c>
      <c r="BL171" s="161"/>
      <c r="BM171" s="160">
        <v>31</v>
      </c>
      <c r="BN171" s="160"/>
      <c r="BO171" s="161">
        <v>1</v>
      </c>
      <c r="BP171" s="161"/>
      <c r="BQ171" s="160">
        <v>27</v>
      </c>
      <c r="BR171" s="160"/>
      <c r="BS171" s="161">
        <v>3</v>
      </c>
      <c r="BT171" s="161"/>
      <c r="BU171" s="26">
        <f t="shared" si="102"/>
        <v>55</v>
      </c>
      <c r="BV171" s="66">
        <f t="shared" si="103"/>
        <v>226</v>
      </c>
      <c r="BX171" s="159">
        <v>109</v>
      </c>
      <c r="BY171" s="159"/>
      <c r="BZ171" s="159">
        <v>15</v>
      </c>
      <c r="CA171" s="159"/>
      <c r="CB171" s="159">
        <v>124</v>
      </c>
      <c r="CC171" s="159"/>
      <c r="CD171" s="160">
        <v>36</v>
      </c>
      <c r="CE171" s="160"/>
      <c r="CF171" s="161">
        <v>4</v>
      </c>
      <c r="CG171" s="161"/>
      <c r="CH171" s="160">
        <v>33</v>
      </c>
      <c r="CI171" s="160"/>
      <c r="CJ171" s="161">
        <v>4</v>
      </c>
      <c r="CK171" s="161"/>
      <c r="CL171" s="160">
        <v>9</v>
      </c>
      <c r="CM171" s="160"/>
      <c r="CN171" s="161">
        <v>0</v>
      </c>
      <c r="CO171" s="161"/>
      <c r="CP171" s="160">
        <v>18</v>
      </c>
      <c r="CQ171" s="160"/>
      <c r="CR171" s="161">
        <v>2</v>
      </c>
      <c r="CS171" s="161"/>
      <c r="CT171" s="160">
        <v>2</v>
      </c>
      <c r="CU171" s="160"/>
      <c r="CV171" s="161">
        <v>0</v>
      </c>
      <c r="CW171" s="161"/>
      <c r="CX171" s="160">
        <v>6</v>
      </c>
      <c r="CY171" s="160"/>
      <c r="CZ171" s="161">
        <v>2</v>
      </c>
      <c r="DA171" s="161"/>
      <c r="DB171" s="160">
        <v>5</v>
      </c>
      <c r="DC171" s="160"/>
      <c r="DD171" s="161">
        <v>3</v>
      </c>
      <c r="DE171" s="161"/>
      <c r="DF171" s="26">
        <f t="shared" si="101"/>
        <v>184</v>
      </c>
      <c r="DH171" s="159">
        <f t="shared" si="77"/>
        <v>210</v>
      </c>
      <c r="DI171" s="159"/>
      <c r="DJ171" s="159">
        <f t="shared" si="78"/>
        <v>20</v>
      </c>
      <c r="DK171" s="159"/>
      <c r="DL171" s="159">
        <f t="shared" si="79"/>
        <v>230</v>
      </c>
      <c r="DM171" s="159"/>
      <c r="DN171" s="160">
        <f t="shared" si="80"/>
        <v>40</v>
      </c>
      <c r="DO171" s="160"/>
      <c r="DP171" s="160">
        <f t="shared" si="81"/>
        <v>4</v>
      </c>
      <c r="DQ171" s="160"/>
      <c r="DR171" s="160">
        <f t="shared" si="82"/>
        <v>40</v>
      </c>
      <c r="DS171" s="160"/>
      <c r="DT171" s="160">
        <f t="shared" si="83"/>
        <v>4</v>
      </c>
      <c r="DU171" s="160"/>
      <c r="DV171" s="160">
        <f t="shared" si="84"/>
        <v>16</v>
      </c>
      <c r="DW171" s="160"/>
      <c r="DX171" s="160">
        <f t="shared" si="85"/>
        <v>1</v>
      </c>
      <c r="DY171" s="160"/>
      <c r="DZ171" s="160">
        <f t="shared" si="86"/>
        <v>31</v>
      </c>
      <c r="EA171" s="160"/>
      <c r="EB171" s="160">
        <f t="shared" si="87"/>
        <v>2</v>
      </c>
      <c r="EC171" s="160"/>
      <c r="ED171" s="160">
        <f t="shared" si="88"/>
        <v>11</v>
      </c>
      <c r="EE171" s="160"/>
      <c r="EF171" s="160">
        <f t="shared" si="89"/>
        <v>0</v>
      </c>
      <c r="EG171" s="160"/>
      <c r="EH171" s="160">
        <f t="shared" si="90"/>
        <v>37</v>
      </c>
      <c r="EI171" s="160"/>
      <c r="EJ171" s="160">
        <f t="shared" si="91"/>
        <v>3</v>
      </c>
      <c r="EK171" s="160"/>
      <c r="EL171" s="160">
        <f t="shared" si="92"/>
        <v>35</v>
      </c>
      <c r="EM171" s="160"/>
      <c r="EN171" s="160">
        <f t="shared" si="93"/>
        <v>6</v>
      </c>
      <c r="EO171" s="160"/>
      <c r="EP171" s="137">
        <f t="shared" si="94"/>
        <v>471</v>
      </c>
      <c r="ER171" s="20">
        <f t="shared" si="95"/>
        <v>46.086956521739133</v>
      </c>
      <c r="ES171" s="20">
        <f t="shared" si="96"/>
        <v>53.913043478260867</v>
      </c>
      <c r="ET171" s="20">
        <f t="shared" si="97"/>
        <v>38.260869565217391</v>
      </c>
      <c r="EU171" s="20">
        <f t="shared" si="98"/>
        <v>8.695652173913043</v>
      </c>
      <c r="EV171" s="21">
        <f t="shared" si="99"/>
        <v>86.956521739130437</v>
      </c>
      <c r="EX171" s="129">
        <v>37</v>
      </c>
      <c r="EY171" s="129">
        <v>0</v>
      </c>
      <c r="EZ171" s="129">
        <v>37</v>
      </c>
      <c r="FA171" s="130">
        <v>3</v>
      </c>
      <c r="FB171" s="131">
        <v>0</v>
      </c>
      <c r="FC171" s="130">
        <v>3</v>
      </c>
      <c r="FD171" s="131">
        <v>0</v>
      </c>
      <c r="FE171" s="130">
        <v>4</v>
      </c>
      <c r="FF171" s="131">
        <v>0</v>
      </c>
      <c r="FG171" s="130">
        <v>11</v>
      </c>
      <c r="FH171" s="131">
        <v>0</v>
      </c>
      <c r="FI171" s="130">
        <v>6</v>
      </c>
      <c r="FJ171" s="131">
        <v>0</v>
      </c>
      <c r="FK171" s="130">
        <v>8</v>
      </c>
      <c r="FL171" s="131">
        <v>0</v>
      </c>
      <c r="FM171" s="130">
        <v>2</v>
      </c>
      <c r="FN171" s="131">
        <v>0</v>
      </c>
      <c r="FO171" s="19">
        <f t="shared" si="100"/>
        <v>148</v>
      </c>
    </row>
    <row r="172" spans="1:171" ht="12.75" customHeight="1" thickBot="1">
      <c r="A172" s="124" t="s">
        <v>249</v>
      </c>
      <c r="B172" s="159">
        <v>2</v>
      </c>
      <c r="C172" s="159"/>
      <c r="D172" s="159">
        <v>1</v>
      </c>
      <c r="E172" s="159"/>
      <c r="F172" s="159">
        <v>3</v>
      </c>
      <c r="G172" s="159"/>
      <c r="H172" s="160">
        <v>0</v>
      </c>
      <c r="I172" s="160"/>
      <c r="J172" s="161">
        <v>0</v>
      </c>
      <c r="K172" s="161"/>
      <c r="L172" s="160">
        <v>0</v>
      </c>
      <c r="M172" s="160"/>
      <c r="N172" s="161">
        <v>0</v>
      </c>
      <c r="O172" s="161"/>
      <c r="P172" s="160">
        <v>0</v>
      </c>
      <c r="Q172" s="160"/>
      <c r="R172" s="161">
        <v>0</v>
      </c>
      <c r="S172" s="161"/>
      <c r="T172" s="160">
        <v>0</v>
      </c>
      <c r="U172" s="160"/>
      <c r="V172" s="161">
        <v>0</v>
      </c>
      <c r="W172" s="161"/>
      <c r="X172" s="160">
        <v>0</v>
      </c>
      <c r="Y172" s="160"/>
      <c r="Z172" s="161">
        <v>0</v>
      </c>
      <c r="AA172" s="161"/>
      <c r="AB172" s="160">
        <v>0</v>
      </c>
      <c r="AC172" s="160"/>
      <c r="AD172" s="161">
        <v>0</v>
      </c>
      <c r="AE172" s="161"/>
      <c r="AF172" s="160">
        <v>2</v>
      </c>
      <c r="AG172" s="160"/>
      <c r="AH172" s="161">
        <v>1</v>
      </c>
      <c r="AI172" s="161"/>
      <c r="AJ172" s="26">
        <f t="shared" si="104"/>
        <v>0</v>
      </c>
      <c r="AK172" s="66">
        <f t="shared" si="105"/>
        <v>10</v>
      </c>
      <c r="AL172" s="124"/>
      <c r="AM172" s="159">
        <v>25</v>
      </c>
      <c r="AN172" s="159"/>
      <c r="AO172" s="159">
        <v>1</v>
      </c>
      <c r="AP172" s="159"/>
      <c r="AQ172" s="159">
        <v>26</v>
      </c>
      <c r="AR172" s="159"/>
      <c r="AS172" s="160">
        <v>0</v>
      </c>
      <c r="AT172" s="160"/>
      <c r="AU172" s="161">
        <v>0</v>
      </c>
      <c r="AV172" s="161"/>
      <c r="AW172" s="160">
        <v>0</v>
      </c>
      <c r="AX172" s="160"/>
      <c r="AY172" s="161">
        <v>0</v>
      </c>
      <c r="AZ172" s="161"/>
      <c r="BA172" s="160">
        <v>7</v>
      </c>
      <c r="BB172" s="160"/>
      <c r="BC172" s="161">
        <v>0</v>
      </c>
      <c r="BD172" s="161"/>
      <c r="BE172" s="160">
        <v>4</v>
      </c>
      <c r="BF172" s="160"/>
      <c r="BG172" s="161">
        <v>0</v>
      </c>
      <c r="BH172" s="161"/>
      <c r="BI172" s="160">
        <v>0</v>
      </c>
      <c r="BJ172" s="160"/>
      <c r="BK172" s="161">
        <v>0</v>
      </c>
      <c r="BL172" s="161"/>
      <c r="BM172" s="160">
        <v>2</v>
      </c>
      <c r="BN172" s="160"/>
      <c r="BO172" s="161">
        <v>0</v>
      </c>
      <c r="BP172" s="161"/>
      <c r="BQ172" s="160">
        <v>12</v>
      </c>
      <c r="BR172" s="160"/>
      <c r="BS172" s="161">
        <v>1</v>
      </c>
      <c r="BT172" s="161"/>
      <c r="BU172" s="26">
        <f t="shared" si="102"/>
        <v>0</v>
      </c>
      <c r="BV172" s="66">
        <f t="shared" si="103"/>
        <v>56</v>
      </c>
      <c r="BX172" s="159">
        <v>7</v>
      </c>
      <c r="BY172" s="159"/>
      <c r="BZ172" s="159">
        <v>1</v>
      </c>
      <c r="CA172" s="159"/>
      <c r="CB172" s="159">
        <v>8</v>
      </c>
      <c r="CC172" s="159"/>
      <c r="CD172" s="160">
        <v>0</v>
      </c>
      <c r="CE172" s="160"/>
      <c r="CF172" s="161">
        <v>0</v>
      </c>
      <c r="CG172" s="161"/>
      <c r="CH172" s="160">
        <v>0</v>
      </c>
      <c r="CI172" s="160"/>
      <c r="CJ172" s="161">
        <v>0</v>
      </c>
      <c r="CK172" s="161"/>
      <c r="CL172" s="160">
        <v>0</v>
      </c>
      <c r="CM172" s="160"/>
      <c r="CN172" s="161">
        <v>0</v>
      </c>
      <c r="CO172" s="161"/>
      <c r="CP172" s="160">
        <v>0</v>
      </c>
      <c r="CQ172" s="160"/>
      <c r="CR172" s="161">
        <v>0</v>
      </c>
      <c r="CS172" s="161"/>
      <c r="CT172" s="160">
        <v>0</v>
      </c>
      <c r="CU172" s="160"/>
      <c r="CV172" s="161">
        <v>0</v>
      </c>
      <c r="CW172" s="161"/>
      <c r="CX172" s="160">
        <v>1</v>
      </c>
      <c r="CY172" s="160"/>
      <c r="CZ172" s="161">
        <v>1</v>
      </c>
      <c r="DA172" s="161"/>
      <c r="DB172" s="160">
        <v>6</v>
      </c>
      <c r="DC172" s="160"/>
      <c r="DD172" s="161">
        <v>0</v>
      </c>
      <c r="DE172" s="161"/>
      <c r="DF172" s="26">
        <f t="shared" si="101"/>
        <v>12</v>
      </c>
      <c r="DH172" s="159">
        <f t="shared" si="77"/>
        <v>34</v>
      </c>
      <c r="DI172" s="159"/>
      <c r="DJ172" s="159">
        <f t="shared" si="78"/>
        <v>3</v>
      </c>
      <c r="DK172" s="159"/>
      <c r="DL172" s="159">
        <f t="shared" si="79"/>
        <v>37</v>
      </c>
      <c r="DM172" s="159"/>
      <c r="DN172" s="160">
        <f t="shared" si="80"/>
        <v>0</v>
      </c>
      <c r="DO172" s="160"/>
      <c r="DP172" s="160">
        <f t="shared" si="81"/>
        <v>0</v>
      </c>
      <c r="DQ172" s="160"/>
      <c r="DR172" s="160">
        <f t="shared" si="82"/>
        <v>0</v>
      </c>
      <c r="DS172" s="160"/>
      <c r="DT172" s="160">
        <f t="shared" si="83"/>
        <v>0</v>
      </c>
      <c r="DU172" s="160"/>
      <c r="DV172" s="160">
        <f t="shared" si="84"/>
        <v>7</v>
      </c>
      <c r="DW172" s="160"/>
      <c r="DX172" s="160">
        <f t="shared" si="85"/>
        <v>0</v>
      </c>
      <c r="DY172" s="160"/>
      <c r="DZ172" s="160">
        <f t="shared" si="86"/>
        <v>4</v>
      </c>
      <c r="EA172" s="160"/>
      <c r="EB172" s="160">
        <f t="shared" si="87"/>
        <v>0</v>
      </c>
      <c r="EC172" s="160"/>
      <c r="ED172" s="160">
        <f t="shared" si="88"/>
        <v>0</v>
      </c>
      <c r="EE172" s="160"/>
      <c r="EF172" s="160">
        <f t="shared" si="89"/>
        <v>0</v>
      </c>
      <c r="EG172" s="160"/>
      <c r="EH172" s="160">
        <f t="shared" si="90"/>
        <v>3</v>
      </c>
      <c r="EI172" s="160"/>
      <c r="EJ172" s="160">
        <f t="shared" si="91"/>
        <v>1</v>
      </c>
      <c r="EK172" s="160"/>
      <c r="EL172" s="160">
        <f t="shared" si="92"/>
        <v>20</v>
      </c>
      <c r="EM172" s="160"/>
      <c r="EN172" s="160">
        <f t="shared" si="93"/>
        <v>2</v>
      </c>
      <c r="EO172" s="160"/>
      <c r="EP172" s="137">
        <f t="shared" si="94"/>
        <v>78</v>
      </c>
      <c r="ER172" s="20">
        <f t="shared" si="95"/>
        <v>78.378378378378372</v>
      </c>
      <c r="ES172" s="20">
        <f t="shared" si="96"/>
        <v>21.621621621621621</v>
      </c>
      <c r="ET172" s="20">
        <f t="shared" si="97"/>
        <v>0</v>
      </c>
      <c r="EU172" s="20">
        <f t="shared" si="98"/>
        <v>8.1081081081081088</v>
      </c>
      <c r="EV172" s="21">
        <f t="shared" si="99"/>
        <v>81.081081081081095</v>
      </c>
      <c r="EX172" s="129">
        <v>4</v>
      </c>
      <c r="EY172" s="129">
        <v>0</v>
      </c>
      <c r="EZ172" s="129">
        <v>4</v>
      </c>
      <c r="FA172" s="130">
        <v>0</v>
      </c>
      <c r="FB172" s="131">
        <v>0</v>
      </c>
      <c r="FC172" s="130">
        <v>0</v>
      </c>
      <c r="FD172" s="131">
        <v>0</v>
      </c>
      <c r="FE172" s="130">
        <v>1</v>
      </c>
      <c r="FF172" s="131">
        <v>0</v>
      </c>
      <c r="FG172" s="130">
        <v>1</v>
      </c>
      <c r="FH172" s="131">
        <v>0</v>
      </c>
      <c r="FI172" s="130">
        <v>0</v>
      </c>
      <c r="FJ172" s="131">
        <v>0</v>
      </c>
      <c r="FK172" s="130">
        <v>1</v>
      </c>
      <c r="FL172" s="131">
        <v>0</v>
      </c>
      <c r="FM172" s="130">
        <v>1</v>
      </c>
      <c r="FN172" s="131">
        <v>0</v>
      </c>
      <c r="FO172" s="19">
        <f t="shared" si="100"/>
        <v>16</v>
      </c>
    </row>
    <row r="173" spans="1:171" ht="12.75" customHeight="1" thickBot="1">
      <c r="A173" s="124" t="s">
        <v>286</v>
      </c>
      <c r="B173" s="159">
        <v>2</v>
      </c>
      <c r="C173" s="159"/>
      <c r="D173" s="159">
        <v>1</v>
      </c>
      <c r="E173" s="159"/>
      <c r="F173" s="159">
        <v>3</v>
      </c>
      <c r="G173" s="159"/>
      <c r="H173" s="160">
        <v>0</v>
      </c>
      <c r="I173" s="160"/>
      <c r="J173" s="161">
        <v>0</v>
      </c>
      <c r="K173" s="161"/>
      <c r="L173" s="160">
        <v>0</v>
      </c>
      <c r="M173" s="160"/>
      <c r="N173" s="161">
        <v>0</v>
      </c>
      <c r="O173" s="161"/>
      <c r="P173" s="160">
        <v>0</v>
      </c>
      <c r="Q173" s="160"/>
      <c r="R173" s="161">
        <v>0</v>
      </c>
      <c r="S173" s="161"/>
      <c r="T173" s="160">
        <v>0</v>
      </c>
      <c r="U173" s="160"/>
      <c r="V173" s="161">
        <v>0</v>
      </c>
      <c r="W173" s="161"/>
      <c r="X173" s="160">
        <v>0</v>
      </c>
      <c r="Y173" s="160"/>
      <c r="Z173" s="161">
        <v>0</v>
      </c>
      <c r="AA173" s="161"/>
      <c r="AB173" s="160">
        <v>0</v>
      </c>
      <c r="AC173" s="160"/>
      <c r="AD173" s="161">
        <v>0</v>
      </c>
      <c r="AE173" s="161"/>
      <c r="AF173" s="160">
        <v>2</v>
      </c>
      <c r="AG173" s="160"/>
      <c r="AH173" s="161">
        <v>1</v>
      </c>
      <c r="AI173" s="161"/>
      <c r="AJ173" s="26">
        <f t="shared" si="104"/>
        <v>0</v>
      </c>
      <c r="AK173" s="66">
        <f t="shared" si="105"/>
        <v>10</v>
      </c>
      <c r="AL173" s="124"/>
      <c r="AM173" s="159">
        <v>37</v>
      </c>
      <c r="AN173" s="159"/>
      <c r="AO173" s="159">
        <v>3</v>
      </c>
      <c r="AP173" s="159"/>
      <c r="AQ173" s="159">
        <v>40</v>
      </c>
      <c r="AR173" s="159"/>
      <c r="AS173" s="160">
        <v>0</v>
      </c>
      <c r="AT173" s="160"/>
      <c r="AU173" s="161">
        <v>0</v>
      </c>
      <c r="AV173" s="161"/>
      <c r="AW173" s="160">
        <v>3</v>
      </c>
      <c r="AX173" s="160"/>
      <c r="AY173" s="161">
        <v>0</v>
      </c>
      <c r="AZ173" s="161"/>
      <c r="BA173" s="160">
        <v>3</v>
      </c>
      <c r="BB173" s="160"/>
      <c r="BC173" s="161">
        <v>0</v>
      </c>
      <c r="BD173" s="161"/>
      <c r="BE173" s="160">
        <v>3</v>
      </c>
      <c r="BF173" s="160"/>
      <c r="BG173" s="161">
        <v>0</v>
      </c>
      <c r="BH173" s="161"/>
      <c r="BI173" s="160">
        <v>1</v>
      </c>
      <c r="BJ173" s="160"/>
      <c r="BK173" s="161">
        <v>0</v>
      </c>
      <c r="BL173" s="161"/>
      <c r="BM173" s="160">
        <v>5</v>
      </c>
      <c r="BN173" s="160"/>
      <c r="BO173" s="161">
        <v>0</v>
      </c>
      <c r="BP173" s="161"/>
      <c r="BQ173" s="160">
        <v>22</v>
      </c>
      <c r="BR173" s="160"/>
      <c r="BS173" s="161">
        <v>3</v>
      </c>
      <c r="BT173" s="161"/>
      <c r="BU173" s="26">
        <f t="shared" si="102"/>
        <v>15</v>
      </c>
      <c r="BV173" s="66">
        <f t="shared" si="103"/>
        <v>92</v>
      </c>
      <c r="BX173" s="159">
        <v>52</v>
      </c>
      <c r="BY173" s="159"/>
      <c r="BZ173" s="159">
        <v>7</v>
      </c>
      <c r="CA173" s="159"/>
      <c r="CB173" s="159">
        <v>59</v>
      </c>
      <c r="CC173" s="159"/>
      <c r="CD173" s="160">
        <v>9</v>
      </c>
      <c r="CE173" s="160"/>
      <c r="CF173" s="161">
        <v>0</v>
      </c>
      <c r="CG173" s="161"/>
      <c r="CH173" s="160">
        <v>12</v>
      </c>
      <c r="CI173" s="160"/>
      <c r="CJ173" s="161">
        <v>5</v>
      </c>
      <c r="CK173" s="161"/>
      <c r="CL173" s="160">
        <v>7</v>
      </c>
      <c r="CM173" s="160"/>
      <c r="CN173" s="161">
        <v>1</v>
      </c>
      <c r="CO173" s="161"/>
      <c r="CP173" s="160">
        <v>1</v>
      </c>
      <c r="CQ173" s="160"/>
      <c r="CR173" s="161">
        <v>0</v>
      </c>
      <c r="CS173" s="161"/>
      <c r="CT173" s="160">
        <v>2</v>
      </c>
      <c r="CU173" s="160"/>
      <c r="CV173" s="161">
        <v>0</v>
      </c>
      <c r="CW173" s="161"/>
      <c r="CX173" s="160">
        <v>3</v>
      </c>
      <c r="CY173" s="160"/>
      <c r="CZ173" s="161">
        <v>0</v>
      </c>
      <c r="DA173" s="161"/>
      <c r="DB173" s="160">
        <v>18</v>
      </c>
      <c r="DC173" s="160"/>
      <c r="DD173" s="161">
        <v>1</v>
      </c>
      <c r="DE173" s="161"/>
      <c r="DF173" s="26">
        <f t="shared" si="101"/>
        <v>87</v>
      </c>
      <c r="DH173" s="159">
        <f t="shared" si="77"/>
        <v>91</v>
      </c>
      <c r="DI173" s="159"/>
      <c r="DJ173" s="159">
        <f t="shared" si="78"/>
        <v>11</v>
      </c>
      <c r="DK173" s="159"/>
      <c r="DL173" s="159">
        <f t="shared" si="79"/>
        <v>102</v>
      </c>
      <c r="DM173" s="159"/>
      <c r="DN173" s="160">
        <f t="shared" si="80"/>
        <v>9</v>
      </c>
      <c r="DO173" s="160"/>
      <c r="DP173" s="160">
        <f t="shared" si="81"/>
        <v>0</v>
      </c>
      <c r="DQ173" s="160"/>
      <c r="DR173" s="160">
        <f t="shared" si="82"/>
        <v>15</v>
      </c>
      <c r="DS173" s="160"/>
      <c r="DT173" s="160">
        <f t="shared" si="83"/>
        <v>5</v>
      </c>
      <c r="DU173" s="160"/>
      <c r="DV173" s="160">
        <f t="shared" si="84"/>
        <v>10</v>
      </c>
      <c r="DW173" s="160"/>
      <c r="DX173" s="160">
        <f t="shared" si="85"/>
        <v>1</v>
      </c>
      <c r="DY173" s="160"/>
      <c r="DZ173" s="160">
        <f t="shared" si="86"/>
        <v>4</v>
      </c>
      <c r="EA173" s="160"/>
      <c r="EB173" s="160">
        <f t="shared" si="87"/>
        <v>0</v>
      </c>
      <c r="EC173" s="160"/>
      <c r="ED173" s="160">
        <f t="shared" si="88"/>
        <v>3</v>
      </c>
      <c r="EE173" s="160"/>
      <c r="EF173" s="160">
        <f t="shared" si="89"/>
        <v>0</v>
      </c>
      <c r="EG173" s="160"/>
      <c r="EH173" s="160">
        <f t="shared" si="90"/>
        <v>8</v>
      </c>
      <c r="EI173" s="160"/>
      <c r="EJ173" s="160">
        <f t="shared" si="91"/>
        <v>0</v>
      </c>
      <c r="EK173" s="160"/>
      <c r="EL173" s="160">
        <f t="shared" si="92"/>
        <v>42</v>
      </c>
      <c r="EM173" s="160"/>
      <c r="EN173" s="160">
        <f t="shared" si="93"/>
        <v>5</v>
      </c>
      <c r="EO173" s="160"/>
      <c r="EP173" s="137">
        <f t="shared" si="94"/>
        <v>204</v>
      </c>
      <c r="ER173" s="20">
        <f t="shared" si="95"/>
        <v>42.156862745098039</v>
      </c>
      <c r="ES173" s="20">
        <f t="shared" si="96"/>
        <v>57.843137254901968</v>
      </c>
      <c r="ET173" s="20">
        <f t="shared" si="97"/>
        <v>28.431372549019606</v>
      </c>
      <c r="EU173" s="20">
        <f t="shared" si="98"/>
        <v>10.784313725490197</v>
      </c>
      <c r="EV173" s="21">
        <f t="shared" si="99"/>
        <v>107.84313725490196</v>
      </c>
      <c r="EX173" s="129">
        <v>7</v>
      </c>
      <c r="EY173" s="129">
        <v>0</v>
      </c>
      <c r="EZ173" s="129">
        <v>7</v>
      </c>
      <c r="FA173" s="130">
        <v>0</v>
      </c>
      <c r="FB173" s="131">
        <v>0</v>
      </c>
      <c r="FC173" s="130">
        <v>0</v>
      </c>
      <c r="FD173" s="131">
        <v>0</v>
      </c>
      <c r="FE173" s="130">
        <v>0</v>
      </c>
      <c r="FF173" s="131">
        <v>0</v>
      </c>
      <c r="FG173" s="130">
        <v>0</v>
      </c>
      <c r="FH173" s="131">
        <v>0</v>
      </c>
      <c r="FI173" s="130">
        <v>1</v>
      </c>
      <c r="FJ173" s="131">
        <v>0</v>
      </c>
      <c r="FK173" s="130">
        <v>1</v>
      </c>
      <c r="FL173" s="131">
        <v>0</v>
      </c>
      <c r="FM173" s="130">
        <v>5</v>
      </c>
      <c r="FN173" s="131">
        <v>0</v>
      </c>
      <c r="FO173" s="19">
        <f t="shared" si="100"/>
        <v>28</v>
      </c>
    </row>
    <row r="174" spans="1:171" ht="12.75" customHeight="1" thickBot="1">
      <c r="A174" s="124" t="s">
        <v>250</v>
      </c>
      <c r="B174" s="159">
        <v>2</v>
      </c>
      <c r="C174" s="159"/>
      <c r="D174" s="159">
        <v>1</v>
      </c>
      <c r="E174" s="159"/>
      <c r="F174" s="159">
        <v>3</v>
      </c>
      <c r="G174" s="159"/>
      <c r="H174" s="160">
        <v>0</v>
      </c>
      <c r="I174" s="160"/>
      <c r="J174" s="161">
        <v>0</v>
      </c>
      <c r="K174" s="161"/>
      <c r="L174" s="160">
        <v>0</v>
      </c>
      <c r="M174" s="160"/>
      <c r="N174" s="161">
        <v>0</v>
      </c>
      <c r="O174" s="161"/>
      <c r="P174" s="160">
        <v>0</v>
      </c>
      <c r="Q174" s="160"/>
      <c r="R174" s="161">
        <v>0</v>
      </c>
      <c r="S174" s="161"/>
      <c r="T174" s="160">
        <v>0</v>
      </c>
      <c r="U174" s="160"/>
      <c r="V174" s="161">
        <v>0</v>
      </c>
      <c r="W174" s="161"/>
      <c r="X174" s="160">
        <v>0</v>
      </c>
      <c r="Y174" s="160"/>
      <c r="Z174" s="161">
        <v>0</v>
      </c>
      <c r="AA174" s="161"/>
      <c r="AB174" s="160">
        <v>0</v>
      </c>
      <c r="AC174" s="160"/>
      <c r="AD174" s="161">
        <v>0</v>
      </c>
      <c r="AE174" s="161"/>
      <c r="AF174" s="160">
        <v>2</v>
      </c>
      <c r="AG174" s="160"/>
      <c r="AH174" s="161">
        <v>1</v>
      </c>
      <c r="AI174" s="161"/>
      <c r="AJ174" s="26">
        <f t="shared" si="104"/>
        <v>0</v>
      </c>
      <c r="AK174" s="66">
        <f t="shared" si="105"/>
        <v>10</v>
      </c>
      <c r="AL174" s="124"/>
      <c r="AM174" s="159">
        <v>28</v>
      </c>
      <c r="AN174" s="159"/>
      <c r="AO174" s="159">
        <v>2</v>
      </c>
      <c r="AP174" s="159"/>
      <c r="AQ174" s="159">
        <v>30</v>
      </c>
      <c r="AR174" s="159"/>
      <c r="AS174" s="160">
        <v>1</v>
      </c>
      <c r="AT174" s="160"/>
      <c r="AU174" s="161">
        <v>0</v>
      </c>
      <c r="AV174" s="161"/>
      <c r="AW174" s="160">
        <v>0</v>
      </c>
      <c r="AX174" s="160"/>
      <c r="AY174" s="161">
        <v>0</v>
      </c>
      <c r="AZ174" s="161"/>
      <c r="BA174" s="160">
        <v>6</v>
      </c>
      <c r="BB174" s="160"/>
      <c r="BC174" s="161">
        <v>0</v>
      </c>
      <c r="BD174" s="161"/>
      <c r="BE174" s="160">
        <v>3</v>
      </c>
      <c r="BF174" s="160"/>
      <c r="BG174" s="161">
        <v>0</v>
      </c>
      <c r="BH174" s="161"/>
      <c r="BI174" s="160">
        <v>1</v>
      </c>
      <c r="BJ174" s="160"/>
      <c r="BK174" s="161">
        <v>0</v>
      </c>
      <c r="BL174" s="161"/>
      <c r="BM174" s="160">
        <v>6</v>
      </c>
      <c r="BN174" s="160"/>
      <c r="BO174" s="161">
        <v>0</v>
      </c>
      <c r="BP174" s="161"/>
      <c r="BQ174" s="160">
        <v>11</v>
      </c>
      <c r="BR174" s="160"/>
      <c r="BS174" s="161">
        <v>2</v>
      </c>
      <c r="BT174" s="161"/>
      <c r="BU174" s="26">
        <f t="shared" si="102"/>
        <v>5</v>
      </c>
      <c r="BV174" s="66">
        <f t="shared" si="103"/>
        <v>68</v>
      </c>
      <c r="BX174" s="159">
        <v>42</v>
      </c>
      <c r="BY174" s="159"/>
      <c r="BZ174" s="159">
        <v>7</v>
      </c>
      <c r="CA174" s="159"/>
      <c r="CB174" s="159">
        <v>49</v>
      </c>
      <c r="CC174" s="159"/>
      <c r="CD174" s="160">
        <v>7</v>
      </c>
      <c r="CE174" s="160"/>
      <c r="CF174" s="161">
        <v>5</v>
      </c>
      <c r="CG174" s="161"/>
      <c r="CH174" s="160">
        <v>8</v>
      </c>
      <c r="CI174" s="160"/>
      <c r="CJ174" s="161">
        <v>0</v>
      </c>
      <c r="CK174" s="161"/>
      <c r="CL174" s="160">
        <v>11</v>
      </c>
      <c r="CM174" s="160"/>
      <c r="CN174" s="161">
        <v>0</v>
      </c>
      <c r="CO174" s="161"/>
      <c r="CP174" s="160">
        <v>8</v>
      </c>
      <c r="CQ174" s="160"/>
      <c r="CR174" s="161">
        <v>0</v>
      </c>
      <c r="CS174" s="161"/>
      <c r="CT174" s="160">
        <v>1</v>
      </c>
      <c r="CU174" s="160"/>
      <c r="CV174" s="161">
        <v>0</v>
      </c>
      <c r="CW174" s="161"/>
      <c r="CX174" s="160">
        <v>2</v>
      </c>
      <c r="CY174" s="160"/>
      <c r="CZ174" s="161">
        <v>1</v>
      </c>
      <c r="DA174" s="161"/>
      <c r="DB174" s="160">
        <v>5</v>
      </c>
      <c r="DC174" s="160"/>
      <c r="DD174" s="161">
        <v>1</v>
      </c>
      <c r="DE174" s="161"/>
      <c r="DF174" s="26">
        <f t="shared" si="101"/>
        <v>77</v>
      </c>
      <c r="DH174" s="159">
        <f t="shared" si="77"/>
        <v>72</v>
      </c>
      <c r="DI174" s="159"/>
      <c r="DJ174" s="159">
        <f t="shared" si="78"/>
        <v>10</v>
      </c>
      <c r="DK174" s="159"/>
      <c r="DL174" s="159">
        <f t="shared" si="79"/>
        <v>82</v>
      </c>
      <c r="DM174" s="159"/>
      <c r="DN174" s="160">
        <f t="shared" si="80"/>
        <v>8</v>
      </c>
      <c r="DO174" s="160"/>
      <c r="DP174" s="160">
        <f t="shared" si="81"/>
        <v>5</v>
      </c>
      <c r="DQ174" s="160"/>
      <c r="DR174" s="160">
        <f t="shared" si="82"/>
        <v>8</v>
      </c>
      <c r="DS174" s="160"/>
      <c r="DT174" s="160">
        <f t="shared" si="83"/>
        <v>0</v>
      </c>
      <c r="DU174" s="160"/>
      <c r="DV174" s="160">
        <f t="shared" si="84"/>
        <v>17</v>
      </c>
      <c r="DW174" s="160"/>
      <c r="DX174" s="160">
        <f t="shared" si="85"/>
        <v>0</v>
      </c>
      <c r="DY174" s="160"/>
      <c r="DZ174" s="160">
        <f t="shared" si="86"/>
        <v>11</v>
      </c>
      <c r="EA174" s="160"/>
      <c r="EB174" s="160">
        <f t="shared" si="87"/>
        <v>0</v>
      </c>
      <c r="EC174" s="160"/>
      <c r="ED174" s="160">
        <f t="shared" si="88"/>
        <v>2</v>
      </c>
      <c r="EE174" s="160"/>
      <c r="EF174" s="160">
        <f t="shared" si="89"/>
        <v>0</v>
      </c>
      <c r="EG174" s="160"/>
      <c r="EH174" s="160">
        <f t="shared" si="90"/>
        <v>8</v>
      </c>
      <c r="EI174" s="160"/>
      <c r="EJ174" s="160">
        <f t="shared" si="91"/>
        <v>1</v>
      </c>
      <c r="EK174" s="160"/>
      <c r="EL174" s="160">
        <f t="shared" si="92"/>
        <v>18</v>
      </c>
      <c r="EM174" s="160"/>
      <c r="EN174" s="160">
        <f t="shared" si="93"/>
        <v>4</v>
      </c>
      <c r="EO174" s="160"/>
      <c r="EP174" s="137">
        <f t="shared" si="94"/>
        <v>160</v>
      </c>
      <c r="ER174" s="20">
        <f t="shared" si="95"/>
        <v>40.243902439024396</v>
      </c>
      <c r="ES174" s="20">
        <f t="shared" si="96"/>
        <v>59.756097560975604</v>
      </c>
      <c r="ET174" s="20">
        <f t="shared" si="97"/>
        <v>25.609756097560975</v>
      </c>
      <c r="EU174" s="20">
        <f t="shared" si="98"/>
        <v>12.195121951219512</v>
      </c>
      <c r="EV174" s="21">
        <f t="shared" si="99"/>
        <v>121.95121951219512</v>
      </c>
      <c r="EX174" s="129">
        <v>2</v>
      </c>
      <c r="EY174" s="129">
        <v>0</v>
      </c>
      <c r="EZ174" s="129">
        <v>2</v>
      </c>
      <c r="FA174" s="130">
        <v>0</v>
      </c>
      <c r="FB174" s="131">
        <v>0</v>
      </c>
      <c r="FC174" s="130">
        <v>0</v>
      </c>
      <c r="FD174" s="131">
        <v>0</v>
      </c>
      <c r="FE174" s="130">
        <v>0</v>
      </c>
      <c r="FF174" s="131">
        <v>0</v>
      </c>
      <c r="FG174" s="130">
        <v>0</v>
      </c>
      <c r="FH174" s="131">
        <v>0</v>
      </c>
      <c r="FI174" s="130">
        <v>0</v>
      </c>
      <c r="FJ174" s="131">
        <v>0</v>
      </c>
      <c r="FK174" s="130">
        <v>1</v>
      </c>
      <c r="FL174" s="131">
        <v>0</v>
      </c>
      <c r="FM174" s="130">
        <v>1</v>
      </c>
      <c r="FN174" s="131">
        <v>0</v>
      </c>
      <c r="FO174" s="19">
        <f t="shared" si="100"/>
        <v>8</v>
      </c>
    </row>
    <row r="175" spans="1:171" ht="12.75" customHeight="1" thickBot="1">
      <c r="A175" s="124" t="s">
        <v>251</v>
      </c>
      <c r="B175" s="159">
        <v>4</v>
      </c>
      <c r="C175" s="159"/>
      <c r="D175" s="159">
        <v>0</v>
      </c>
      <c r="E175" s="159"/>
      <c r="F175" s="159">
        <v>4</v>
      </c>
      <c r="G175" s="159"/>
      <c r="H175" s="160">
        <v>0</v>
      </c>
      <c r="I175" s="160"/>
      <c r="J175" s="161">
        <v>0</v>
      </c>
      <c r="K175" s="161"/>
      <c r="L175" s="160">
        <v>0</v>
      </c>
      <c r="M175" s="160"/>
      <c r="N175" s="161">
        <v>0</v>
      </c>
      <c r="O175" s="161"/>
      <c r="P175" s="160">
        <v>0</v>
      </c>
      <c r="Q175" s="160"/>
      <c r="R175" s="161">
        <v>0</v>
      </c>
      <c r="S175" s="161"/>
      <c r="T175" s="160">
        <v>0</v>
      </c>
      <c r="U175" s="160"/>
      <c r="V175" s="161">
        <v>0</v>
      </c>
      <c r="W175" s="161"/>
      <c r="X175" s="160">
        <v>0</v>
      </c>
      <c r="Y175" s="160"/>
      <c r="Z175" s="161">
        <v>0</v>
      </c>
      <c r="AA175" s="161"/>
      <c r="AB175" s="160">
        <v>1</v>
      </c>
      <c r="AC175" s="160"/>
      <c r="AD175" s="161">
        <v>0</v>
      </c>
      <c r="AE175" s="161"/>
      <c r="AF175" s="160">
        <v>3</v>
      </c>
      <c r="AG175" s="160"/>
      <c r="AH175" s="161">
        <v>0</v>
      </c>
      <c r="AI175" s="161"/>
      <c r="AJ175" s="26">
        <f t="shared" si="104"/>
        <v>0</v>
      </c>
      <c r="AK175" s="66">
        <f t="shared" si="105"/>
        <v>8</v>
      </c>
      <c r="AL175" s="124"/>
      <c r="AM175" s="159">
        <v>17</v>
      </c>
      <c r="AN175" s="159"/>
      <c r="AO175" s="159">
        <v>1</v>
      </c>
      <c r="AP175" s="159"/>
      <c r="AQ175" s="159">
        <v>18</v>
      </c>
      <c r="AR175" s="159"/>
      <c r="AS175" s="160">
        <v>0</v>
      </c>
      <c r="AT175" s="160"/>
      <c r="AU175" s="161">
        <v>0</v>
      </c>
      <c r="AV175" s="161"/>
      <c r="AW175" s="160">
        <v>0</v>
      </c>
      <c r="AX175" s="160"/>
      <c r="AY175" s="161">
        <v>0</v>
      </c>
      <c r="AZ175" s="161"/>
      <c r="BA175" s="160">
        <v>0</v>
      </c>
      <c r="BB175" s="160"/>
      <c r="BC175" s="161">
        <v>0</v>
      </c>
      <c r="BD175" s="161"/>
      <c r="BE175" s="160">
        <v>0</v>
      </c>
      <c r="BF175" s="160"/>
      <c r="BG175" s="161">
        <v>0</v>
      </c>
      <c r="BH175" s="161"/>
      <c r="BI175" s="160">
        <v>2</v>
      </c>
      <c r="BJ175" s="160"/>
      <c r="BK175" s="161">
        <v>0</v>
      </c>
      <c r="BL175" s="161"/>
      <c r="BM175" s="160">
        <v>4</v>
      </c>
      <c r="BN175" s="160"/>
      <c r="BO175" s="161">
        <v>0</v>
      </c>
      <c r="BP175" s="161"/>
      <c r="BQ175" s="160">
        <v>11</v>
      </c>
      <c r="BR175" s="160"/>
      <c r="BS175" s="161">
        <v>1</v>
      </c>
      <c r="BT175" s="161"/>
      <c r="BU175" s="26">
        <f t="shared" si="102"/>
        <v>0</v>
      </c>
      <c r="BV175" s="66">
        <f t="shared" si="103"/>
        <v>40</v>
      </c>
      <c r="BX175" s="159">
        <v>0</v>
      </c>
      <c r="BY175" s="159"/>
      <c r="BZ175" s="159">
        <v>2</v>
      </c>
      <c r="CA175" s="159"/>
      <c r="CB175" s="159">
        <v>2</v>
      </c>
      <c r="CC175" s="159"/>
      <c r="CD175" s="160">
        <v>0</v>
      </c>
      <c r="CE175" s="160"/>
      <c r="CF175" s="161">
        <v>1</v>
      </c>
      <c r="CG175" s="161"/>
      <c r="CH175" s="160">
        <v>0</v>
      </c>
      <c r="CI175" s="160"/>
      <c r="CJ175" s="161">
        <v>0</v>
      </c>
      <c r="CK175" s="161"/>
      <c r="CL175" s="160">
        <v>0</v>
      </c>
      <c r="CM175" s="160"/>
      <c r="CN175" s="161">
        <v>0</v>
      </c>
      <c r="CO175" s="161"/>
      <c r="CP175" s="160">
        <v>0</v>
      </c>
      <c r="CQ175" s="160"/>
      <c r="CR175" s="161">
        <v>0</v>
      </c>
      <c r="CS175" s="161"/>
      <c r="CT175" s="160">
        <v>0</v>
      </c>
      <c r="CU175" s="160"/>
      <c r="CV175" s="161">
        <v>0</v>
      </c>
      <c r="CW175" s="161"/>
      <c r="CX175" s="160">
        <v>0</v>
      </c>
      <c r="CY175" s="160"/>
      <c r="CZ175" s="161">
        <v>0</v>
      </c>
      <c r="DA175" s="161"/>
      <c r="DB175" s="160">
        <v>0</v>
      </c>
      <c r="DC175" s="160"/>
      <c r="DD175" s="161">
        <v>1</v>
      </c>
      <c r="DE175" s="161"/>
      <c r="DF175" s="26">
        <f t="shared" si="101"/>
        <v>10</v>
      </c>
      <c r="DH175" s="159">
        <f t="shared" si="77"/>
        <v>21</v>
      </c>
      <c r="DI175" s="159"/>
      <c r="DJ175" s="159">
        <f t="shared" si="78"/>
        <v>3</v>
      </c>
      <c r="DK175" s="159"/>
      <c r="DL175" s="159">
        <f t="shared" si="79"/>
        <v>24</v>
      </c>
      <c r="DM175" s="159"/>
      <c r="DN175" s="160">
        <f t="shared" si="80"/>
        <v>0</v>
      </c>
      <c r="DO175" s="160"/>
      <c r="DP175" s="160">
        <f t="shared" si="81"/>
        <v>1</v>
      </c>
      <c r="DQ175" s="160"/>
      <c r="DR175" s="160">
        <f t="shared" si="82"/>
        <v>0</v>
      </c>
      <c r="DS175" s="160"/>
      <c r="DT175" s="160">
        <f t="shared" si="83"/>
        <v>0</v>
      </c>
      <c r="DU175" s="160"/>
      <c r="DV175" s="160">
        <f t="shared" si="84"/>
        <v>0</v>
      </c>
      <c r="DW175" s="160"/>
      <c r="DX175" s="160">
        <f t="shared" si="85"/>
        <v>0</v>
      </c>
      <c r="DY175" s="160"/>
      <c r="DZ175" s="160">
        <f t="shared" si="86"/>
        <v>0</v>
      </c>
      <c r="EA175" s="160"/>
      <c r="EB175" s="160">
        <f t="shared" si="87"/>
        <v>0</v>
      </c>
      <c r="EC175" s="160"/>
      <c r="ED175" s="160">
        <f t="shared" si="88"/>
        <v>2</v>
      </c>
      <c r="EE175" s="160"/>
      <c r="EF175" s="160">
        <f t="shared" si="89"/>
        <v>0</v>
      </c>
      <c r="EG175" s="160"/>
      <c r="EH175" s="160">
        <f t="shared" si="90"/>
        <v>5</v>
      </c>
      <c r="EI175" s="160"/>
      <c r="EJ175" s="160">
        <f t="shared" si="91"/>
        <v>0</v>
      </c>
      <c r="EK175" s="160"/>
      <c r="EL175" s="160">
        <f t="shared" si="92"/>
        <v>14</v>
      </c>
      <c r="EM175" s="160"/>
      <c r="EN175" s="160">
        <f t="shared" si="93"/>
        <v>2</v>
      </c>
      <c r="EO175" s="160"/>
      <c r="EP175" s="137">
        <f t="shared" si="94"/>
        <v>58</v>
      </c>
      <c r="ER175" s="20">
        <f t="shared" si="95"/>
        <v>91.666666666666657</v>
      </c>
      <c r="ES175" s="20">
        <f t="shared" si="96"/>
        <v>8.3333333333333321</v>
      </c>
      <c r="ET175" s="20">
        <f t="shared" si="97"/>
        <v>4.1666666666666661</v>
      </c>
      <c r="EU175" s="20">
        <f t="shared" si="98"/>
        <v>12.5</v>
      </c>
      <c r="EV175" s="21">
        <f t="shared" si="99"/>
        <v>125</v>
      </c>
      <c r="EX175" s="129">
        <v>4</v>
      </c>
      <c r="EY175" s="129">
        <v>0</v>
      </c>
      <c r="EZ175" s="129">
        <v>4</v>
      </c>
      <c r="FA175" s="130">
        <v>0</v>
      </c>
      <c r="FB175" s="131">
        <v>0</v>
      </c>
      <c r="FC175" s="130">
        <v>0</v>
      </c>
      <c r="FD175" s="131">
        <v>0</v>
      </c>
      <c r="FE175" s="130">
        <v>0</v>
      </c>
      <c r="FF175" s="131">
        <v>0</v>
      </c>
      <c r="FG175" s="130">
        <v>0</v>
      </c>
      <c r="FH175" s="131">
        <v>0</v>
      </c>
      <c r="FI175" s="130">
        <v>0</v>
      </c>
      <c r="FJ175" s="131">
        <v>0</v>
      </c>
      <c r="FK175" s="130">
        <v>2</v>
      </c>
      <c r="FL175" s="131">
        <v>0</v>
      </c>
      <c r="FM175" s="130">
        <v>2</v>
      </c>
      <c r="FN175" s="131">
        <v>0</v>
      </c>
      <c r="FO175" s="19">
        <f t="shared" si="100"/>
        <v>16</v>
      </c>
    </row>
    <row r="176" spans="1:171" ht="12.75" customHeight="1" thickBot="1">
      <c r="A176" s="124" t="s">
        <v>252</v>
      </c>
      <c r="B176" s="159">
        <v>7</v>
      </c>
      <c r="C176" s="159"/>
      <c r="D176" s="159">
        <v>2</v>
      </c>
      <c r="E176" s="159"/>
      <c r="F176" s="159">
        <v>9</v>
      </c>
      <c r="G176" s="159"/>
      <c r="H176" s="160">
        <v>0</v>
      </c>
      <c r="I176" s="160"/>
      <c r="J176" s="161">
        <v>0</v>
      </c>
      <c r="K176" s="161"/>
      <c r="L176" s="160">
        <v>0</v>
      </c>
      <c r="M176" s="160"/>
      <c r="N176" s="161">
        <v>0</v>
      </c>
      <c r="O176" s="161"/>
      <c r="P176" s="160">
        <v>0</v>
      </c>
      <c r="Q176" s="160"/>
      <c r="R176" s="161">
        <v>0</v>
      </c>
      <c r="S176" s="161"/>
      <c r="T176" s="160">
        <v>0</v>
      </c>
      <c r="U176" s="160"/>
      <c r="V176" s="161">
        <v>0</v>
      </c>
      <c r="W176" s="161"/>
      <c r="X176" s="160">
        <v>0</v>
      </c>
      <c r="Y176" s="160"/>
      <c r="Z176" s="161">
        <v>0</v>
      </c>
      <c r="AA176" s="161"/>
      <c r="AB176" s="160">
        <v>1</v>
      </c>
      <c r="AC176" s="160"/>
      <c r="AD176" s="161">
        <v>2</v>
      </c>
      <c r="AE176" s="161"/>
      <c r="AF176" s="160">
        <v>6</v>
      </c>
      <c r="AG176" s="160"/>
      <c r="AH176" s="161">
        <v>0</v>
      </c>
      <c r="AI176" s="161"/>
      <c r="AJ176" s="26">
        <f t="shared" si="104"/>
        <v>0</v>
      </c>
      <c r="AK176" s="66">
        <f t="shared" si="105"/>
        <v>26</v>
      </c>
      <c r="AL176" s="124"/>
      <c r="AM176" s="159">
        <v>74</v>
      </c>
      <c r="AN176" s="159"/>
      <c r="AO176" s="159">
        <v>9</v>
      </c>
      <c r="AP176" s="159"/>
      <c r="AQ176" s="159">
        <v>83</v>
      </c>
      <c r="AR176" s="159"/>
      <c r="AS176" s="160">
        <v>2</v>
      </c>
      <c r="AT176" s="160"/>
      <c r="AU176" s="161">
        <v>0</v>
      </c>
      <c r="AV176" s="161"/>
      <c r="AW176" s="160">
        <v>2</v>
      </c>
      <c r="AX176" s="160"/>
      <c r="AY176" s="161">
        <v>0</v>
      </c>
      <c r="AZ176" s="161"/>
      <c r="BA176" s="160">
        <v>9</v>
      </c>
      <c r="BB176" s="160"/>
      <c r="BC176" s="161">
        <v>1</v>
      </c>
      <c r="BD176" s="161"/>
      <c r="BE176" s="160">
        <v>7</v>
      </c>
      <c r="BF176" s="160"/>
      <c r="BG176" s="161">
        <v>1</v>
      </c>
      <c r="BH176" s="161"/>
      <c r="BI176" s="160">
        <v>7</v>
      </c>
      <c r="BJ176" s="160"/>
      <c r="BK176" s="161">
        <v>3</v>
      </c>
      <c r="BL176" s="161"/>
      <c r="BM176" s="160">
        <v>9</v>
      </c>
      <c r="BN176" s="160"/>
      <c r="BO176" s="161">
        <v>1</v>
      </c>
      <c r="BP176" s="161"/>
      <c r="BQ176" s="160">
        <v>38</v>
      </c>
      <c r="BR176" s="160"/>
      <c r="BS176" s="161">
        <v>3</v>
      </c>
      <c r="BT176" s="161"/>
      <c r="BU176" s="26">
        <f t="shared" si="102"/>
        <v>20</v>
      </c>
      <c r="BV176" s="66">
        <f t="shared" si="103"/>
        <v>202</v>
      </c>
      <c r="BX176" s="159">
        <v>17</v>
      </c>
      <c r="BY176" s="159"/>
      <c r="BZ176" s="159">
        <v>3</v>
      </c>
      <c r="CA176" s="159"/>
      <c r="CB176" s="159">
        <v>20</v>
      </c>
      <c r="CC176" s="159"/>
      <c r="CD176" s="160">
        <v>1</v>
      </c>
      <c r="CE176" s="160"/>
      <c r="CF176" s="161">
        <v>1</v>
      </c>
      <c r="CG176" s="161"/>
      <c r="CH176" s="160">
        <v>1</v>
      </c>
      <c r="CI176" s="160"/>
      <c r="CJ176" s="161">
        <v>0</v>
      </c>
      <c r="CK176" s="161"/>
      <c r="CL176" s="160">
        <v>2</v>
      </c>
      <c r="CM176" s="160"/>
      <c r="CN176" s="161">
        <v>0</v>
      </c>
      <c r="CO176" s="161"/>
      <c r="CP176" s="160">
        <v>2</v>
      </c>
      <c r="CQ176" s="160"/>
      <c r="CR176" s="161">
        <v>0</v>
      </c>
      <c r="CS176" s="161"/>
      <c r="CT176" s="160">
        <v>1</v>
      </c>
      <c r="CU176" s="160"/>
      <c r="CV176" s="161">
        <v>0</v>
      </c>
      <c r="CW176" s="161"/>
      <c r="CX176" s="160">
        <v>1</v>
      </c>
      <c r="CY176" s="160"/>
      <c r="CZ176" s="161">
        <v>1</v>
      </c>
      <c r="DA176" s="161"/>
      <c r="DB176" s="160">
        <v>9</v>
      </c>
      <c r="DC176" s="160"/>
      <c r="DD176" s="161">
        <v>1</v>
      </c>
      <c r="DE176" s="161"/>
      <c r="DF176" s="26">
        <f t="shared" si="101"/>
        <v>32</v>
      </c>
      <c r="DH176" s="159">
        <f t="shared" si="77"/>
        <v>98</v>
      </c>
      <c r="DI176" s="159"/>
      <c r="DJ176" s="159">
        <f t="shared" si="78"/>
        <v>14</v>
      </c>
      <c r="DK176" s="159"/>
      <c r="DL176" s="159">
        <f t="shared" si="79"/>
        <v>112</v>
      </c>
      <c r="DM176" s="159"/>
      <c r="DN176" s="160">
        <f t="shared" si="80"/>
        <v>3</v>
      </c>
      <c r="DO176" s="160"/>
      <c r="DP176" s="160">
        <f t="shared" si="81"/>
        <v>1</v>
      </c>
      <c r="DQ176" s="160"/>
      <c r="DR176" s="160">
        <f t="shared" si="82"/>
        <v>3</v>
      </c>
      <c r="DS176" s="160"/>
      <c r="DT176" s="160">
        <f t="shared" si="83"/>
        <v>0</v>
      </c>
      <c r="DU176" s="160"/>
      <c r="DV176" s="160">
        <f t="shared" si="84"/>
        <v>11</v>
      </c>
      <c r="DW176" s="160"/>
      <c r="DX176" s="160">
        <f t="shared" si="85"/>
        <v>1</v>
      </c>
      <c r="DY176" s="160"/>
      <c r="DZ176" s="160">
        <f t="shared" si="86"/>
        <v>9</v>
      </c>
      <c r="EA176" s="160"/>
      <c r="EB176" s="160">
        <f t="shared" si="87"/>
        <v>1</v>
      </c>
      <c r="EC176" s="160"/>
      <c r="ED176" s="160">
        <f t="shared" si="88"/>
        <v>8</v>
      </c>
      <c r="EE176" s="160"/>
      <c r="EF176" s="160">
        <f t="shared" si="89"/>
        <v>3</v>
      </c>
      <c r="EG176" s="160"/>
      <c r="EH176" s="160">
        <f t="shared" si="90"/>
        <v>11</v>
      </c>
      <c r="EI176" s="160"/>
      <c r="EJ176" s="160">
        <f t="shared" si="91"/>
        <v>4</v>
      </c>
      <c r="EK176" s="160"/>
      <c r="EL176" s="160">
        <f t="shared" si="92"/>
        <v>53</v>
      </c>
      <c r="EM176" s="160"/>
      <c r="EN176" s="160">
        <f t="shared" si="93"/>
        <v>4</v>
      </c>
      <c r="EO176" s="160"/>
      <c r="EP176" s="137">
        <f t="shared" si="94"/>
        <v>280</v>
      </c>
      <c r="ER176" s="20">
        <f t="shared" si="95"/>
        <v>82.142857142857139</v>
      </c>
      <c r="ES176" s="20">
        <f t="shared" si="96"/>
        <v>17.857142857142858</v>
      </c>
      <c r="ET176" s="20">
        <f t="shared" si="97"/>
        <v>6.25</v>
      </c>
      <c r="EU176" s="20">
        <f t="shared" si="98"/>
        <v>12.5</v>
      </c>
      <c r="EV176" s="21">
        <f t="shared" si="99"/>
        <v>125</v>
      </c>
      <c r="EX176" s="129">
        <v>19</v>
      </c>
      <c r="EY176" s="129">
        <v>5</v>
      </c>
      <c r="EZ176" s="129">
        <v>24</v>
      </c>
      <c r="FA176" s="130">
        <v>2</v>
      </c>
      <c r="FB176" s="131">
        <v>0</v>
      </c>
      <c r="FC176" s="130">
        <v>0</v>
      </c>
      <c r="FD176" s="131">
        <v>0</v>
      </c>
      <c r="FE176" s="130">
        <v>4</v>
      </c>
      <c r="FF176" s="131">
        <v>1</v>
      </c>
      <c r="FG176" s="130">
        <v>3</v>
      </c>
      <c r="FH176" s="131">
        <v>1</v>
      </c>
      <c r="FI176" s="130">
        <v>6</v>
      </c>
      <c r="FJ176" s="131">
        <v>3</v>
      </c>
      <c r="FK176" s="130">
        <v>0</v>
      </c>
      <c r="FL176" s="131">
        <v>0</v>
      </c>
      <c r="FM176" s="130">
        <v>4</v>
      </c>
      <c r="FN176" s="131">
        <v>0</v>
      </c>
      <c r="FO176" s="19">
        <f t="shared" si="100"/>
        <v>96</v>
      </c>
    </row>
    <row r="177" spans="1:171" ht="12.75" customHeight="1" thickBot="1">
      <c r="A177" s="124" t="s">
        <v>253</v>
      </c>
      <c r="B177" s="159">
        <v>4</v>
      </c>
      <c r="C177" s="159"/>
      <c r="D177" s="159">
        <v>0</v>
      </c>
      <c r="E177" s="159"/>
      <c r="F177" s="159">
        <v>4</v>
      </c>
      <c r="G177" s="159"/>
      <c r="H177" s="160">
        <v>0</v>
      </c>
      <c r="I177" s="160"/>
      <c r="J177" s="161">
        <v>0</v>
      </c>
      <c r="K177" s="161"/>
      <c r="L177" s="160">
        <v>0</v>
      </c>
      <c r="M177" s="160"/>
      <c r="N177" s="161">
        <v>0</v>
      </c>
      <c r="O177" s="161"/>
      <c r="P177" s="160">
        <v>0</v>
      </c>
      <c r="Q177" s="160"/>
      <c r="R177" s="161">
        <v>0</v>
      </c>
      <c r="S177" s="161"/>
      <c r="T177" s="160">
        <v>0</v>
      </c>
      <c r="U177" s="160"/>
      <c r="V177" s="161">
        <v>0</v>
      </c>
      <c r="W177" s="161"/>
      <c r="X177" s="160">
        <v>0</v>
      </c>
      <c r="Y177" s="160"/>
      <c r="Z177" s="161">
        <v>0</v>
      </c>
      <c r="AA177" s="161"/>
      <c r="AB177" s="160">
        <v>2</v>
      </c>
      <c r="AC177" s="160"/>
      <c r="AD177" s="161">
        <v>0</v>
      </c>
      <c r="AE177" s="161"/>
      <c r="AF177" s="160">
        <v>2</v>
      </c>
      <c r="AG177" s="160"/>
      <c r="AH177" s="161">
        <v>0</v>
      </c>
      <c r="AI177" s="161"/>
      <c r="AJ177" s="26">
        <f t="shared" si="104"/>
        <v>0</v>
      </c>
      <c r="AK177" s="66">
        <f t="shared" si="105"/>
        <v>8</v>
      </c>
      <c r="AL177" s="124"/>
      <c r="AM177" s="159">
        <v>20</v>
      </c>
      <c r="AN177" s="159"/>
      <c r="AO177" s="159">
        <v>2</v>
      </c>
      <c r="AP177" s="159"/>
      <c r="AQ177" s="159">
        <v>22</v>
      </c>
      <c r="AR177" s="159"/>
      <c r="AS177" s="160">
        <v>1</v>
      </c>
      <c r="AT177" s="160"/>
      <c r="AU177" s="161">
        <v>0</v>
      </c>
      <c r="AV177" s="161"/>
      <c r="AW177" s="160">
        <v>0</v>
      </c>
      <c r="AX177" s="160"/>
      <c r="AY177" s="161">
        <v>0</v>
      </c>
      <c r="AZ177" s="161"/>
      <c r="BA177" s="160">
        <v>0</v>
      </c>
      <c r="BB177" s="160"/>
      <c r="BC177" s="161">
        <v>1</v>
      </c>
      <c r="BD177" s="161"/>
      <c r="BE177" s="160">
        <v>0</v>
      </c>
      <c r="BF177" s="160"/>
      <c r="BG177" s="161">
        <v>0</v>
      </c>
      <c r="BH177" s="161"/>
      <c r="BI177" s="160">
        <v>1</v>
      </c>
      <c r="BJ177" s="160"/>
      <c r="BK177" s="161">
        <v>0</v>
      </c>
      <c r="BL177" s="161"/>
      <c r="BM177" s="160">
        <v>7</v>
      </c>
      <c r="BN177" s="160"/>
      <c r="BO177" s="161">
        <v>0</v>
      </c>
      <c r="BP177" s="161"/>
      <c r="BQ177" s="160">
        <v>11</v>
      </c>
      <c r="BR177" s="160"/>
      <c r="BS177" s="161">
        <v>1</v>
      </c>
      <c r="BT177" s="161"/>
      <c r="BU177" s="26">
        <f t="shared" si="102"/>
        <v>5</v>
      </c>
      <c r="BV177" s="66">
        <f t="shared" si="103"/>
        <v>52</v>
      </c>
      <c r="BX177" s="159">
        <v>9</v>
      </c>
      <c r="BY177" s="159"/>
      <c r="BZ177" s="159">
        <v>2</v>
      </c>
      <c r="CA177" s="159"/>
      <c r="CB177" s="159">
        <v>11</v>
      </c>
      <c r="CC177" s="159"/>
      <c r="CD177" s="160">
        <v>2</v>
      </c>
      <c r="CE177" s="160"/>
      <c r="CF177" s="161">
        <v>0</v>
      </c>
      <c r="CG177" s="161"/>
      <c r="CH177" s="160">
        <v>3</v>
      </c>
      <c r="CI177" s="160"/>
      <c r="CJ177" s="161">
        <v>0</v>
      </c>
      <c r="CK177" s="161"/>
      <c r="CL177" s="160">
        <v>2</v>
      </c>
      <c r="CM177" s="160"/>
      <c r="CN177" s="161">
        <v>1</v>
      </c>
      <c r="CO177" s="161"/>
      <c r="CP177" s="160">
        <v>1</v>
      </c>
      <c r="CQ177" s="160"/>
      <c r="CR177" s="161">
        <v>0</v>
      </c>
      <c r="CS177" s="161"/>
      <c r="CT177" s="160">
        <v>0</v>
      </c>
      <c r="CU177" s="160"/>
      <c r="CV177" s="161">
        <v>0</v>
      </c>
      <c r="CW177" s="161"/>
      <c r="CX177" s="160">
        <v>0</v>
      </c>
      <c r="CY177" s="160"/>
      <c r="CZ177" s="161">
        <v>0</v>
      </c>
      <c r="DA177" s="161"/>
      <c r="DB177" s="160">
        <v>1</v>
      </c>
      <c r="DC177" s="160"/>
      <c r="DD177" s="161">
        <v>1</v>
      </c>
      <c r="DE177" s="161"/>
      <c r="DF177" s="26">
        <f t="shared" si="101"/>
        <v>19</v>
      </c>
      <c r="DH177" s="159">
        <f t="shared" si="77"/>
        <v>33</v>
      </c>
      <c r="DI177" s="159"/>
      <c r="DJ177" s="159">
        <f t="shared" si="78"/>
        <v>4</v>
      </c>
      <c r="DK177" s="159"/>
      <c r="DL177" s="159">
        <f t="shared" si="79"/>
        <v>37</v>
      </c>
      <c r="DM177" s="159"/>
      <c r="DN177" s="160">
        <f t="shared" si="80"/>
        <v>3</v>
      </c>
      <c r="DO177" s="160"/>
      <c r="DP177" s="160">
        <f t="shared" si="81"/>
        <v>0</v>
      </c>
      <c r="DQ177" s="160"/>
      <c r="DR177" s="160">
        <f t="shared" si="82"/>
        <v>3</v>
      </c>
      <c r="DS177" s="160"/>
      <c r="DT177" s="160">
        <f t="shared" si="83"/>
        <v>0</v>
      </c>
      <c r="DU177" s="160"/>
      <c r="DV177" s="160">
        <f t="shared" si="84"/>
        <v>2</v>
      </c>
      <c r="DW177" s="160"/>
      <c r="DX177" s="160">
        <f t="shared" si="85"/>
        <v>2</v>
      </c>
      <c r="DY177" s="160"/>
      <c r="DZ177" s="160">
        <f t="shared" si="86"/>
        <v>1</v>
      </c>
      <c r="EA177" s="160"/>
      <c r="EB177" s="160">
        <f t="shared" si="87"/>
        <v>0</v>
      </c>
      <c r="EC177" s="160"/>
      <c r="ED177" s="160">
        <f t="shared" si="88"/>
        <v>1</v>
      </c>
      <c r="EE177" s="160"/>
      <c r="EF177" s="160">
        <f t="shared" si="89"/>
        <v>0</v>
      </c>
      <c r="EG177" s="160"/>
      <c r="EH177" s="160">
        <f t="shared" si="90"/>
        <v>9</v>
      </c>
      <c r="EI177" s="160"/>
      <c r="EJ177" s="160">
        <f t="shared" si="91"/>
        <v>0</v>
      </c>
      <c r="EK177" s="160"/>
      <c r="EL177" s="160">
        <f t="shared" si="92"/>
        <v>14</v>
      </c>
      <c r="EM177" s="160"/>
      <c r="EN177" s="160">
        <f t="shared" si="93"/>
        <v>2</v>
      </c>
      <c r="EO177" s="160"/>
      <c r="EP177" s="137">
        <f t="shared" si="94"/>
        <v>84</v>
      </c>
      <c r="ER177" s="20">
        <f t="shared" si="95"/>
        <v>70.270270270270274</v>
      </c>
      <c r="ES177" s="20">
        <f t="shared" si="96"/>
        <v>29.72972972972973</v>
      </c>
      <c r="ET177" s="20">
        <f t="shared" si="97"/>
        <v>16.216216216216218</v>
      </c>
      <c r="EU177" s="20">
        <f t="shared" si="98"/>
        <v>10.810810810810811</v>
      </c>
      <c r="EV177" s="21">
        <f t="shared" si="99"/>
        <v>108.1081081081081</v>
      </c>
      <c r="EX177" s="129">
        <v>3</v>
      </c>
      <c r="EY177" s="129">
        <v>0</v>
      </c>
      <c r="EZ177" s="129">
        <v>3</v>
      </c>
      <c r="FA177" s="130">
        <v>0</v>
      </c>
      <c r="FB177" s="131">
        <v>0</v>
      </c>
      <c r="FC177" s="130">
        <v>0</v>
      </c>
      <c r="FD177" s="131">
        <v>0</v>
      </c>
      <c r="FE177" s="130">
        <v>0</v>
      </c>
      <c r="FF177" s="131">
        <v>0</v>
      </c>
      <c r="FG177" s="130">
        <v>0</v>
      </c>
      <c r="FH177" s="131">
        <v>0</v>
      </c>
      <c r="FI177" s="130">
        <v>1</v>
      </c>
      <c r="FJ177" s="131">
        <v>0</v>
      </c>
      <c r="FK177" s="130">
        <v>1</v>
      </c>
      <c r="FL177" s="131">
        <v>0</v>
      </c>
      <c r="FM177" s="130">
        <v>1</v>
      </c>
      <c r="FN177" s="131">
        <v>0</v>
      </c>
      <c r="FO177" s="19">
        <f t="shared" si="100"/>
        <v>12</v>
      </c>
    </row>
    <row r="178" spans="1:171" ht="12.75" customHeight="1" thickBot="1">
      <c r="A178" s="124" t="s">
        <v>254</v>
      </c>
      <c r="B178" s="159">
        <v>1</v>
      </c>
      <c r="C178" s="159"/>
      <c r="D178" s="159">
        <v>2</v>
      </c>
      <c r="E178" s="159"/>
      <c r="F178" s="159">
        <v>3</v>
      </c>
      <c r="G178" s="159"/>
      <c r="H178" s="160">
        <v>0</v>
      </c>
      <c r="I178" s="160"/>
      <c r="J178" s="161">
        <v>0</v>
      </c>
      <c r="K178" s="161"/>
      <c r="L178" s="160">
        <v>0</v>
      </c>
      <c r="M178" s="160"/>
      <c r="N178" s="161">
        <v>0</v>
      </c>
      <c r="O178" s="161"/>
      <c r="P178" s="160">
        <v>0</v>
      </c>
      <c r="Q178" s="160"/>
      <c r="R178" s="161">
        <v>0</v>
      </c>
      <c r="S178" s="161"/>
      <c r="T178" s="160">
        <v>0</v>
      </c>
      <c r="U178" s="160"/>
      <c r="V178" s="161">
        <v>0</v>
      </c>
      <c r="W178" s="161"/>
      <c r="X178" s="160">
        <v>0</v>
      </c>
      <c r="Y178" s="160"/>
      <c r="Z178" s="161">
        <v>0</v>
      </c>
      <c r="AA178" s="161"/>
      <c r="AB178" s="160">
        <v>0</v>
      </c>
      <c r="AC178" s="160"/>
      <c r="AD178" s="161">
        <v>0</v>
      </c>
      <c r="AE178" s="161"/>
      <c r="AF178" s="160">
        <v>1</v>
      </c>
      <c r="AG178" s="160"/>
      <c r="AH178" s="161">
        <v>2</v>
      </c>
      <c r="AI178" s="161"/>
      <c r="AJ178" s="26">
        <f t="shared" si="104"/>
        <v>0</v>
      </c>
      <c r="AK178" s="66">
        <f t="shared" si="105"/>
        <v>14</v>
      </c>
      <c r="AL178" s="124"/>
      <c r="AM178" s="159">
        <v>21</v>
      </c>
      <c r="AN178" s="159"/>
      <c r="AO178" s="159">
        <v>2</v>
      </c>
      <c r="AP178" s="159"/>
      <c r="AQ178" s="159">
        <v>23</v>
      </c>
      <c r="AR178" s="159"/>
      <c r="AS178" s="160">
        <v>0</v>
      </c>
      <c r="AT178" s="160"/>
      <c r="AU178" s="161">
        <v>0</v>
      </c>
      <c r="AV178" s="161"/>
      <c r="AW178" s="160">
        <v>0</v>
      </c>
      <c r="AX178" s="160"/>
      <c r="AY178" s="161">
        <v>0</v>
      </c>
      <c r="AZ178" s="161"/>
      <c r="BA178" s="160">
        <v>0</v>
      </c>
      <c r="BB178" s="160"/>
      <c r="BC178" s="161">
        <v>0</v>
      </c>
      <c r="BD178" s="161"/>
      <c r="BE178" s="160">
        <v>1</v>
      </c>
      <c r="BF178" s="160"/>
      <c r="BG178" s="161">
        <v>0</v>
      </c>
      <c r="BH178" s="161"/>
      <c r="BI178" s="160">
        <v>2</v>
      </c>
      <c r="BJ178" s="160"/>
      <c r="BK178" s="161">
        <v>0</v>
      </c>
      <c r="BL178" s="161"/>
      <c r="BM178" s="160">
        <v>9</v>
      </c>
      <c r="BN178" s="160"/>
      <c r="BO178" s="161">
        <v>1</v>
      </c>
      <c r="BP178" s="161"/>
      <c r="BQ178" s="160">
        <v>9</v>
      </c>
      <c r="BR178" s="160"/>
      <c r="BS178" s="161">
        <v>1</v>
      </c>
      <c r="BT178" s="161"/>
      <c r="BU178" s="26">
        <f t="shared" si="102"/>
        <v>0</v>
      </c>
      <c r="BV178" s="66">
        <f t="shared" si="103"/>
        <v>54</v>
      </c>
      <c r="BX178" s="159">
        <v>23</v>
      </c>
      <c r="BY178" s="159"/>
      <c r="BZ178" s="159">
        <v>4</v>
      </c>
      <c r="CA178" s="159"/>
      <c r="CB178" s="159">
        <v>27</v>
      </c>
      <c r="CC178" s="159"/>
      <c r="CD178" s="160">
        <v>5</v>
      </c>
      <c r="CE178" s="160"/>
      <c r="CF178" s="161">
        <v>1</v>
      </c>
      <c r="CG178" s="161"/>
      <c r="CH178" s="160">
        <v>5</v>
      </c>
      <c r="CI178" s="160"/>
      <c r="CJ178" s="161">
        <v>1</v>
      </c>
      <c r="CK178" s="161"/>
      <c r="CL178" s="160">
        <v>6</v>
      </c>
      <c r="CM178" s="160"/>
      <c r="CN178" s="161">
        <v>0</v>
      </c>
      <c r="CO178" s="161"/>
      <c r="CP178" s="160">
        <v>6</v>
      </c>
      <c r="CQ178" s="160"/>
      <c r="CR178" s="161">
        <v>0</v>
      </c>
      <c r="CS178" s="161"/>
      <c r="CT178" s="160">
        <v>0</v>
      </c>
      <c r="CU178" s="160"/>
      <c r="CV178" s="161">
        <v>0</v>
      </c>
      <c r="CW178" s="161"/>
      <c r="CX178" s="160">
        <v>0</v>
      </c>
      <c r="CY178" s="160"/>
      <c r="CZ178" s="161">
        <v>0</v>
      </c>
      <c r="DA178" s="161"/>
      <c r="DB178" s="160">
        <v>1</v>
      </c>
      <c r="DC178" s="160"/>
      <c r="DD178" s="161">
        <v>2</v>
      </c>
      <c r="DE178" s="161"/>
      <c r="DF178" s="26">
        <f t="shared" si="101"/>
        <v>43</v>
      </c>
      <c r="DH178" s="159">
        <f t="shared" si="77"/>
        <v>45</v>
      </c>
      <c r="DI178" s="159"/>
      <c r="DJ178" s="159">
        <f t="shared" si="78"/>
        <v>8</v>
      </c>
      <c r="DK178" s="159"/>
      <c r="DL178" s="159">
        <f t="shared" si="79"/>
        <v>53</v>
      </c>
      <c r="DM178" s="159"/>
      <c r="DN178" s="160">
        <f t="shared" si="80"/>
        <v>5</v>
      </c>
      <c r="DO178" s="160"/>
      <c r="DP178" s="160">
        <f t="shared" si="81"/>
        <v>1</v>
      </c>
      <c r="DQ178" s="160"/>
      <c r="DR178" s="160">
        <f t="shared" si="82"/>
        <v>5</v>
      </c>
      <c r="DS178" s="160"/>
      <c r="DT178" s="160">
        <f t="shared" si="83"/>
        <v>1</v>
      </c>
      <c r="DU178" s="160"/>
      <c r="DV178" s="160">
        <f t="shared" si="84"/>
        <v>6</v>
      </c>
      <c r="DW178" s="160"/>
      <c r="DX178" s="160">
        <f t="shared" si="85"/>
        <v>0</v>
      </c>
      <c r="DY178" s="160"/>
      <c r="DZ178" s="160">
        <f t="shared" si="86"/>
        <v>7</v>
      </c>
      <c r="EA178" s="160"/>
      <c r="EB178" s="160">
        <f t="shared" si="87"/>
        <v>0</v>
      </c>
      <c r="EC178" s="160"/>
      <c r="ED178" s="160">
        <f t="shared" si="88"/>
        <v>2</v>
      </c>
      <c r="EE178" s="160"/>
      <c r="EF178" s="160">
        <f t="shared" si="89"/>
        <v>0</v>
      </c>
      <c r="EG178" s="160"/>
      <c r="EH178" s="160">
        <f t="shared" si="90"/>
        <v>9</v>
      </c>
      <c r="EI178" s="160"/>
      <c r="EJ178" s="160">
        <f t="shared" si="91"/>
        <v>1</v>
      </c>
      <c r="EK178" s="160"/>
      <c r="EL178" s="160">
        <f t="shared" si="92"/>
        <v>11</v>
      </c>
      <c r="EM178" s="160"/>
      <c r="EN178" s="160">
        <f t="shared" si="93"/>
        <v>5</v>
      </c>
      <c r="EO178" s="160"/>
      <c r="EP178" s="137">
        <f t="shared" si="94"/>
        <v>111</v>
      </c>
      <c r="ER178" s="20">
        <f t="shared" si="95"/>
        <v>49.056603773584904</v>
      </c>
      <c r="ES178" s="20">
        <f t="shared" si="96"/>
        <v>50.943396226415096</v>
      </c>
      <c r="ET178" s="20">
        <f t="shared" si="97"/>
        <v>22.641509433962266</v>
      </c>
      <c r="EU178" s="20">
        <f t="shared" si="98"/>
        <v>15.09433962264151</v>
      </c>
      <c r="EV178" s="21">
        <f t="shared" si="99"/>
        <v>150.9433962264151</v>
      </c>
      <c r="EX178" s="129">
        <v>5</v>
      </c>
      <c r="EY178" s="129">
        <v>0</v>
      </c>
      <c r="EZ178" s="129">
        <v>5</v>
      </c>
      <c r="FA178" s="130">
        <v>0</v>
      </c>
      <c r="FB178" s="131">
        <v>0</v>
      </c>
      <c r="FC178" s="130">
        <v>0</v>
      </c>
      <c r="FD178" s="131">
        <v>0</v>
      </c>
      <c r="FE178" s="130">
        <v>0</v>
      </c>
      <c r="FF178" s="131">
        <v>0</v>
      </c>
      <c r="FG178" s="130">
        <v>0</v>
      </c>
      <c r="FH178" s="131">
        <v>0</v>
      </c>
      <c r="FI178" s="130">
        <v>1</v>
      </c>
      <c r="FJ178" s="131">
        <v>0</v>
      </c>
      <c r="FK178" s="130">
        <v>3</v>
      </c>
      <c r="FL178" s="131">
        <v>0</v>
      </c>
      <c r="FM178" s="130">
        <v>1</v>
      </c>
      <c r="FN178" s="131">
        <v>0</v>
      </c>
      <c r="FO178" s="19">
        <f t="shared" si="100"/>
        <v>20</v>
      </c>
    </row>
    <row r="179" spans="1:171" ht="12.75" customHeight="1" thickBot="1">
      <c r="A179" s="124" t="s">
        <v>255</v>
      </c>
      <c r="B179" s="159">
        <v>2</v>
      </c>
      <c r="C179" s="159"/>
      <c r="D179" s="159">
        <v>1</v>
      </c>
      <c r="E179" s="159"/>
      <c r="F179" s="159">
        <v>3</v>
      </c>
      <c r="G179" s="159"/>
      <c r="H179" s="160">
        <v>0</v>
      </c>
      <c r="I179" s="160"/>
      <c r="J179" s="161">
        <v>0</v>
      </c>
      <c r="K179" s="161"/>
      <c r="L179" s="160">
        <v>0</v>
      </c>
      <c r="M179" s="160"/>
      <c r="N179" s="161">
        <v>0</v>
      </c>
      <c r="O179" s="161"/>
      <c r="P179" s="160">
        <v>0</v>
      </c>
      <c r="Q179" s="160"/>
      <c r="R179" s="161">
        <v>0</v>
      </c>
      <c r="S179" s="161"/>
      <c r="T179" s="160">
        <v>0</v>
      </c>
      <c r="U179" s="160"/>
      <c r="V179" s="161">
        <v>0</v>
      </c>
      <c r="W179" s="161"/>
      <c r="X179" s="160">
        <v>0</v>
      </c>
      <c r="Y179" s="160"/>
      <c r="Z179" s="161">
        <v>0</v>
      </c>
      <c r="AA179" s="161"/>
      <c r="AB179" s="160">
        <v>0</v>
      </c>
      <c r="AC179" s="160"/>
      <c r="AD179" s="161">
        <v>0</v>
      </c>
      <c r="AE179" s="161"/>
      <c r="AF179" s="160">
        <v>2</v>
      </c>
      <c r="AG179" s="160"/>
      <c r="AH179" s="161">
        <v>1</v>
      </c>
      <c r="AI179" s="161"/>
      <c r="AJ179" s="26">
        <f t="shared" si="104"/>
        <v>0</v>
      </c>
      <c r="AK179" s="66">
        <f t="shared" si="105"/>
        <v>10</v>
      </c>
      <c r="AL179" s="124"/>
      <c r="AM179" s="159">
        <v>8</v>
      </c>
      <c r="AN179" s="159"/>
      <c r="AO179" s="159">
        <v>0</v>
      </c>
      <c r="AP179" s="159"/>
      <c r="AQ179" s="159">
        <v>8</v>
      </c>
      <c r="AR179" s="159"/>
      <c r="AS179" s="160">
        <v>0</v>
      </c>
      <c r="AT179" s="160"/>
      <c r="AU179" s="161">
        <v>0</v>
      </c>
      <c r="AV179" s="161"/>
      <c r="AW179" s="160">
        <v>0</v>
      </c>
      <c r="AX179" s="160"/>
      <c r="AY179" s="161">
        <v>0</v>
      </c>
      <c r="AZ179" s="161"/>
      <c r="BA179" s="160">
        <v>0</v>
      </c>
      <c r="BB179" s="160"/>
      <c r="BC179" s="161">
        <v>0</v>
      </c>
      <c r="BD179" s="161"/>
      <c r="BE179" s="160">
        <v>0</v>
      </c>
      <c r="BF179" s="160"/>
      <c r="BG179" s="161">
        <v>0</v>
      </c>
      <c r="BH179" s="161"/>
      <c r="BI179" s="160">
        <v>0</v>
      </c>
      <c r="BJ179" s="160"/>
      <c r="BK179" s="161">
        <v>0</v>
      </c>
      <c r="BL179" s="161"/>
      <c r="BM179" s="160">
        <v>1</v>
      </c>
      <c r="BN179" s="160"/>
      <c r="BO179" s="161">
        <v>0</v>
      </c>
      <c r="BP179" s="161"/>
      <c r="BQ179" s="160">
        <v>7</v>
      </c>
      <c r="BR179" s="160"/>
      <c r="BS179" s="161">
        <v>0</v>
      </c>
      <c r="BT179" s="161"/>
      <c r="BU179" s="26">
        <f t="shared" si="102"/>
        <v>0</v>
      </c>
      <c r="BV179" s="66">
        <f t="shared" si="103"/>
        <v>16</v>
      </c>
      <c r="BX179" s="159">
        <v>16</v>
      </c>
      <c r="BY179" s="159"/>
      <c r="BZ179" s="159">
        <v>2</v>
      </c>
      <c r="CA179" s="159"/>
      <c r="CB179" s="159">
        <v>18</v>
      </c>
      <c r="CC179" s="159"/>
      <c r="CD179" s="160">
        <v>1</v>
      </c>
      <c r="CE179" s="160"/>
      <c r="CF179" s="161">
        <v>1</v>
      </c>
      <c r="CG179" s="161"/>
      <c r="CH179" s="160">
        <v>5</v>
      </c>
      <c r="CI179" s="160"/>
      <c r="CJ179" s="161">
        <v>0</v>
      </c>
      <c r="CK179" s="161"/>
      <c r="CL179" s="160">
        <v>2</v>
      </c>
      <c r="CM179" s="160"/>
      <c r="CN179" s="161">
        <v>0</v>
      </c>
      <c r="CO179" s="161"/>
      <c r="CP179" s="160">
        <v>0</v>
      </c>
      <c r="CQ179" s="160"/>
      <c r="CR179" s="161">
        <v>0</v>
      </c>
      <c r="CS179" s="161"/>
      <c r="CT179" s="160">
        <v>0</v>
      </c>
      <c r="CU179" s="160"/>
      <c r="CV179" s="161">
        <v>0</v>
      </c>
      <c r="CW179" s="161"/>
      <c r="CX179" s="160">
        <v>2</v>
      </c>
      <c r="CY179" s="160"/>
      <c r="CZ179" s="161">
        <v>0</v>
      </c>
      <c r="DA179" s="161"/>
      <c r="DB179" s="160">
        <v>6</v>
      </c>
      <c r="DC179" s="160"/>
      <c r="DD179" s="161">
        <v>1</v>
      </c>
      <c r="DE179" s="161"/>
      <c r="DF179" s="26">
        <f t="shared" si="101"/>
        <v>26</v>
      </c>
      <c r="DH179" s="159">
        <f t="shared" si="77"/>
        <v>26</v>
      </c>
      <c r="DI179" s="159"/>
      <c r="DJ179" s="159">
        <f t="shared" si="78"/>
        <v>3</v>
      </c>
      <c r="DK179" s="159"/>
      <c r="DL179" s="159">
        <f t="shared" si="79"/>
        <v>29</v>
      </c>
      <c r="DM179" s="159"/>
      <c r="DN179" s="160">
        <f t="shared" si="80"/>
        <v>1</v>
      </c>
      <c r="DO179" s="160"/>
      <c r="DP179" s="160">
        <f t="shared" si="81"/>
        <v>1</v>
      </c>
      <c r="DQ179" s="160"/>
      <c r="DR179" s="160">
        <f t="shared" si="82"/>
        <v>5</v>
      </c>
      <c r="DS179" s="160"/>
      <c r="DT179" s="160">
        <f t="shared" si="83"/>
        <v>0</v>
      </c>
      <c r="DU179" s="160"/>
      <c r="DV179" s="160">
        <f t="shared" si="84"/>
        <v>2</v>
      </c>
      <c r="DW179" s="160"/>
      <c r="DX179" s="160">
        <f t="shared" si="85"/>
        <v>0</v>
      </c>
      <c r="DY179" s="160"/>
      <c r="DZ179" s="160">
        <f t="shared" si="86"/>
        <v>0</v>
      </c>
      <c r="EA179" s="160"/>
      <c r="EB179" s="160">
        <f t="shared" si="87"/>
        <v>0</v>
      </c>
      <c r="EC179" s="160"/>
      <c r="ED179" s="160">
        <f t="shared" si="88"/>
        <v>0</v>
      </c>
      <c r="EE179" s="160"/>
      <c r="EF179" s="160">
        <f t="shared" si="89"/>
        <v>0</v>
      </c>
      <c r="EG179" s="160"/>
      <c r="EH179" s="160">
        <f t="shared" si="90"/>
        <v>3</v>
      </c>
      <c r="EI179" s="160"/>
      <c r="EJ179" s="160">
        <f t="shared" si="91"/>
        <v>0</v>
      </c>
      <c r="EK179" s="160"/>
      <c r="EL179" s="160">
        <f t="shared" si="92"/>
        <v>15</v>
      </c>
      <c r="EM179" s="160"/>
      <c r="EN179" s="160">
        <f t="shared" si="93"/>
        <v>2</v>
      </c>
      <c r="EO179" s="160"/>
      <c r="EP179" s="137">
        <f t="shared" si="94"/>
        <v>52</v>
      </c>
      <c r="ER179" s="20">
        <f t="shared" si="95"/>
        <v>37.931034482758619</v>
      </c>
      <c r="ES179" s="20">
        <f t="shared" si="96"/>
        <v>62.068965517241381</v>
      </c>
      <c r="ET179" s="20">
        <f t="shared" si="97"/>
        <v>24.137931034482758</v>
      </c>
      <c r="EU179" s="20">
        <f t="shared" si="98"/>
        <v>10.344827586206897</v>
      </c>
      <c r="EV179" s="21">
        <f t="shared" si="99"/>
        <v>103.44827586206897</v>
      </c>
      <c r="EX179" s="129">
        <v>0</v>
      </c>
      <c r="EY179" s="129">
        <v>0</v>
      </c>
      <c r="EZ179" s="129">
        <v>0</v>
      </c>
      <c r="FA179" s="130">
        <v>0</v>
      </c>
      <c r="FB179" s="131">
        <v>0</v>
      </c>
      <c r="FC179" s="130">
        <v>0</v>
      </c>
      <c r="FD179" s="131">
        <v>0</v>
      </c>
      <c r="FE179" s="130">
        <v>0</v>
      </c>
      <c r="FF179" s="131">
        <v>0</v>
      </c>
      <c r="FG179" s="130">
        <v>0</v>
      </c>
      <c r="FH179" s="131">
        <v>0</v>
      </c>
      <c r="FI179" s="130">
        <v>0</v>
      </c>
      <c r="FJ179" s="131">
        <v>0</v>
      </c>
      <c r="FK179" s="130">
        <v>0</v>
      </c>
      <c r="FL179" s="131">
        <v>0</v>
      </c>
      <c r="FM179" s="130">
        <v>0</v>
      </c>
      <c r="FN179" s="131">
        <v>0</v>
      </c>
      <c r="FO179" s="19">
        <f t="shared" si="100"/>
        <v>0</v>
      </c>
    </row>
    <row r="180" spans="1:171" ht="12.75" customHeight="1" thickBot="1">
      <c r="A180" s="124" t="s">
        <v>256</v>
      </c>
      <c r="B180" s="159">
        <v>0</v>
      </c>
      <c r="C180" s="159"/>
      <c r="D180" s="159">
        <v>0</v>
      </c>
      <c r="E180" s="159"/>
      <c r="F180" s="159">
        <v>0</v>
      </c>
      <c r="G180" s="159"/>
      <c r="H180" s="160">
        <v>0</v>
      </c>
      <c r="I180" s="160"/>
      <c r="J180" s="161">
        <v>0</v>
      </c>
      <c r="K180" s="161"/>
      <c r="L180" s="160">
        <v>0</v>
      </c>
      <c r="M180" s="160"/>
      <c r="N180" s="161">
        <v>0</v>
      </c>
      <c r="O180" s="161"/>
      <c r="P180" s="160">
        <v>0</v>
      </c>
      <c r="Q180" s="160"/>
      <c r="R180" s="161">
        <v>0</v>
      </c>
      <c r="S180" s="161"/>
      <c r="T180" s="160">
        <v>0</v>
      </c>
      <c r="U180" s="160"/>
      <c r="V180" s="161">
        <v>0</v>
      </c>
      <c r="W180" s="161"/>
      <c r="X180" s="160">
        <v>0</v>
      </c>
      <c r="Y180" s="160"/>
      <c r="Z180" s="161">
        <v>0</v>
      </c>
      <c r="AA180" s="161"/>
      <c r="AB180" s="160">
        <v>0</v>
      </c>
      <c r="AC180" s="160"/>
      <c r="AD180" s="161">
        <v>0</v>
      </c>
      <c r="AE180" s="161"/>
      <c r="AF180" s="160">
        <v>0</v>
      </c>
      <c r="AG180" s="160"/>
      <c r="AH180" s="161">
        <v>0</v>
      </c>
      <c r="AI180" s="161"/>
      <c r="AJ180" s="26">
        <f t="shared" si="104"/>
        <v>0</v>
      </c>
      <c r="AK180" s="66">
        <f t="shared" si="105"/>
        <v>0</v>
      </c>
      <c r="AL180" s="124"/>
      <c r="AM180" s="159">
        <v>0</v>
      </c>
      <c r="AN180" s="159"/>
      <c r="AO180" s="159">
        <v>0</v>
      </c>
      <c r="AP180" s="159"/>
      <c r="AQ180" s="159">
        <v>0</v>
      </c>
      <c r="AR180" s="159"/>
      <c r="AS180" s="160">
        <v>0</v>
      </c>
      <c r="AT180" s="160"/>
      <c r="AU180" s="161">
        <v>0</v>
      </c>
      <c r="AV180" s="161"/>
      <c r="AW180" s="160">
        <v>0</v>
      </c>
      <c r="AX180" s="160"/>
      <c r="AY180" s="161">
        <v>0</v>
      </c>
      <c r="AZ180" s="161"/>
      <c r="BA180" s="160">
        <v>0</v>
      </c>
      <c r="BB180" s="160"/>
      <c r="BC180" s="161">
        <v>0</v>
      </c>
      <c r="BD180" s="161"/>
      <c r="BE180" s="160">
        <v>0</v>
      </c>
      <c r="BF180" s="160"/>
      <c r="BG180" s="161">
        <v>0</v>
      </c>
      <c r="BH180" s="161"/>
      <c r="BI180" s="160">
        <v>0</v>
      </c>
      <c r="BJ180" s="160"/>
      <c r="BK180" s="161">
        <v>0</v>
      </c>
      <c r="BL180" s="161"/>
      <c r="BM180" s="160">
        <v>0</v>
      </c>
      <c r="BN180" s="160"/>
      <c r="BO180" s="161">
        <v>0</v>
      </c>
      <c r="BP180" s="161"/>
      <c r="BQ180" s="160">
        <v>0</v>
      </c>
      <c r="BR180" s="160"/>
      <c r="BS180" s="161">
        <v>0</v>
      </c>
      <c r="BT180" s="161"/>
      <c r="BU180" s="26">
        <f t="shared" si="102"/>
        <v>0</v>
      </c>
      <c r="BV180" s="66">
        <f t="shared" si="103"/>
        <v>0</v>
      </c>
      <c r="BX180" s="159">
        <v>0</v>
      </c>
      <c r="BY180" s="159"/>
      <c r="BZ180" s="159">
        <v>0</v>
      </c>
      <c r="CA180" s="159"/>
      <c r="CB180" s="159">
        <v>0</v>
      </c>
      <c r="CC180" s="159"/>
      <c r="CD180" s="160">
        <v>0</v>
      </c>
      <c r="CE180" s="160"/>
      <c r="CF180" s="161">
        <v>0</v>
      </c>
      <c r="CG180" s="161"/>
      <c r="CH180" s="160">
        <v>0</v>
      </c>
      <c r="CI180" s="160"/>
      <c r="CJ180" s="161">
        <v>0</v>
      </c>
      <c r="CK180" s="161"/>
      <c r="CL180" s="160">
        <v>0</v>
      </c>
      <c r="CM180" s="160"/>
      <c r="CN180" s="161">
        <v>0</v>
      </c>
      <c r="CO180" s="161"/>
      <c r="CP180" s="160">
        <v>0</v>
      </c>
      <c r="CQ180" s="160"/>
      <c r="CR180" s="161">
        <v>0</v>
      </c>
      <c r="CS180" s="161"/>
      <c r="CT180" s="160">
        <v>0</v>
      </c>
      <c r="CU180" s="160"/>
      <c r="CV180" s="161">
        <v>0</v>
      </c>
      <c r="CW180" s="161"/>
      <c r="CX180" s="160">
        <v>0</v>
      </c>
      <c r="CY180" s="160"/>
      <c r="CZ180" s="161">
        <v>0</v>
      </c>
      <c r="DA180" s="161"/>
      <c r="DB180" s="160">
        <v>0</v>
      </c>
      <c r="DC180" s="160"/>
      <c r="DD180" s="161">
        <v>0</v>
      </c>
      <c r="DE180" s="161"/>
      <c r="DF180" s="26">
        <f t="shared" si="101"/>
        <v>0</v>
      </c>
      <c r="DH180" s="159">
        <f t="shared" si="77"/>
        <v>0</v>
      </c>
      <c r="DI180" s="159"/>
      <c r="DJ180" s="159">
        <f t="shared" si="78"/>
        <v>0</v>
      </c>
      <c r="DK180" s="159"/>
      <c r="DL180" s="159">
        <f t="shared" si="79"/>
        <v>0</v>
      </c>
      <c r="DM180" s="159"/>
      <c r="DN180" s="160">
        <f t="shared" si="80"/>
        <v>0</v>
      </c>
      <c r="DO180" s="160"/>
      <c r="DP180" s="160">
        <f t="shared" si="81"/>
        <v>0</v>
      </c>
      <c r="DQ180" s="160"/>
      <c r="DR180" s="160">
        <f t="shared" si="82"/>
        <v>0</v>
      </c>
      <c r="DS180" s="160"/>
      <c r="DT180" s="160">
        <f t="shared" si="83"/>
        <v>0</v>
      </c>
      <c r="DU180" s="160"/>
      <c r="DV180" s="160">
        <f t="shared" si="84"/>
        <v>0</v>
      </c>
      <c r="DW180" s="160"/>
      <c r="DX180" s="160">
        <f t="shared" si="85"/>
        <v>0</v>
      </c>
      <c r="DY180" s="160"/>
      <c r="DZ180" s="160">
        <f t="shared" si="86"/>
        <v>0</v>
      </c>
      <c r="EA180" s="160"/>
      <c r="EB180" s="160">
        <f t="shared" si="87"/>
        <v>0</v>
      </c>
      <c r="EC180" s="160"/>
      <c r="ED180" s="160">
        <f t="shared" si="88"/>
        <v>0</v>
      </c>
      <c r="EE180" s="160"/>
      <c r="EF180" s="160">
        <f t="shared" si="89"/>
        <v>0</v>
      </c>
      <c r="EG180" s="160"/>
      <c r="EH180" s="160">
        <f t="shared" si="90"/>
        <v>0</v>
      </c>
      <c r="EI180" s="160"/>
      <c r="EJ180" s="160">
        <f t="shared" si="91"/>
        <v>0</v>
      </c>
      <c r="EK180" s="160"/>
      <c r="EL180" s="160">
        <f t="shared" si="92"/>
        <v>0</v>
      </c>
      <c r="EM180" s="160"/>
      <c r="EN180" s="160">
        <f t="shared" si="93"/>
        <v>0</v>
      </c>
      <c r="EO180" s="160"/>
      <c r="EP180" s="137">
        <f t="shared" si="94"/>
        <v>0</v>
      </c>
      <c r="ER180" s="20" t="e">
        <f t="shared" si="95"/>
        <v>#DIV/0!</v>
      </c>
      <c r="ES180" s="20" t="e">
        <f t="shared" si="96"/>
        <v>#DIV/0!</v>
      </c>
      <c r="ET180" s="20" t="e">
        <f t="shared" si="97"/>
        <v>#DIV/0!</v>
      </c>
      <c r="EU180" s="20" t="e">
        <f t="shared" si="98"/>
        <v>#DIV/0!</v>
      </c>
      <c r="EV180" s="21" t="e">
        <f t="shared" si="99"/>
        <v>#DIV/0!</v>
      </c>
      <c r="EX180" s="129">
        <v>0</v>
      </c>
      <c r="EY180" s="129">
        <v>0</v>
      </c>
      <c r="EZ180" s="129">
        <v>0</v>
      </c>
      <c r="FA180" s="130">
        <v>0</v>
      </c>
      <c r="FB180" s="131">
        <v>0</v>
      </c>
      <c r="FC180" s="130">
        <v>0</v>
      </c>
      <c r="FD180" s="131">
        <v>0</v>
      </c>
      <c r="FE180" s="130">
        <v>0</v>
      </c>
      <c r="FF180" s="131">
        <v>0</v>
      </c>
      <c r="FG180" s="130">
        <v>0</v>
      </c>
      <c r="FH180" s="131">
        <v>0</v>
      </c>
      <c r="FI180" s="130">
        <v>0</v>
      </c>
      <c r="FJ180" s="131">
        <v>0</v>
      </c>
      <c r="FK180" s="130">
        <v>0</v>
      </c>
      <c r="FL180" s="131">
        <v>0</v>
      </c>
      <c r="FM180" s="130">
        <v>0</v>
      </c>
      <c r="FN180" s="131">
        <v>0</v>
      </c>
      <c r="FO180" s="19">
        <f t="shared" si="100"/>
        <v>0</v>
      </c>
    </row>
    <row r="181" spans="1:171" ht="12.75" customHeight="1" thickBot="1">
      <c r="A181" s="124" t="s">
        <v>313</v>
      </c>
      <c r="B181" s="159">
        <v>2</v>
      </c>
      <c r="C181" s="159"/>
      <c r="D181" s="159">
        <v>1</v>
      </c>
      <c r="E181" s="159"/>
      <c r="F181" s="159">
        <v>3</v>
      </c>
      <c r="G181" s="159"/>
      <c r="H181" s="160">
        <v>0</v>
      </c>
      <c r="I181" s="160"/>
      <c r="J181" s="161">
        <v>0</v>
      </c>
      <c r="K181" s="161"/>
      <c r="L181" s="160">
        <v>0</v>
      </c>
      <c r="M181" s="160"/>
      <c r="N181" s="161">
        <v>0</v>
      </c>
      <c r="O181" s="161"/>
      <c r="P181" s="160">
        <v>0</v>
      </c>
      <c r="Q181" s="160"/>
      <c r="R181" s="161">
        <v>0</v>
      </c>
      <c r="S181" s="161"/>
      <c r="T181" s="160">
        <v>0</v>
      </c>
      <c r="U181" s="160"/>
      <c r="V181" s="161">
        <v>0</v>
      </c>
      <c r="W181" s="161"/>
      <c r="X181" s="160">
        <v>0</v>
      </c>
      <c r="Y181" s="160"/>
      <c r="Z181" s="161">
        <v>0</v>
      </c>
      <c r="AA181" s="161"/>
      <c r="AB181" s="160">
        <v>0</v>
      </c>
      <c r="AC181" s="160"/>
      <c r="AD181" s="161">
        <v>1</v>
      </c>
      <c r="AE181" s="161"/>
      <c r="AF181" s="160">
        <v>2</v>
      </c>
      <c r="AG181" s="160"/>
      <c r="AH181" s="161">
        <v>0</v>
      </c>
      <c r="AI181" s="161"/>
      <c r="AJ181" s="26">
        <f t="shared" si="104"/>
        <v>0</v>
      </c>
      <c r="AK181" s="66">
        <f t="shared" si="105"/>
        <v>10</v>
      </c>
      <c r="AL181" s="124"/>
      <c r="AM181" s="159">
        <v>28</v>
      </c>
      <c r="AN181" s="159"/>
      <c r="AO181" s="159">
        <v>1</v>
      </c>
      <c r="AP181" s="159"/>
      <c r="AQ181" s="159">
        <v>29</v>
      </c>
      <c r="AR181" s="159"/>
      <c r="AS181" s="160">
        <v>0</v>
      </c>
      <c r="AT181" s="160"/>
      <c r="AU181" s="161">
        <v>0</v>
      </c>
      <c r="AV181" s="161"/>
      <c r="AW181" s="160">
        <v>0</v>
      </c>
      <c r="AX181" s="160"/>
      <c r="AY181" s="161">
        <v>0</v>
      </c>
      <c r="AZ181" s="161"/>
      <c r="BA181" s="160">
        <v>1</v>
      </c>
      <c r="BB181" s="160"/>
      <c r="BC181" s="161">
        <v>0</v>
      </c>
      <c r="BD181" s="161"/>
      <c r="BE181" s="160">
        <v>11</v>
      </c>
      <c r="BF181" s="160"/>
      <c r="BG181" s="161">
        <v>0</v>
      </c>
      <c r="BH181" s="161"/>
      <c r="BI181" s="160">
        <v>1</v>
      </c>
      <c r="BJ181" s="160"/>
      <c r="BK181" s="161">
        <v>0</v>
      </c>
      <c r="BL181" s="161"/>
      <c r="BM181" s="160">
        <v>3</v>
      </c>
      <c r="BN181" s="160"/>
      <c r="BO181" s="161">
        <v>0</v>
      </c>
      <c r="BP181" s="161"/>
      <c r="BQ181" s="160">
        <v>12</v>
      </c>
      <c r="BR181" s="160"/>
      <c r="BS181" s="161">
        <v>1</v>
      </c>
      <c r="BT181" s="161"/>
      <c r="BU181" s="26">
        <f t="shared" si="102"/>
        <v>0</v>
      </c>
      <c r="BV181" s="66">
        <f t="shared" si="103"/>
        <v>62</v>
      </c>
      <c r="BX181" s="159">
        <v>28</v>
      </c>
      <c r="BY181" s="159"/>
      <c r="BZ181" s="159">
        <v>6</v>
      </c>
      <c r="CA181" s="159"/>
      <c r="CB181" s="159">
        <v>34</v>
      </c>
      <c r="CC181" s="159"/>
      <c r="CD181" s="160">
        <v>2</v>
      </c>
      <c r="CE181" s="160"/>
      <c r="CF181" s="161">
        <v>0</v>
      </c>
      <c r="CG181" s="161"/>
      <c r="CH181" s="160">
        <v>5</v>
      </c>
      <c r="CI181" s="160"/>
      <c r="CJ181" s="161">
        <v>0</v>
      </c>
      <c r="CK181" s="161"/>
      <c r="CL181" s="160">
        <v>6</v>
      </c>
      <c r="CM181" s="160"/>
      <c r="CN181" s="161">
        <v>3</v>
      </c>
      <c r="CO181" s="161"/>
      <c r="CP181" s="160">
        <v>5</v>
      </c>
      <c r="CQ181" s="160"/>
      <c r="CR181" s="161">
        <v>0</v>
      </c>
      <c r="CS181" s="161"/>
      <c r="CT181" s="160">
        <v>1</v>
      </c>
      <c r="CU181" s="160"/>
      <c r="CV181" s="161">
        <v>0</v>
      </c>
      <c r="CW181" s="161"/>
      <c r="CX181" s="160">
        <v>4</v>
      </c>
      <c r="CY181" s="160"/>
      <c r="CZ181" s="161">
        <v>0</v>
      </c>
      <c r="DA181" s="161"/>
      <c r="DB181" s="160">
        <v>5</v>
      </c>
      <c r="DC181" s="160"/>
      <c r="DD181" s="161">
        <v>3</v>
      </c>
      <c r="DE181" s="161"/>
      <c r="DF181" s="26">
        <f t="shared" si="101"/>
        <v>58</v>
      </c>
      <c r="DH181" s="159">
        <f t="shared" si="77"/>
        <v>58</v>
      </c>
      <c r="DI181" s="159"/>
      <c r="DJ181" s="159">
        <f t="shared" si="78"/>
        <v>8</v>
      </c>
      <c r="DK181" s="159"/>
      <c r="DL181" s="159">
        <f t="shared" si="79"/>
        <v>66</v>
      </c>
      <c r="DM181" s="159"/>
      <c r="DN181" s="160">
        <f t="shared" si="80"/>
        <v>2</v>
      </c>
      <c r="DO181" s="160"/>
      <c r="DP181" s="160">
        <f t="shared" si="81"/>
        <v>0</v>
      </c>
      <c r="DQ181" s="160"/>
      <c r="DR181" s="160">
        <f t="shared" si="82"/>
        <v>5</v>
      </c>
      <c r="DS181" s="160"/>
      <c r="DT181" s="160">
        <f t="shared" si="83"/>
        <v>0</v>
      </c>
      <c r="DU181" s="160"/>
      <c r="DV181" s="160">
        <f t="shared" si="84"/>
        <v>7</v>
      </c>
      <c r="DW181" s="160"/>
      <c r="DX181" s="160">
        <f t="shared" si="85"/>
        <v>3</v>
      </c>
      <c r="DY181" s="160"/>
      <c r="DZ181" s="160">
        <f t="shared" si="86"/>
        <v>16</v>
      </c>
      <c r="EA181" s="160"/>
      <c r="EB181" s="160">
        <f t="shared" si="87"/>
        <v>0</v>
      </c>
      <c r="EC181" s="160"/>
      <c r="ED181" s="160">
        <f t="shared" si="88"/>
        <v>2</v>
      </c>
      <c r="EE181" s="160"/>
      <c r="EF181" s="160">
        <f t="shared" si="89"/>
        <v>0</v>
      </c>
      <c r="EG181" s="160"/>
      <c r="EH181" s="160">
        <f t="shared" si="90"/>
        <v>7</v>
      </c>
      <c r="EI181" s="160"/>
      <c r="EJ181" s="160">
        <f t="shared" si="91"/>
        <v>1</v>
      </c>
      <c r="EK181" s="160"/>
      <c r="EL181" s="160">
        <f t="shared" si="92"/>
        <v>19</v>
      </c>
      <c r="EM181" s="160"/>
      <c r="EN181" s="160">
        <f t="shared" si="93"/>
        <v>4</v>
      </c>
      <c r="EO181" s="160"/>
      <c r="EP181" s="137">
        <f t="shared" si="94"/>
        <v>130</v>
      </c>
      <c r="ER181" s="20">
        <f t="shared" si="95"/>
        <v>48.484848484848484</v>
      </c>
      <c r="ES181" s="20">
        <f t="shared" si="96"/>
        <v>51.515151515151516</v>
      </c>
      <c r="ET181" s="20">
        <f t="shared" si="97"/>
        <v>10.606060606060606</v>
      </c>
      <c r="EU181" s="20">
        <f t="shared" si="98"/>
        <v>12.121212121212121</v>
      </c>
      <c r="EV181" s="21">
        <f t="shared" si="99"/>
        <v>121.21212121212122</v>
      </c>
      <c r="EX181" s="129">
        <v>0</v>
      </c>
      <c r="EY181" s="129">
        <v>0</v>
      </c>
      <c r="EZ181" s="129">
        <v>0</v>
      </c>
      <c r="FA181" s="130">
        <v>0</v>
      </c>
      <c r="FB181" s="131">
        <v>0</v>
      </c>
      <c r="FC181" s="130">
        <v>0</v>
      </c>
      <c r="FD181" s="131">
        <v>0</v>
      </c>
      <c r="FE181" s="130">
        <v>0</v>
      </c>
      <c r="FF181" s="131">
        <v>0</v>
      </c>
      <c r="FG181" s="130">
        <v>0</v>
      </c>
      <c r="FH181" s="131">
        <v>0</v>
      </c>
      <c r="FI181" s="130">
        <v>0</v>
      </c>
      <c r="FJ181" s="131">
        <v>0</v>
      </c>
      <c r="FK181" s="130">
        <v>0</v>
      </c>
      <c r="FL181" s="131">
        <v>0</v>
      </c>
      <c r="FM181" s="130">
        <v>0</v>
      </c>
      <c r="FN181" s="131">
        <v>0</v>
      </c>
      <c r="FO181" s="19">
        <f t="shared" si="100"/>
        <v>0</v>
      </c>
    </row>
    <row r="182" spans="1:171" ht="12.75" customHeight="1" thickBot="1">
      <c r="A182" s="124" t="s">
        <v>257</v>
      </c>
      <c r="B182" s="159">
        <v>3</v>
      </c>
      <c r="C182" s="159"/>
      <c r="D182" s="159">
        <v>1</v>
      </c>
      <c r="E182" s="159"/>
      <c r="F182" s="159">
        <v>4</v>
      </c>
      <c r="G182" s="159"/>
      <c r="H182" s="160">
        <v>0</v>
      </c>
      <c r="I182" s="160"/>
      <c r="J182" s="161">
        <v>0</v>
      </c>
      <c r="K182" s="161"/>
      <c r="L182" s="160">
        <v>0</v>
      </c>
      <c r="M182" s="160"/>
      <c r="N182" s="161">
        <v>0</v>
      </c>
      <c r="O182" s="161"/>
      <c r="P182" s="160">
        <v>0</v>
      </c>
      <c r="Q182" s="160"/>
      <c r="R182" s="161">
        <v>0</v>
      </c>
      <c r="S182" s="161"/>
      <c r="T182" s="160">
        <v>0</v>
      </c>
      <c r="U182" s="160"/>
      <c r="V182" s="161">
        <v>0</v>
      </c>
      <c r="W182" s="161"/>
      <c r="X182" s="160">
        <v>0</v>
      </c>
      <c r="Y182" s="160"/>
      <c r="Z182" s="161">
        <v>0</v>
      </c>
      <c r="AA182" s="161"/>
      <c r="AB182" s="160">
        <v>1</v>
      </c>
      <c r="AC182" s="160"/>
      <c r="AD182" s="161">
        <v>0</v>
      </c>
      <c r="AE182" s="161"/>
      <c r="AF182" s="160">
        <v>2</v>
      </c>
      <c r="AG182" s="160"/>
      <c r="AH182" s="161">
        <v>1</v>
      </c>
      <c r="AI182" s="161"/>
      <c r="AJ182" s="26">
        <f t="shared" si="104"/>
        <v>0</v>
      </c>
      <c r="AK182" s="66">
        <f t="shared" si="105"/>
        <v>12</v>
      </c>
      <c r="AL182" s="124"/>
      <c r="AM182" s="159">
        <v>27</v>
      </c>
      <c r="AN182" s="159"/>
      <c r="AO182" s="159">
        <v>4</v>
      </c>
      <c r="AP182" s="159"/>
      <c r="AQ182" s="159">
        <v>31</v>
      </c>
      <c r="AR182" s="159"/>
      <c r="AS182" s="160">
        <v>0</v>
      </c>
      <c r="AT182" s="160"/>
      <c r="AU182" s="161">
        <v>0</v>
      </c>
      <c r="AV182" s="161"/>
      <c r="AW182" s="160">
        <v>0</v>
      </c>
      <c r="AX182" s="160"/>
      <c r="AY182" s="161">
        <v>1</v>
      </c>
      <c r="AZ182" s="161"/>
      <c r="BA182" s="160">
        <v>1</v>
      </c>
      <c r="BB182" s="160"/>
      <c r="BC182" s="161">
        <v>0</v>
      </c>
      <c r="BD182" s="161"/>
      <c r="BE182" s="160">
        <v>1</v>
      </c>
      <c r="BF182" s="160"/>
      <c r="BG182" s="161">
        <v>0</v>
      </c>
      <c r="BH182" s="161"/>
      <c r="BI182" s="160">
        <v>3</v>
      </c>
      <c r="BJ182" s="160"/>
      <c r="BK182" s="161">
        <v>0</v>
      </c>
      <c r="BL182" s="161"/>
      <c r="BM182" s="160">
        <v>7</v>
      </c>
      <c r="BN182" s="160"/>
      <c r="BO182" s="161">
        <v>2</v>
      </c>
      <c r="BP182" s="161"/>
      <c r="BQ182" s="160">
        <v>15</v>
      </c>
      <c r="BR182" s="160"/>
      <c r="BS182" s="161">
        <v>1</v>
      </c>
      <c r="BT182" s="161"/>
      <c r="BU182" s="26">
        <f t="shared" si="102"/>
        <v>5</v>
      </c>
      <c r="BV182" s="66">
        <f t="shared" si="103"/>
        <v>78</v>
      </c>
      <c r="BX182" s="159">
        <v>23</v>
      </c>
      <c r="BY182" s="159"/>
      <c r="BZ182" s="159">
        <v>3</v>
      </c>
      <c r="CA182" s="159"/>
      <c r="CB182" s="159">
        <v>26</v>
      </c>
      <c r="CC182" s="159"/>
      <c r="CD182" s="160">
        <v>4</v>
      </c>
      <c r="CE182" s="160"/>
      <c r="CF182" s="161">
        <v>0</v>
      </c>
      <c r="CG182" s="161"/>
      <c r="CH182" s="160">
        <v>4</v>
      </c>
      <c r="CI182" s="160"/>
      <c r="CJ182" s="161">
        <v>2</v>
      </c>
      <c r="CK182" s="161"/>
      <c r="CL182" s="160">
        <v>6</v>
      </c>
      <c r="CM182" s="160"/>
      <c r="CN182" s="161">
        <v>0</v>
      </c>
      <c r="CO182" s="161"/>
      <c r="CP182" s="160">
        <v>0</v>
      </c>
      <c r="CQ182" s="160"/>
      <c r="CR182" s="161">
        <v>0</v>
      </c>
      <c r="CS182" s="161"/>
      <c r="CT182" s="160">
        <v>0</v>
      </c>
      <c r="CU182" s="160"/>
      <c r="CV182" s="161">
        <v>0</v>
      </c>
      <c r="CW182" s="161"/>
      <c r="CX182" s="160">
        <v>1</v>
      </c>
      <c r="CY182" s="160"/>
      <c r="CZ182" s="161">
        <v>0</v>
      </c>
      <c r="DA182" s="161"/>
      <c r="DB182" s="160">
        <v>8</v>
      </c>
      <c r="DC182" s="160"/>
      <c r="DD182" s="161">
        <v>1</v>
      </c>
      <c r="DE182" s="161"/>
      <c r="DF182" s="26">
        <f t="shared" si="101"/>
        <v>38</v>
      </c>
      <c r="DH182" s="159">
        <f t="shared" si="77"/>
        <v>53</v>
      </c>
      <c r="DI182" s="159"/>
      <c r="DJ182" s="159">
        <f t="shared" si="78"/>
        <v>8</v>
      </c>
      <c r="DK182" s="159"/>
      <c r="DL182" s="159">
        <f t="shared" si="79"/>
        <v>61</v>
      </c>
      <c r="DM182" s="159"/>
      <c r="DN182" s="160">
        <f t="shared" si="80"/>
        <v>4</v>
      </c>
      <c r="DO182" s="160"/>
      <c r="DP182" s="160">
        <f t="shared" si="81"/>
        <v>0</v>
      </c>
      <c r="DQ182" s="160"/>
      <c r="DR182" s="160">
        <f t="shared" si="82"/>
        <v>4</v>
      </c>
      <c r="DS182" s="160"/>
      <c r="DT182" s="160">
        <f t="shared" si="83"/>
        <v>3</v>
      </c>
      <c r="DU182" s="160"/>
      <c r="DV182" s="160">
        <f t="shared" si="84"/>
        <v>7</v>
      </c>
      <c r="DW182" s="160"/>
      <c r="DX182" s="160">
        <f t="shared" si="85"/>
        <v>0</v>
      </c>
      <c r="DY182" s="160"/>
      <c r="DZ182" s="160">
        <f t="shared" si="86"/>
        <v>1</v>
      </c>
      <c r="EA182" s="160"/>
      <c r="EB182" s="160">
        <f t="shared" si="87"/>
        <v>0</v>
      </c>
      <c r="EC182" s="160"/>
      <c r="ED182" s="160">
        <f t="shared" si="88"/>
        <v>3</v>
      </c>
      <c r="EE182" s="160"/>
      <c r="EF182" s="160">
        <f t="shared" si="89"/>
        <v>0</v>
      </c>
      <c r="EG182" s="160"/>
      <c r="EH182" s="160">
        <f t="shared" si="90"/>
        <v>9</v>
      </c>
      <c r="EI182" s="160"/>
      <c r="EJ182" s="160">
        <f t="shared" si="91"/>
        <v>2</v>
      </c>
      <c r="EK182" s="160"/>
      <c r="EL182" s="160">
        <f t="shared" si="92"/>
        <v>25</v>
      </c>
      <c r="EM182" s="160"/>
      <c r="EN182" s="160">
        <f t="shared" si="93"/>
        <v>3</v>
      </c>
      <c r="EO182" s="160"/>
      <c r="EP182" s="137">
        <f t="shared" si="94"/>
        <v>133</v>
      </c>
      <c r="ER182" s="20">
        <f t="shared" si="95"/>
        <v>57.377049180327866</v>
      </c>
      <c r="ES182" s="20">
        <f t="shared" si="96"/>
        <v>42.622950819672127</v>
      </c>
      <c r="ET182" s="20">
        <f t="shared" si="97"/>
        <v>18.032786885245901</v>
      </c>
      <c r="EU182" s="20">
        <f t="shared" si="98"/>
        <v>13.114754098360656</v>
      </c>
      <c r="EV182" s="21">
        <f t="shared" si="99"/>
        <v>131.14754098360658</v>
      </c>
      <c r="EX182" s="129">
        <v>3</v>
      </c>
      <c r="EY182" s="129">
        <v>0</v>
      </c>
      <c r="EZ182" s="129">
        <v>3</v>
      </c>
      <c r="FA182" s="130">
        <v>0</v>
      </c>
      <c r="FB182" s="131">
        <v>0</v>
      </c>
      <c r="FC182" s="130">
        <v>0</v>
      </c>
      <c r="FD182" s="131">
        <v>0</v>
      </c>
      <c r="FE182" s="130">
        <v>0</v>
      </c>
      <c r="FF182" s="131">
        <v>0</v>
      </c>
      <c r="FG182" s="130">
        <v>0</v>
      </c>
      <c r="FH182" s="131">
        <v>0</v>
      </c>
      <c r="FI182" s="130">
        <v>0</v>
      </c>
      <c r="FJ182" s="131">
        <v>0</v>
      </c>
      <c r="FK182" s="130">
        <v>1</v>
      </c>
      <c r="FL182" s="131">
        <v>0</v>
      </c>
      <c r="FM182" s="130">
        <v>2</v>
      </c>
      <c r="FN182" s="131">
        <v>0</v>
      </c>
      <c r="FO182" s="19">
        <f t="shared" si="100"/>
        <v>12</v>
      </c>
    </row>
    <row r="183" spans="1:171" ht="12.75" customHeight="1" thickBot="1">
      <c r="A183" s="124" t="s">
        <v>258</v>
      </c>
      <c r="B183" s="159">
        <v>3</v>
      </c>
      <c r="C183" s="159"/>
      <c r="D183" s="159">
        <v>0</v>
      </c>
      <c r="E183" s="159"/>
      <c r="F183" s="159">
        <v>3</v>
      </c>
      <c r="G183" s="159"/>
      <c r="H183" s="160">
        <v>0</v>
      </c>
      <c r="I183" s="160"/>
      <c r="J183" s="161">
        <v>0</v>
      </c>
      <c r="K183" s="161"/>
      <c r="L183" s="160">
        <v>0</v>
      </c>
      <c r="M183" s="160"/>
      <c r="N183" s="161">
        <v>0</v>
      </c>
      <c r="O183" s="161"/>
      <c r="P183" s="160">
        <v>0</v>
      </c>
      <c r="Q183" s="160"/>
      <c r="R183" s="161">
        <v>0</v>
      </c>
      <c r="S183" s="161"/>
      <c r="T183" s="160">
        <v>0</v>
      </c>
      <c r="U183" s="160"/>
      <c r="V183" s="161">
        <v>0</v>
      </c>
      <c r="W183" s="161"/>
      <c r="X183" s="160">
        <v>0</v>
      </c>
      <c r="Y183" s="160"/>
      <c r="Z183" s="161">
        <v>0</v>
      </c>
      <c r="AA183" s="161"/>
      <c r="AB183" s="160">
        <v>0</v>
      </c>
      <c r="AC183" s="160"/>
      <c r="AD183" s="161">
        <v>0</v>
      </c>
      <c r="AE183" s="161"/>
      <c r="AF183" s="160">
        <v>3</v>
      </c>
      <c r="AG183" s="160"/>
      <c r="AH183" s="161">
        <v>0</v>
      </c>
      <c r="AI183" s="161"/>
      <c r="AJ183" s="26">
        <f t="shared" si="104"/>
        <v>0</v>
      </c>
      <c r="AK183" s="66">
        <f t="shared" si="105"/>
        <v>6</v>
      </c>
      <c r="AL183" s="124"/>
      <c r="AM183" s="159">
        <v>18</v>
      </c>
      <c r="AN183" s="159"/>
      <c r="AO183" s="159">
        <v>4</v>
      </c>
      <c r="AP183" s="159"/>
      <c r="AQ183" s="159">
        <v>22</v>
      </c>
      <c r="AR183" s="159"/>
      <c r="AS183" s="160">
        <v>0</v>
      </c>
      <c r="AT183" s="160"/>
      <c r="AU183" s="161">
        <v>0</v>
      </c>
      <c r="AV183" s="161"/>
      <c r="AW183" s="160">
        <v>1</v>
      </c>
      <c r="AX183" s="160"/>
      <c r="AY183" s="161">
        <v>0</v>
      </c>
      <c r="AZ183" s="161"/>
      <c r="BA183" s="160">
        <v>2</v>
      </c>
      <c r="BB183" s="160"/>
      <c r="BC183" s="161">
        <v>3</v>
      </c>
      <c r="BD183" s="161"/>
      <c r="BE183" s="160">
        <v>2</v>
      </c>
      <c r="BF183" s="160"/>
      <c r="BG183" s="161">
        <v>0</v>
      </c>
      <c r="BH183" s="161"/>
      <c r="BI183" s="160">
        <v>2</v>
      </c>
      <c r="BJ183" s="160"/>
      <c r="BK183" s="161">
        <v>0</v>
      </c>
      <c r="BL183" s="161"/>
      <c r="BM183" s="160">
        <v>5</v>
      </c>
      <c r="BN183" s="160"/>
      <c r="BO183" s="161">
        <v>0</v>
      </c>
      <c r="BP183" s="161"/>
      <c r="BQ183" s="160">
        <v>6</v>
      </c>
      <c r="BR183" s="160"/>
      <c r="BS183" s="161">
        <v>1</v>
      </c>
      <c r="BT183" s="161"/>
      <c r="BU183" s="26">
        <f t="shared" si="102"/>
        <v>5</v>
      </c>
      <c r="BV183" s="66">
        <f t="shared" si="103"/>
        <v>60</v>
      </c>
      <c r="BX183" s="159">
        <v>29</v>
      </c>
      <c r="BY183" s="159"/>
      <c r="BZ183" s="159">
        <v>5</v>
      </c>
      <c r="CA183" s="159"/>
      <c r="CB183" s="159">
        <v>34</v>
      </c>
      <c r="CC183" s="159"/>
      <c r="CD183" s="160">
        <v>2</v>
      </c>
      <c r="CE183" s="160"/>
      <c r="CF183" s="161">
        <v>1</v>
      </c>
      <c r="CG183" s="161"/>
      <c r="CH183" s="160">
        <v>5</v>
      </c>
      <c r="CI183" s="160"/>
      <c r="CJ183" s="161">
        <v>0</v>
      </c>
      <c r="CK183" s="161"/>
      <c r="CL183" s="160">
        <v>9</v>
      </c>
      <c r="CM183" s="160"/>
      <c r="CN183" s="161">
        <v>0</v>
      </c>
      <c r="CO183" s="161"/>
      <c r="CP183" s="160">
        <v>3</v>
      </c>
      <c r="CQ183" s="160"/>
      <c r="CR183" s="161">
        <v>0</v>
      </c>
      <c r="CS183" s="161"/>
      <c r="CT183" s="160">
        <v>0</v>
      </c>
      <c r="CU183" s="160"/>
      <c r="CV183" s="161">
        <v>0</v>
      </c>
      <c r="CW183" s="161"/>
      <c r="CX183" s="160">
        <v>2</v>
      </c>
      <c r="CY183" s="160"/>
      <c r="CZ183" s="161">
        <v>0</v>
      </c>
      <c r="DA183" s="161"/>
      <c r="DB183" s="160">
        <v>8</v>
      </c>
      <c r="DC183" s="160"/>
      <c r="DD183" s="161">
        <v>4</v>
      </c>
      <c r="DE183" s="161"/>
      <c r="DF183" s="26">
        <f t="shared" si="101"/>
        <v>54</v>
      </c>
      <c r="DH183" s="159">
        <f t="shared" si="77"/>
        <v>50</v>
      </c>
      <c r="DI183" s="159"/>
      <c r="DJ183" s="159">
        <f t="shared" si="78"/>
        <v>9</v>
      </c>
      <c r="DK183" s="159"/>
      <c r="DL183" s="159">
        <f t="shared" si="79"/>
        <v>59</v>
      </c>
      <c r="DM183" s="159"/>
      <c r="DN183" s="160">
        <f t="shared" si="80"/>
        <v>2</v>
      </c>
      <c r="DO183" s="160"/>
      <c r="DP183" s="160">
        <f t="shared" si="81"/>
        <v>1</v>
      </c>
      <c r="DQ183" s="160"/>
      <c r="DR183" s="160">
        <f t="shared" si="82"/>
        <v>6</v>
      </c>
      <c r="DS183" s="160"/>
      <c r="DT183" s="160">
        <f t="shared" si="83"/>
        <v>0</v>
      </c>
      <c r="DU183" s="160"/>
      <c r="DV183" s="160">
        <f t="shared" si="84"/>
        <v>11</v>
      </c>
      <c r="DW183" s="160"/>
      <c r="DX183" s="160">
        <f t="shared" si="85"/>
        <v>3</v>
      </c>
      <c r="DY183" s="160"/>
      <c r="DZ183" s="160">
        <f t="shared" si="86"/>
        <v>5</v>
      </c>
      <c r="EA183" s="160"/>
      <c r="EB183" s="160">
        <f t="shared" si="87"/>
        <v>0</v>
      </c>
      <c r="EC183" s="160"/>
      <c r="ED183" s="160">
        <f t="shared" si="88"/>
        <v>2</v>
      </c>
      <c r="EE183" s="160"/>
      <c r="EF183" s="160">
        <f t="shared" si="89"/>
        <v>0</v>
      </c>
      <c r="EG183" s="160"/>
      <c r="EH183" s="160">
        <f t="shared" si="90"/>
        <v>7</v>
      </c>
      <c r="EI183" s="160"/>
      <c r="EJ183" s="160">
        <f t="shared" si="91"/>
        <v>0</v>
      </c>
      <c r="EK183" s="160"/>
      <c r="EL183" s="160">
        <f t="shared" si="92"/>
        <v>17</v>
      </c>
      <c r="EM183" s="160"/>
      <c r="EN183" s="160">
        <f t="shared" si="93"/>
        <v>5</v>
      </c>
      <c r="EO183" s="160"/>
      <c r="EP183" s="137">
        <f t="shared" si="94"/>
        <v>125</v>
      </c>
      <c r="ER183" s="20">
        <f t="shared" si="95"/>
        <v>42.372881355932201</v>
      </c>
      <c r="ES183" s="20">
        <f t="shared" si="96"/>
        <v>57.627118644067799</v>
      </c>
      <c r="ET183" s="20">
        <f t="shared" si="97"/>
        <v>15.254237288135593</v>
      </c>
      <c r="EU183" s="20">
        <f t="shared" si="98"/>
        <v>15.254237288135593</v>
      </c>
      <c r="EV183" s="21">
        <f t="shared" si="99"/>
        <v>152.54237288135593</v>
      </c>
      <c r="EX183" s="129">
        <v>5</v>
      </c>
      <c r="EY183" s="129">
        <v>0</v>
      </c>
      <c r="EZ183" s="129">
        <v>5</v>
      </c>
      <c r="FA183" s="130">
        <v>0</v>
      </c>
      <c r="FB183" s="131">
        <v>0</v>
      </c>
      <c r="FC183" s="130">
        <v>0</v>
      </c>
      <c r="FD183" s="131">
        <v>0</v>
      </c>
      <c r="FE183" s="130">
        <v>1</v>
      </c>
      <c r="FF183" s="131">
        <v>0</v>
      </c>
      <c r="FG183" s="130">
        <v>2</v>
      </c>
      <c r="FH183" s="131">
        <v>0</v>
      </c>
      <c r="FI183" s="130">
        <v>0</v>
      </c>
      <c r="FJ183" s="131">
        <v>0</v>
      </c>
      <c r="FK183" s="130">
        <v>0</v>
      </c>
      <c r="FL183" s="131">
        <v>0</v>
      </c>
      <c r="FM183" s="130">
        <v>2</v>
      </c>
      <c r="FN183" s="131">
        <v>0</v>
      </c>
      <c r="FO183" s="19">
        <f t="shared" si="100"/>
        <v>20</v>
      </c>
    </row>
    <row r="184" spans="1:171" ht="12.75" customHeight="1" thickBot="1">
      <c r="A184" s="124" t="s">
        <v>259</v>
      </c>
      <c r="B184" s="159">
        <v>4</v>
      </c>
      <c r="C184" s="159"/>
      <c r="D184" s="159">
        <v>0</v>
      </c>
      <c r="E184" s="159"/>
      <c r="F184" s="159">
        <v>4</v>
      </c>
      <c r="G184" s="159"/>
      <c r="H184" s="160">
        <v>0</v>
      </c>
      <c r="I184" s="160"/>
      <c r="J184" s="161">
        <v>0</v>
      </c>
      <c r="K184" s="161"/>
      <c r="L184" s="160">
        <v>0</v>
      </c>
      <c r="M184" s="160"/>
      <c r="N184" s="161">
        <v>0</v>
      </c>
      <c r="O184" s="161"/>
      <c r="P184" s="160">
        <v>0</v>
      </c>
      <c r="Q184" s="160"/>
      <c r="R184" s="161">
        <v>0</v>
      </c>
      <c r="S184" s="161"/>
      <c r="T184" s="160">
        <v>0</v>
      </c>
      <c r="U184" s="160"/>
      <c r="V184" s="161">
        <v>0</v>
      </c>
      <c r="W184" s="161"/>
      <c r="X184" s="160">
        <v>0</v>
      </c>
      <c r="Y184" s="160"/>
      <c r="Z184" s="161">
        <v>0</v>
      </c>
      <c r="AA184" s="161"/>
      <c r="AB184" s="160">
        <v>3</v>
      </c>
      <c r="AC184" s="160"/>
      <c r="AD184" s="161">
        <v>0</v>
      </c>
      <c r="AE184" s="161"/>
      <c r="AF184" s="160">
        <v>1</v>
      </c>
      <c r="AG184" s="160"/>
      <c r="AH184" s="161">
        <v>0</v>
      </c>
      <c r="AI184" s="161"/>
      <c r="AJ184" s="26">
        <f t="shared" si="104"/>
        <v>0</v>
      </c>
      <c r="AK184" s="66">
        <f t="shared" si="105"/>
        <v>8</v>
      </c>
      <c r="AL184" s="124"/>
      <c r="AM184" s="159">
        <v>28</v>
      </c>
      <c r="AN184" s="159"/>
      <c r="AO184" s="159">
        <v>3</v>
      </c>
      <c r="AP184" s="159"/>
      <c r="AQ184" s="159">
        <v>31</v>
      </c>
      <c r="AR184" s="159"/>
      <c r="AS184" s="160">
        <v>1</v>
      </c>
      <c r="AT184" s="160"/>
      <c r="AU184" s="161">
        <v>0</v>
      </c>
      <c r="AV184" s="161"/>
      <c r="AW184" s="160">
        <v>2</v>
      </c>
      <c r="AX184" s="160"/>
      <c r="AY184" s="161">
        <v>0</v>
      </c>
      <c r="AZ184" s="161"/>
      <c r="BA184" s="160">
        <v>4</v>
      </c>
      <c r="BB184" s="160"/>
      <c r="BC184" s="161">
        <v>1</v>
      </c>
      <c r="BD184" s="161"/>
      <c r="BE184" s="160">
        <v>1</v>
      </c>
      <c r="BF184" s="160"/>
      <c r="BG184" s="161">
        <v>1</v>
      </c>
      <c r="BH184" s="161"/>
      <c r="BI184" s="160">
        <v>2</v>
      </c>
      <c r="BJ184" s="160"/>
      <c r="BK184" s="161">
        <v>1</v>
      </c>
      <c r="BL184" s="161"/>
      <c r="BM184" s="160">
        <v>5</v>
      </c>
      <c r="BN184" s="160"/>
      <c r="BO184" s="161">
        <v>0</v>
      </c>
      <c r="BP184" s="161"/>
      <c r="BQ184" s="160">
        <v>13</v>
      </c>
      <c r="BR184" s="160"/>
      <c r="BS184" s="161">
        <v>0</v>
      </c>
      <c r="BT184" s="161"/>
      <c r="BU184" s="26">
        <f t="shared" si="102"/>
        <v>15</v>
      </c>
      <c r="BV184" s="66">
        <f t="shared" si="103"/>
        <v>74</v>
      </c>
      <c r="BX184" s="159">
        <v>17</v>
      </c>
      <c r="BY184" s="159"/>
      <c r="BZ184" s="159">
        <v>2</v>
      </c>
      <c r="CA184" s="159"/>
      <c r="CB184" s="159">
        <v>19</v>
      </c>
      <c r="CC184" s="159"/>
      <c r="CD184" s="160">
        <v>6</v>
      </c>
      <c r="CE184" s="160"/>
      <c r="CF184" s="161">
        <v>0</v>
      </c>
      <c r="CG184" s="161"/>
      <c r="CH184" s="160">
        <v>3</v>
      </c>
      <c r="CI184" s="160"/>
      <c r="CJ184" s="161">
        <v>2</v>
      </c>
      <c r="CK184" s="161"/>
      <c r="CL184" s="160">
        <v>2</v>
      </c>
      <c r="CM184" s="160"/>
      <c r="CN184" s="161">
        <v>0</v>
      </c>
      <c r="CO184" s="161"/>
      <c r="CP184" s="160">
        <v>0</v>
      </c>
      <c r="CQ184" s="160"/>
      <c r="CR184" s="161">
        <v>0</v>
      </c>
      <c r="CS184" s="161"/>
      <c r="CT184" s="160">
        <v>0</v>
      </c>
      <c r="CU184" s="160"/>
      <c r="CV184" s="161">
        <v>0</v>
      </c>
      <c r="CW184" s="161"/>
      <c r="CX184" s="160">
        <v>2</v>
      </c>
      <c r="CY184" s="160"/>
      <c r="CZ184" s="161">
        <v>0</v>
      </c>
      <c r="DA184" s="161"/>
      <c r="DB184" s="160">
        <v>4</v>
      </c>
      <c r="DC184" s="160"/>
      <c r="DD184" s="161">
        <v>0</v>
      </c>
      <c r="DE184" s="161"/>
      <c r="DF184" s="26">
        <f t="shared" si="101"/>
        <v>27</v>
      </c>
      <c r="DH184" s="159">
        <f t="shared" si="77"/>
        <v>49</v>
      </c>
      <c r="DI184" s="159"/>
      <c r="DJ184" s="159">
        <f t="shared" si="78"/>
        <v>5</v>
      </c>
      <c r="DK184" s="159"/>
      <c r="DL184" s="159">
        <f t="shared" si="79"/>
        <v>54</v>
      </c>
      <c r="DM184" s="159"/>
      <c r="DN184" s="160">
        <f t="shared" si="80"/>
        <v>7</v>
      </c>
      <c r="DO184" s="160"/>
      <c r="DP184" s="160">
        <f t="shared" si="81"/>
        <v>0</v>
      </c>
      <c r="DQ184" s="160"/>
      <c r="DR184" s="160">
        <f t="shared" si="82"/>
        <v>5</v>
      </c>
      <c r="DS184" s="160"/>
      <c r="DT184" s="160">
        <f t="shared" si="83"/>
        <v>2</v>
      </c>
      <c r="DU184" s="160"/>
      <c r="DV184" s="160">
        <f t="shared" si="84"/>
        <v>6</v>
      </c>
      <c r="DW184" s="160"/>
      <c r="DX184" s="160">
        <f t="shared" si="85"/>
        <v>1</v>
      </c>
      <c r="DY184" s="160"/>
      <c r="DZ184" s="160">
        <f t="shared" si="86"/>
        <v>1</v>
      </c>
      <c r="EA184" s="160"/>
      <c r="EB184" s="160">
        <f t="shared" si="87"/>
        <v>1</v>
      </c>
      <c r="EC184" s="160"/>
      <c r="ED184" s="160">
        <f t="shared" si="88"/>
        <v>2</v>
      </c>
      <c r="EE184" s="160"/>
      <c r="EF184" s="160">
        <f t="shared" si="89"/>
        <v>1</v>
      </c>
      <c r="EG184" s="160"/>
      <c r="EH184" s="160">
        <f t="shared" si="90"/>
        <v>10</v>
      </c>
      <c r="EI184" s="160"/>
      <c r="EJ184" s="160">
        <f t="shared" si="91"/>
        <v>0</v>
      </c>
      <c r="EK184" s="160"/>
      <c r="EL184" s="160">
        <f t="shared" si="92"/>
        <v>18</v>
      </c>
      <c r="EM184" s="160"/>
      <c r="EN184" s="160">
        <f t="shared" si="93"/>
        <v>0</v>
      </c>
      <c r="EO184" s="160"/>
      <c r="EP184" s="137">
        <f t="shared" si="94"/>
        <v>124</v>
      </c>
      <c r="ER184" s="20">
        <f t="shared" si="95"/>
        <v>64.81481481481481</v>
      </c>
      <c r="ES184" s="20">
        <f t="shared" si="96"/>
        <v>35.185185185185183</v>
      </c>
      <c r="ET184" s="20">
        <f t="shared" si="97"/>
        <v>25.925925925925924</v>
      </c>
      <c r="EU184" s="20">
        <f t="shared" si="98"/>
        <v>9.2592592592592595</v>
      </c>
      <c r="EV184" s="21">
        <f t="shared" si="99"/>
        <v>92.592592592592595</v>
      </c>
      <c r="EX184" s="129">
        <v>3</v>
      </c>
      <c r="EY184" s="129">
        <v>1</v>
      </c>
      <c r="EZ184" s="129">
        <v>4</v>
      </c>
      <c r="FA184" s="130">
        <v>0</v>
      </c>
      <c r="FB184" s="131">
        <v>0</v>
      </c>
      <c r="FC184" s="130">
        <v>1</v>
      </c>
      <c r="FD184" s="131">
        <v>0</v>
      </c>
      <c r="FE184" s="130">
        <v>0</v>
      </c>
      <c r="FF184" s="131">
        <v>1</v>
      </c>
      <c r="FG184" s="130">
        <v>0</v>
      </c>
      <c r="FH184" s="131">
        <v>0</v>
      </c>
      <c r="FI184" s="130">
        <v>2</v>
      </c>
      <c r="FJ184" s="131">
        <v>0</v>
      </c>
      <c r="FK184" s="130">
        <v>0</v>
      </c>
      <c r="FL184" s="131">
        <v>0</v>
      </c>
      <c r="FM184" s="130">
        <v>0</v>
      </c>
      <c r="FN184" s="131">
        <v>0</v>
      </c>
      <c r="FO184" s="19">
        <f t="shared" si="100"/>
        <v>16</v>
      </c>
    </row>
    <row r="185" spans="1:171" ht="12.75" customHeight="1" thickBot="1">
      <c r="A185" s="124" t="s">
        <v>260</v>
      </c>
      <c r="B185" s="159">
        <v>5</v>
      </c>
      <c r="C185" s="159"/>
      <c r="D185" s="159">
        <v>0</v>
      </c>
      <c r="E185" s="159"/>
      <c r="F185" s="159">
        <v>5</v>
      </c>
      <c r="G185" s="159"/>
      <c r="H185" s="160">
        <v>0</v>
      </c>
      <c r="I185" s="160"/>
      <c r="J185" s="161">
        <v>0</v>
      </c>
      <c r="K185" s="161"/>
      <c r="L185" s="160">
        <v>0</v>
      </c>
      <c r="M185" s="160"/>
      <c r="N185" s="161">
        <v>0</v>
      </c>
      <c r="O185" s="161"/>
      <c r="P185" s="160">
        <v>0</v>
      </c>
      <c r="Q185" s="160"/>
      <c r="R185" s="161">
        <v>0</v>
      </c>
      <c r="S185" s="161"/>
      <c r="T185" s="160">
        <v>0</v>
      </c>
      <c r="U185" s="160"/>
      <c r="V185" s="161">
        <v>0</v>
      </c>
      <c r="W185" s="161"/>
      <c r="X185" s="160">
        <v>0</v>
      </c>
      <c r="Y185" s="160"/>
      <c r="Z185" s="161">
        <v>0</v>
      </c>
      <c r="AA185" s="161"/>
      <c r="AB185" s="160">
        <v>0</v>
      </c>
      <c r="AC185" s="160"/>
      <c r="AD185" s="161">
        <v>0</v>
      </c>
      <c r="AE185" s="161"/>
      <c r="AF185" s="160">
        <v>5</v>
      </c>
      <c r="AG185" s="160"/>
      <c r="AH185" s="161">
        <v>0</v>
      </c>
      <c r="AI185" s="161"/>
      <c r="AJ185" s="26">
        <f t="shared" si="104"/>
        <v>0</v>
      </c>
      <c r="AK185" s="66">
        <f t="shared" si="105"/>
        <v>10</v>
      </c>
      <c r="AL185" s="124"/>
      <c r="AM185" s="159">
        <v>32</v>
      </c>
      <c r="AN185" s="159"/>
      <c r="AO185" s="159">
        <v>2</v>
      </c>
      <c r="AP185" s="159"/>
      <c r="AQ185" s="159">
        <v>34</v>
      </c>
      <c r="AR185" s="159"/>
      <c r="AS185" s="160">
        <v>1</v>
      </c>
      <c r="AT185" s="160"/>
      <c r="AU185" s="161">
        <v>0</v>
      </c>
      <c r="AV185" s="161"/>
      <c r="AW185" s="160">
        <v>4</v>
      </c>
      <c r="AX185" s="160"/>
      <c r="AY185" s="161">
        <v>0</v>
      </c>
      <c r="AZ185" s="161"/>
      <c r="BA185" s="160">
        <v>5</v>
      </c>
      <c r="BB185" s="160"/>
      <c r="BC185" s="161">
        <v>0</v>
      </c>
      <c r="BD185" s="161"/>
      <c r="BE185" s="160">
        <v>2</v>
      </c>
      <c r="BF185" s="160"/>
      <c r="BG185" s="161">
        <v>1</v>
      </c>
      <c r="BH185" s="161"/>
      <c r="BI185" s="160">
        <v>5</v>
      </c>
      <c r="BJ185" s="160"/>
      <c r="BK185" s="161">
        <v>0</v>
      </c>
      <c r="BL185" s="161"/>
      <c r="BM185" s="160">
        <v>3</v>
      </c>
      <c r="BN185" s="160"/>
      <c r="BO185" s="161">
        <v>0</v>
      </c>
      <c r="BP185" s="161"/>
      <c r="BQ185" s="160">
        <v>12</v>
      </c>
      <c r="BR185" s="160"/>
      <c r="BS185" s="161">
        <v>1</v>
      </c>
      <c r="BT185" s="161"/>
      <c r="BU185" s="26">
        <f t="shared" si="102"/>
        <v>25</v>
      </c>
      <c r="BV185" s="66">
        <f t="shared" si="103"/>
        <v>76</v>
      </c>
      <c r="BX185" s="159">
        <v>17</v>
      </c>
      <c r="BY185" s="159"/>
      <c r="BZ185" s="159">
        <v>3</v>
      </c>
      <c r="CA185" s="159"/>
      <c r="CB185" s="159">
        <v>20</v>
      </c>
      <c r="CC185" s="159"/>
      <c r="CD185" s="160">
        <v>0</v>
      </c>
      <c r="CE185" s="160"/>
      <c r="CF185" s="161">
        <v>0</v>
      </c>
      <c r="CG185" s="161"/>
      <c r="CH185" s="160">
        <v>0</v>
      </c>
      <c r="CI185" s="160"/>
      <c r="CJ185" s="161">
        <v>0</v>
      </c>
      <c r="CK185" s="161"/>
      <c r="CL185" s="160">
        <v>0</v>
      </c>
      <c r="CM185" s="160"/>
      <c r="CN185" s="161">
        <v>0</v>
      </c>
      <c r="CO185" s="161"/>
      <c r="CP185" s="160">
        <v>2</v>
      </c>
      <c r="CQ185" s="160"/>
      <c r="CR185" s="161">
        <v>0</v>
      </c>
      <c r="CS185" s="161"/>
      <c r="CT185" s="160">
        <v>0</v>
      </c>
      <c r="CU185" s="160"/>
      <c r="CV185" s="161">
        <v>0</v>
      </c>
      <c r="CW185" s="161"/>
      <c r="CX185" s="160">
        <v>3</v>
      </c>
      <c r="CY185" s="160"/>
      <c r="CZ185" s="161">
        <v>0</v>
      </c>
      <c r="DA185" s="161"/>
      <c r="DB185" s="160">
        <v>12</v>
      </c>
      <c r="DC185" s="160"/>
      <c r="DD185" s="161">
        <v>3</v>
      </c>
      <c r="DE185" s="161"/>
      <c r="DF185" s="26">
        <f t="shared" si="101"/>
        <v>32</v>
      </c>
      <c r="DH185" s="159">
        <f t="shared" si="77"/>
        <v>54</v>
      </c>
      <c r="DI185" s="159"/>
      <c r="DJ185" s="159">
        <f t="shared" si="78"/>
        <v>5</v>
      </c>
      <c r="DK185" s="159"/>
      <c r="DL185" s="159">
        <f t="shared" si="79"/>
        <v>59</v>
      </c>
      <c r="DM185" s="159"/>
      <c r="DN185" s="160">
        <f t="shared" si="80"/>
        <v>1</v>
      </c>
      <c r="DO185" s="160"/>
      <c r="DP185" s="160">
        <f t="shared" si="81"/>
        <v>0</v>
      </c>
      <c r="DQ185" s="160"/>
      <c r="DR185" s="160">
        <f t="shared" si="82"/>
        <v>4</v>
      </c>
      <c r="DS185" s="160"/>
      <c r="DT185" s="160">
        <f t="shared" si="83"/>
        <v>0</v>
      </c>
      <c r="DU185" s="160"/>
      <c r="DV185" s="160">
        <f t="shared" si="84"/>
        <v>5</v>
      </c>
      <c r="DW185" s="160"/>
      <c r="DX185" s="160">
        <f t="shared" si="85"/>
        <v>0</v>
      </c>
      <c r="DY185" s="160"/>
      <c r="DZ185" s="160">
        <f t="shared" si="86"/>
        <v>4</v>
      </c>
      <c r="EA185" s="160"/>
      <c r="EB185" s="160">
        <f t="shared" si="87"/>
        <v>1</v>
      </c>
      <c r="EC185" s="160"/>
      <c r="ED185" s="160">
        <f t="shared" si="88"/>
        <v>5</v>
      </c>
      <c r="EE185" s="160"/>
      <c r="EF185" s="160">
        <f t="shared" si="89"/>
        <v>0</v>
      </c>
      <c r="EG185" s="160"/>
      <c r="EH185" s="160">
        <f t="shared" si="90"/>
        <v>6</v>
      </c>
      <c r="EI185" s="160"/>
      <c r="EJ185" s="160">
        <f t="shared" si="91"/>
        <v>0</v>
      </c>
      <c r="EK185" s="160"/>
      <c r="EL185" s="160">
        <f t="shared" si="92"/>
        <v>29</v>
      </c>
      <c r="EM185" s="160"/>
      <c r="EN185" s="160">
        <f t="shared" si="93"/>
        <v>4</v>
      </c>
      <c r="EO185" s="160"/>
      <c r="EP185" s="137">
        <f t="shared" si="94"/>
        <v>143</v>
      </c>
      <c r="ER185" s="20">
        <f t="shared" si="95"/>
        <v>66.101694915254242</v>
      </c>
      <c r="ES185" s="20">
        <f t="shared" si="96"/>
        <v>33.898305084745758</v>
      </c>
      <c r="ET185" s="20">
        <f t="shared" si="97"/>
        <v>8.4745762711864394</v>
      </c>
      <c r="EU185" s="20">
        <f t="shared" si="98"/>
        <v>8.4745762711864394</v>
      </c>
      <c r="EV185" s="21">
        <f t="shared" si="99"/>
        <v>84.745762711864387</v>
      </c>
      <c r="EX185" s="129">
        <v>3</v>
      </c>
      <c r="EY185" s="129">
        <v>1</v>
      </c>
      <c r="EZ185" s="129">
        <v>4</v>
      </c>
      <c r="FA185" s="130">
        <v>0</v>
      </c>
      <c r="FB185" s="131">
        <v>0</v>
      </c>
      <c r="FC185" s="130">
        <v>0</v>
      </c>
      <c r="FD185" s="131">
        <v>0</v>
      </c>
      <c r="FE185" s="130">
        <v>1</v>
      </c>
      <c r="FF185" s="131">
        <v>0</v>
      </c>
      <c r="FG185" s="130">
        <v>0</v>
      </c>
      <c r="FH185" s="131">
        <v>0</v>
      </c>
      <c r="FI185" s="130">
        <v>1</v>
      </c>
      <c r="FJ185" s="131">
        <v>0</v>
      </c>
      <c r="FK185" s="130">
        <v>1</v>
      </c>
      <c r="FL185" s="131">
        <v>0</v>
      </c>
      <c r="FM185" s="130">
        <v>0</v>
      </c>
      <c r="FN185" s="131">
        <v>1</v>
      </c>
      <c r="FO185" s="19">
        <f t="shared" si="100"/>
        <v>16</v>
      </c>
    </row>
    <row r="186" spans="1:171" ht="12.75" customHeight="1" thickBot="1">
      <c r="A186" s="124" t="s">
        <v>261</v>
      </c>
      <c r="B186" s="159">
        <v>2</v>
      </c>
      <c r="C186" s="159"/>
      <c r="D186" s="159">
        <v>1</v>
      </c>
      <c r="E186" s="159"/>
      <c r="F186" s="159">
        <v>3</v>
      </c>
      <c r="G186" s="159"/>
      <c r="H186" s="160">
        <v>0</v>
      </c>
      <c r="I186" s="160"/>
      <c r="J186" s="161">
        <v>0</v>
      </c>
      <c r="K186" s="161"/>
      <c r="L186" s="160">
        <v>0</v>
      </c>
      <c r="M186" s="160"/>
      <c r="N186" s="161">
        <v>0</v>
      </c>
      <c r="O186" s="161"/>
      <c r="P186" s="160">
        <v>0</v>
      </c>
      <c r="Q186" s="160"/>
      <c r="R186" s="161">
        <v>0</v>
      </c>
      <c r="S186" s="161"/>
      <c r="T186" s="160">
        <v>0</v>
      </c>
      <c r="U186" s="160"/>
      <c r="V186" s="161">
        <v>0</v>
      </c>
      <c r="W186" s="161"/>
      <c r="X186" s="160">
        <v>0</v>
      </c>
      <c r="Y186" s="160"/>
      <c r="Z186" s="161">
        <v>0</v>
      </c>
      <c r="AA186" s="161"/>
      <c r="AB186" s="160">
        <v>0</v>
      </c>
      <c r="AC186" s="160"/>
      <c r="AD186" s="161">
        <v>0</v>
      </c>
      <c r="AE186" s="161"/>
      <c r="AF186" s="160">
        <v>2</v>
      </c>
      <c r="AG186" s="160"/>
      <c r="AH186" s="161">
        <v>1</v>
      </c>
      <c r="AI186" s="161"/>
      <c r="AJ186" s="26">
        <f t="shared" si="104"/>
        <v>0</v>
      </c>
      <c r="AK186" s="66">
        <f t="shared" si="105"/>
        <v>10</v>
      </c>
      <c r="AL186" s="124"/>
      <c r="AM186" s="159">
        <v>32</v>
      </c>
      <c r="AN186" s="159"/>
      <c r="AO186" s="159">
        <v>2</v>
      </c>
      <c r="AP186" s="159"/>
      <c r="AQ186" s="159">
        <v>34</v>
      </c>
      <c r="AR186" s="159"/>
      <c r="AS186" s="160">
        <v>0</v>
      </c>
      <c r="AT186" s="160"/>
      <c r="AU186" s="161">
        <v>0</v>
      </c>
      <c r="AV186" s="161"/>
      <c r="AW186" s="160">
        <v>1</v>
      </c>
      <c r="AX186" s="160"/>
      <c r="AY186" s="161">
        <v>0</v>
      </c>
      <c r="AZ186" s="161"/>
      <c r="BA186" s="160">
        <v>1</v>
      </c>
      <c r="BB186" s="160"/>
      <c r="BC186" s="161">
        <v>0</v>
      </c>
      <c r="BD186" s="161"/>
      <c r="BE186" s="160">
        <v>2</v>
      </c>
      <c r="BF186" s="160"/>
      <c r="BG186" s="161">
        <v>0</v>
      </c>
      <c r="BH186" s="161"/>
      <c r="BI186" s="160">
        <v>2</v>
      </c>
      <c r="BJ186" s="160"/>
      <c r="BK186" s="161">
        <v>0</v>
      </c>
      <c r="BL186" s="161"/>
      <c r="BM186" s="160">
        <v>11</v>
      </c>
      <c r="BN186" s="160"/>
      <c r="BO186" s="161">
        <v>2</v>
      </c>
      <c r="BP186" s="161"/>
      <c r="BQ186" s="160">
        <v>15</v>
      </c>
      <c r="BR186" s="160"/>
      <c r="BS186" s="161">
        <v>0</v>
      </c>
      <c r="BT186" s="161"/>
      <c r="BU186" s="26">
        <f t="shared" si="102"/>
        <v>5</v>
      </c>
      <c r="BV186" s="66">
        <f t="shared" si="103"/>
        <v>76</v>
      </c>
      <c r="BX186" s="159">
        <v>22</v>
      </c>
      <c r="BY186" s="159"/>
      <c r="BZ186" s="159">
        <v>9</v>
      </c>
      <c r="CA186" s="159"/>
      <c r="CB186" s="159">
        <v>31</v>
      </c>
      <c r="CC186" s="159"/>
      <c r="CD186" s="160">
        <v>2</v>
      </c>
      <c r="CE186" s="160"/>
      <c r="CF186" s="161">
        <v>2</v>
      </c>
      <c r="CG186" s="161"/>
      <c r="CH186" s="160">
        <v>1</v>
      </c>
      <c r="CI186" s="160"/>
      <c r="CJ186" s="161">
        <v>1</v>
      </c>
      <c r="CK186" s="161"/>
      <c r="CL186" s="160">
        <v>7</v>
      </c>
      <c r="CM186" s="160"/>
      <c r="CN186" s="161">
        <v>1</v>
      </c>
      <c r="CO186" s="161"/>
      <c r="CP186" s="160">
        <v>3</v>
      </c>
      <c r="CQ186" s="160"/>
      <c r="CR186" s="161">
        <v>1</v>
      </c>
      <c r="CS186" s="161"/>
      <c r="CT186" s="160">
        <v>1</v>
      </c>
      <c r="CU186" s="160"/>
      <c r="CV186" s="161">
        <v>0</v>
      </c>
      <c r="CW186" s="161"/>
      <c r="CX186" s="160">
        <v>3</v>
      </c>
      <c r="CY186" s="160"/>
      <c r="CZ186" s="161">
        <v>1</v>
      </c>
      <c r="DA186" s="161"/>
      <c r="DB186" s="160">
        <v>5</v>
      </c>
      <c r="DC186" s="160"/>
      <c r="DD186" s="161">
        <v>3</v>
      </c>
      <c r="DE186" s="161"/>
      <c r="DF186" s="26">
        <f t="shared" si="101"/>
        <v>67</v>
      </c>
      <c r="DH186" s="159">
        <f t="shared" si="77"/>
        <v>56</v>
      </c>
      <c r="DI186" s="159"/>
      <c r="DJ186" s="159">
        <f t="shared" si="78"/>
        <v>12</v>
      </c>
      <c r="DK186" s="159"/>
      <c r="DL186" s="159">
        <f t="shared" si="79"/>
        <v>68</v>
      </c>
      <c r="DM186" s="159"/>
      <c r="DN186" s="160">
        <f t="shared" si="80"/>
        <v>2</v>
      </c>
      <c r="DO186" s="160"/>
      <c r="DP186" s="160">
        <f t="shared" si="81"/>
        <v>2</v>
      </c>
      <c r="DQ186" s="160"/>
      <c r="DR186" s="160">
        <f t="shared" si="82"/>
        <v>2</v>
      </c>
      <c r="DS186" s="160"/>
      <c r="DT186" s="160">
        <f t="shared" si="83"/>
        <v>1</v>
      </c>
      <c r="DU186" s="160"/>
      <c r="DV186" s="160">
        <f t="shared" si="84"/>
        <v>8</v>
      </c>
      <c r="DW186" s="160"/>
      <c r="DX186" s="160">
        <f t="shared" si="85"/>
        <v>1</v>
      </c>
      <c r="DY186" s="160"/>
      <c r="DZ186" s="160">
        <f t="shared" si="86"/>
        <v>5</v>
      </c>
      <c r="EA186" s="160"/>
      <c r="EB186" s="160">
        <f t="shared" si="87"/>
        <v>1</v>
      </c>
      <c r="EC186" s="160"/>
      <c r="ED186" s="160">
        <f t="shared" si="88"/>
        <v>3</v>
      </c>
      <c r="EE186" s="160"/>
      <c r="EF186" s="160">
        <f t="shared" si="89"/>
        <v>0</v>
      </c>
      <c r="EG186" s="160"/>
      <c r="EH186" s="160">
        <f t="shared" si="90"/>
        <v>14</v>
      </c>
      <c r="EI186" s="160"/>
      <c r="EJ186" s="160">
        <f t="shared" si="91"/>
        <v>3</v>
      </c>
      <c r="EK186" s="160"/>
      <c r="EL186" s="160">
        <f t="shared" si="92"/>
        <v>22</v>
      </c>
      <c r="EM186" s="160"/>
      <c r="EN186" s="160">
        <f t="shared" si="93"/>
        <v>4</v>
      </c>
      <c r="EO186" s="160"/>
      <c r="EP186" s="137">
        <f t="shared" si="94"/>
        <v>158</v>
      </c>
      <c r="ER186" s="20">
        <f t="shared" si="95"/>
        <v>54.411764705882348</v>
      </c>
      <c r="ES186" s="20">
        <f t="shared" si="96"/>
        <v>45.588235294117645</v>
      </c>
      <c r="ET186" s="20">
        <f t="shared" si="97"/>
        <v>10.294117647058822</v>
      </c>
      <c r="EU186" s="20">
        <f t="shared" si="98"/>
        <v>17.647058823529413</v>
      </c>
      <c r="EV186" s="21">
        <f t="shared" si="99"/>
        <v>176.47058823529414</v>
      </c>
      <c r="EX186" s="129">
        <v>8</v>
      </c>
      <c r="EY186" s="129">
        <v>0</v>
      </c>
      <c r="EZ186" s="129">
        <v>8</v>
      </c>
      <c r="FA186" s="130">
        <v>0</v>
      </c>
      <c r="FB186" s="131">
        <v>0</v>
      </c>
      <c r="FC186" s="130">
        <v>0</v>
      </c>
      <c r="FD186" s="131">
        <v>0</v>
      </c>
      <c r="FE186" s="130">
        <v>0</v>
      </c>
      <c r="FF186" s="131">
        <v>0</v>
      </c>
      <c r="FG186" s="130">
        <v>1</v>
      </c>
      <c r="FH186" s="131">
        <v>0</v>
      </c>
      <c r="FI186" s="130">
        <v>1</v>
      </c>
      <c r="FJ186" s="131">
        <v>0</v>
      </c>
      <c r="FK186" s="130">
        <v>3</v>
      </c>
      <c r="FL186" s="131">
        <v>0</v>
      </c>
      <c r="FM186" s="130">
        <v>3</v>
      </c>
      <c r="FN186" s="131">
        <v>0</v>
      </c>
      <c r="FO186" s="19">
        <f t="shared" si="100"/>
        <v>32</v>
      </c>
    </row>
    <row r="187" spans="1:171" ht="12.75" customHeight="1" thickBot="1">
      <c r="A187" s="124" t="s">
        <v>262</v>
      </c>
      <c r="B187" s="159">
        <v>3</v>
      </c>
      <c r="C187" s="159"/>
      <c r="D187" s="159">
        <v>0</v>
      </c>
      <c r="E187" s="159"/>
      <c r="F187" s="159">
        <v>3</v>
      </c>
      <c r="G187" s="159"/>
      <c r="H187" s="160">
        <v>0</v>
      </c>
      <c r="I187" s="160"/>
      <c r="J187" s="161">
        <v>0</v>
      </c>
      <c r="K187" s="161"/>
      <c r="L187" s="160">
        <v>0</v>
      </c>
      <c r="M187" s="160"/>
      <c r="N187" s="161">
        <v>0</v>
      </c>
      <c r="O187" s="161"/>
      <c r="P187" s="160">
        <v>0</v>
      </c>
      <c r="Q187" s="160"/>
      <c r="R187" s="161">
        <v>0</v>
      </c>
      <c r="S187" s="161"/>
      <c r="T187" s="160">
        <v>0</v>
      </c>
      <c r="U187" s="160"/>
      <c r="V187" s="161">
        <v>0</v>
      </c>
      <c r="W187" s="161"/>
      <c r="X187" s="160">
        <v>0</v>
      </c>
      <c r="Y187" s="160"/>
      <c r="Z187" s="161">
        <v>0</v>
      </c>
      <c r="AA187" s="161"/>
      <c r="AB187" s="160">
        <v>0</v>
      </c>
      <c r="AC187" s="160"/>
      <c r="AD187" s="161">
        <v>0</v>
      </c>
      <c r="AE187" s="161"/>
      <c r="AF187" s="160">
        <v>3</v>
      </c>
      <c r="AG187" s="160"/>
      <c r="AH187" s="161">
        <v>0</v>
      </c>
      <c r="AI187" s="161"/>
      <c r="AJ187" s="26">
        <f t="shared" si="104"/>
        <v>0</v>
      </c>
      <c r="AK187" s="66">
        <f t="shared" si="105"/>
        <v>6</v>
      </c>
      <c r="AL187" s="124"/>
      <c r="AM187" s="159">
        <v>45</v>
      </c>
      <c r="AN187" s="159"/>
      <c r="AO187" s="159">
        <v>3</v>
      </c>
      <c r="AP187" s="159"/>
      <c r="AQ187" s="159">
        <v>48</v>
      </c>
      <c r="AR187" s="159"/>
      <c r="AS187" s="160">
        <v>0</v>
      </c>
      <c r="AT187" s="160"/>
      <c r="AU187" s="161">
        <v>0</v>
      </c>
      <c r="AV187" s="161"/>
      <c r="AW187" s="160">
        <v>4</v>
      </c>
      <c r="AX187" s="160"/>
      <c r="AY187" s="161">
        <v>0</v>
      </c>
      <c r="AZ187" s="161"/>
      <c r="BA187" s="160">
        <v>3</v>
      </c>
      <c r="BB187" s="160"/>
      <c r="BC187" s="161">
        <v>0</v>
      </c>
      <c r="BD187" s="161"/>
      <c r="BE187" s="160">
        <v>4</v>
      </c>
      <c r="BF187" s="160"/>
      <c r="BG187" s="161">
        <v>1</v>
      </c>
      <c r="BH187" s="161"/>
      <c r="BI187" s="160">
        <v>3</v>
      </c>
      <c r="BJ187" s="160"/>
      <c r="BK187" s="161">
        <v>0</v>
      </c>
      <c r="BL187" s="161"/>
      <c r="BM187" s="160">
        <v>13</v>
      </c>
      <c r="BN187" s="160"/>
      <c r="BO187" s="161">
        <v>2</v>
      </c>
      <c r="BP187" s="161"/>
      <c r="BQ187" s="160">
        <v>18</v>
      </c>
      <c r="BR187" s="160"/>
      <c r="BS187" s="161">
        <v>0</v>
      </c>
      <c r="BT187" s="161"/>
      <c r="BU187" s="26">
        <f t="shared" si="102"/>
        <v>20</v>
      </c>
      <c r="BV187" s="66">
        <f t="shared" si="103"/>
        <v>108</v>
      </c>
      <c r="BX187" s="159">
        <v>28</v>
      </c>
      <c r="BY187" s="159"/>
      <c r="BZ187" s="159">
        <v>4</v>
      </c>
      <c r="CA187" s="159"/>
      <c r="CB187" s="159">
        <v>32</v>
      </c>
      <c r="CC187" s="159"/>
      <c r="CD187" s="160">
        <v>2</v>
      </c>
      <c r="CE187" s="160"/>
      <c r="CF187" s="161">
        <v>0</v>
      </c>
      <c r="CG187" s="161"/>
      <c r="CH187" s="160">
        <v>3</v>
      </c>
      <c r="CI187" s="160"/>
      <c r="CJ187" s="161">
        <v>0</v>
      </c>
      <c r="CK187" s="161"/>
      <c r="CL187" s="160">
        <v>13</v>
      </c>
      <c r="CM187" s="160"/>
      <c r="CN187" s="161">
        <v>1</v>
      </c>
      <c r="CO187" s="161"/>
      <c r="CP187" s="160">
        <v>4</v>
      </c>
      <c r="CQ187" s="160"/>
      <c r="CR187" s="161">
        <v>2</v>
      </c>
      <c r="CS187" s="161"/>
      <c r="CT187" s="160">
        <v>0</v>
      </c>
      <c r="CU187" s="160"/>
      <c r="CV187" s="161">
        <v>0</v>
      </c>
      <c r="CW187" s="161"/>
      <c r="CX187" s="160">
        <v>1</v>
      </c>
      <c r="CY187" s="160"/>
      <c r="CZ187" s="161">
        <v>1</v>
      </c>
      <c r="DA187" s="161"/>
      <c r="DB187" s="160">
        <v>5</v>
      </c>
      <c r="DC187" s="160"/>
      <c r="DD187" s="161">
        <v>0</v>
      </c>
      <c r="DE187" s="161"/>
      <c r="DF187" s="26">
        <f t="shared" si="101"/>
        <v>48</v>
      </c>
      <c r="DH187" s="159">
        <f t="shared" si="77"/>
        <v>76</v>
      </c>
      <c r="DI187" s="159"/>
      <c r="DJ187" s="159">
        <f t="shared" si="78"/>
        <v>7</v>
      </c>
      <c r="DK187" s="159"/>
      <c r="DL187" s="159">
        <f t="shared" si="79"/>
        <v>83</v>
      </c>
      <c r="DM187" s="159"/>
      <c r="DN187" s="160">
        <f t="shared" si="80"/>
        <v>2</v>
      </c>
      <c r="DO187" s="160"/>
      <c r="DP187" s="160">
        <f t="shared" si="81"/>
        <v>0</v>
      </c>
      <c r="DQ187" s="160"/>
      <c r="DR187" s="160">
        <f t="shared" si="82"/>
        <v>7</v>
      </c>
      <c r="DS187" s="160"/>
      <c r="DT187" s="160">
        <f t="shared" si="83"/>
        <v>0</v>
      </c>
      <c r="DU187" s="160"/>
      <c r="DV187" s="160">
        <f t="shared" si="84"/>
        <v>16</v>
      </c>
      <c r="DW187" s="160"/>
      <c r="DX187" s="160">
        <f t="shared" si="85"/>
        <v>1</v>
      </c>
      <c r="DY187" s="160"/>
      <c r="DZ187" s="160">
        <f t="shared" si="86"/>
        <v>8</v>
      </c>
      <c r="EA187" s="160"/>
      <c r="EB187" s="160">
        <f t="shared" si="87"/>
        <v>3</v>
      </c>
      <c r="EC187" s="160"/>
      <c r="ED187" s="160">
        <f t="shared" si="88"/>
        <v>3</v>
      </c>
      <c r="EE187" s="160"/>
      <c r="EF187" s="160">
        <f t="shared" si="89"/>
        <v>0</v>
      </c>
      <c r="EG187" s="160"/>
      <c r="EH187" s="160">
        <f t="shared" si="90"/>
        <v>14</v>
      </c>
      <c r="EI187" s="160"/>
      <c r="EJ187" s="160">
        <f t="shared" si="91"/>
        <v>3</v>
      </c>
      <c r="EK187" s="160"/>
      <c r="EL187" s="160">
        <f t="shared" si="92"/>
        <v>26</v>
      </c>
      <c r="EM187" s="160"/>
      <c r="EN187" s="160">
        <f t="shared" si="93"/>
        <v>0</v>
      </c>
      <c r="EO187" s="160"/>
      <c r="EP187" s="137">
        <f t="shared" si="94"/>
        <v>182</v>
      </c>
      <c r="ER187" s="20">
        <f t="shared" si="95"/>
        <v>61.445783132530117</v>
      </c>
      <c r="ES187" s="20">
        <f t="shared" si="96"/>
        <v>38.554216867469883</v>
      </c>
      <c r="ET187" s="20">
        <f t="shared" si="97"/>
        <v>10.843373493975903</v>
      </c>
      <c r="EU187" s="20">
        <f t="shared" si="98"/>
        <v>8.4337349397590362</v>
      </c>
      <c r="EV187" s="21">
        <f t="shared" si="99"/>
        <v>84.337349397590359</v>
      </c>
      <c r="EX187" s="129">
        <v>1</v>
      </c>
      <c r="EY187" s="129">
        <v>1</v>
      </c>
      <c r="EZ187" s="129">
        <v>2</v>
      </c>
      <c r="FA187" s="130">
        <v>0</v>
      </c>
      <c r="FB187" s="131">
        <v>0</v>
      </c>
      <c r="FC187" s="130">
        <v>0</v>
      </c>
      <c r="FD187" s="131">
        <v>0</v>
      </c>
      <c r="FE187" s="130">
        <v>0</v>
      </c>
      <c r="FF187" s="131">
        <v>0</v>
      </c>
      <c r="FG187" s="130">
        <v>0</v>
      </c>
      <c r="FH187" s="131">
        <v>1</v>
      </c>
      <c r="FI187" s="130">
        <v>0</v>
      </c>
      <c r="FJ187" s="131">
        <v>0</v>
      </c>
      <c r="FK187" s="130">
        <v>1</v>
      </c>
      <c r="FL187" s="131">
        <v>0</v>
      </c>
      <c r="FM187" s="130">
        <v>0</v>
      </c>
      <c r="FN187" s="131">
        <v>0</v>
      </c>
      <c r="FO187" s="19">
        <f t="shared" si="100"/>
        <v>8</v>
      </c>
    </row>
    <row r="188" spans="1:171" ht="12.75" customHeight="1" thickBot="1">
      <c r="A188" s="124" t="s">
        <v>322</v>
      </c>
      <c r="B188" s="159">
        <v>3</v>
      </c>
      <c r="C188" s="159"/>
      <c r="D188" s="159">
        <v>0</v>
      </c>
      <c r="E188" s="159"/>
      <c r="F188" s="159">
        <v>3</v>
      </c>
      <c r="G188" s="159"/>
      <c r="H188" s="160">
        <v>0</v>
      </c>
      <c r="I188" s="160"/>
      <c r="J188" s="161">
        <v>0</v>
      </c>
      <c r="K188" s="161"/>
      <c r="L188" s="160">
        <v>0</v>
      </c>
      <c r="M188" s="160"/>
      <c r="N188" s="161">
        <v>0</v>
      </c>
      <c r="O188" s="161"/>
      <c r="P188" s="160">
        <v>0</v>
      </c>
      <c r="Q188" s="160"/>
      <c r="R188" s="161">
        <v>0</v>
      </c>
      <c r="S188" s="161"/>
      <c r="T188" s="160">
        <v>0</v>
      </c>
      <c r="U188" s="160"/>
      <c r="V188" s="161">
        <v>0</v>
      </c>
      <c r="W188" s="161"/>
      <c r="X188" s="160">
        <v>0</v>
      </c>
      <c r="Y188" s="160"/>
      <c r="Z188" s="161">
        <v>0</v>
      </c>
      <c r="AA188" s="161"/>
      <c r="AB188" s="160">
        <v>1</v>
      </c>
      <c r="AC188" s="160"/>
      <c r="AD188" s="161">
        <v>0</v>
      </c>
      <c r="AE188" s="161"/>
      <c r="AF188" s="160">
        <v>2</v>
      </c>
      <c r="AG188" s="160"/>
      <c r="AH188" s="161">
        <v>0</v>
      </c>
      <c r="AI188" s="161"/>
      <c r="AJ188" s="26">
        <f t="shared" si="104"/>
        <v>0</v>
      </c>
      <c r="AK188" s="66">
        <f t="shared" si="105"/>
        <v>6</v>
      </c>
      <c r="AL188" s="124"/>
      <c r="AM188" s="159">
        <v>10</v>
      </c>
      <c r="AN188" s="159"/>
      <c r="AO188" s="159">
        <v>1</v>
      </c>
      <c r="AP188" s="159"/>
      <c r="AQ188" s="159">
        <v>11</v>
      </c>
      <c r="AR188" s="159"/>
      <c r="AS188" s="160">
        <v>0</v>
      </c>
      <c r="AT188" s="160"/>
      <c r="AU188" s="161">
        <v>0</v>
      </c>
      <c r="AV188" s="161"/>
      <c r="AW188" s="160">
        <v>0</v>
      </c>
      <c r="AX188" s="160"/>
      <c r="AY188" s="161">
        <v>0</v>
      </c>
      <c r="AZ188" s="161"/>
      <c r="BA188" s="160">
        <v>1</v>
      </c>
      <c r="BB188" s="160"/>
      <c r="BC188" s="161">
        <v>0</v>
      </c>
      <c r="BD188" s="161"/>
      <c r="BE188" s="160">
        <v>2</v>
      </c>
      <c r="BF188" s="160"/>
      <c r="BG188" s="161">
        <v>1</v>
      </c>
      <c r="BH188" s="161"/>
      <c r="BI188" s="160">
        <v>0</v>
      </c>
      <c r="BJ188" s="160"/>
      <c r="BK188" s="161">
        <v>0</v>
      </c>
      <c r="BL188" s="161"/>
      <c r="BM188" s="160">
        <v>3</v>
      </c>
      <c r="BN188" s="160"/>
      <c r="BO188" s="161">
        <v>0</v>
      </c>
      <c r="BP188" s="161"/>
      <c r="BQ188" s="160">
        <v>4</v>
      </c>
      <c r="BR188" s="160"/>
      <c r="BS188" s="161">
        <v>0</v>
      </c>
      <c r="BT188" s="161"/>
      <c r="BU188" s="26">
        <f t="shared" si="102"/>
        <v>0</v>
      </c>
      <c r="BV188" s="66">
        <f t="shared" si="103"/>
        <v>26</v>
      </c>
      <c r="BX188" s="159">
        <v>0</v>
      </c>
      <c r="BY188" s="159"/>
      <c r="BZ188" s="159">
        <v>0</v>
      </c>
      <c r="CA188" s="159"/>
      <c r="CB188" s="159">
        <v>0</v>
      </c>
      <c r="CC188" s="159"/>
      <c r="CD188" s="160">
        <v>0</v>
      </c>
      <c r="CE188" s="160"/>
      <c r="CF188" s="161">
        <v>0</v>
      </c>
      <c r="CG188" s="161"/>
      <c r="CH188" s="160">
        <v>0</v>
      </c>
      <c r="CI188" s="160"/>
      <c r="CJ188" s="161">
        <v>0</v>
      </c>
      <c r="CK188" s="161"/>
      <c r="CL188" s="160">
        <v>0</v>
      </c>
      <c r="CM188" s="160"/>
      <c r="CN188" s="161">
        <v>0</v>
      </c>
      <c r="CO188" s="161"/>
      <c r="CP188" s="160">
        <v>0</v>
      </c>
      <c r="CQ188" s="160"/>
      <c r="CR188" s="161">
        <v>0</v>
      </c>
      <c r="CS188" s="161"/>
      <c r="CT188" s="160">
        <v>0</v>
      </c>
      <c r="CU188" s="160"/>
      <c r="CV188" s="161">
        <v>0</v>
      </c>
      <c r="CW188" s="161"/>
      <c r="CX188" s="160">
        <v>0</v>
      </c>
      <c r="CY188" s="160"/>
      <c r="CZ188" s="161">
        <v>0</v>
      </c>
      <c r="DA188" s="161"/>
      <c r="DB188" s="160">
        <v>0</v>
      </c>
      <c r="DC188" s="160"/>
      <c r="DD188" s="161">
        <v>0</v>
      </c>
      <c r="DE188" s="161"/>
      <c r="DF188" s="26">
        <f t="shared" si="101"/>
        <v>0</v>
      </c>
      <c r="DH188" s="159">
        <f t="shared" si="77"/>
        <v>13</v>
      </c>
      <c r="DI188" s="159"/>
      <c r="DJ188" s="159">
        <f t="shared" si="78"/>
        <v>1</v>
      </c>
      <c r="DK188" s="159"/>
      <c r="DL188" s="159">
        <f t="shared" si="79"/>
        <v>14</v>
      </c>
      <c r="DM188" s="159"/>
      <c r="DN188" s="160">
        <f t="shared" si="80"/>
        <v>0</v>
      </c>
      <c r="DO188" s="160"/>
      <c r="DP188" s="160">
        <f t="shared" si="81"/>
        <v>0</v>
      </c>
      <c r="DQ188" s="160"/>
      <c r="DR188" s="160">
        <f t="shared" si="82"/>
        <v>0</v>
      </c>
      <c r="DS188" s="160"/>
      <c r="DT188" s="160">
        <f t="shared" si="83"/>
        <v>0</v>
      </c>
      <c r="DU188" s="160"/>
      <c r="DV188" s="160">
        <f t="shared" si="84"/>
        <v>1</v>
      </c>
      <c r="DW188" s="160"/>
      <c r="DX188" s="160">
        <f t="shared" si="85"/>
        <v>0</v>
      </c>
      <c r="DY188" s="160"/>
      <c r="DZ188" s="160">
        <f t="shared" si="86"/>
        <v>2</v>
      </c>
      <c r="EA188" s="160"/>
      <c r="EB188" s="160">
        <f t="shared" si="87"/>
        <v>1</v>
      </c>
      <c r="EC188" s="160"/>
      <c r="ED188" s="160">
        <f t="shared" si="88"/>
        <v>0</v>
      </c>
      <c r="EE188" s="160"/>
      <c r="EF188" s="160">
        <f t="shared" si="89"/>
        <v>0</v>
      </c>
      <c r="EG188" s="160"/>
      <c r="EH188" s="160">
        <f t="shared" si="90"/>
        <v>4</v>
      </c>
      <c r="EI188" s="160"/>
      <c r="EJ188" s="160">
        <f t="shared" si="91"/>
        <v>0</v>
      </c>
      <c r="EK188" s="160"/>
      <c r="EL188" s="160">
        <f t="shared" si="92"/>
        <v>6</v>
      </c>
      <c r="EM188" s="160"/>
      <c r="EN188" s="160">
        <f t="shared" si="93"/>
        <v>0</v>
      </c>
      <c r="EO188" s="160"/>
      <c r="EP188" s="137">
        <f t="shared" si="94"/>
        <v>32</v>
      </c>
      <c r="ER188" s="20">
        <f t="shared" si="95"/>
        <v>100</v>
      </c>
      <c r="ES188" s="20">
        <f t="shared" si="96"/>
        <v>0</v>
      </c>
      <c r="ET188" s="20">
        <f t="shared" si="97"/>
        <v>0</v>
      </c>
      <c r="EU188" s="20">
        <f t="shared" si="98"/>
        <v>7.1428571428571423</v>
      </c>
      <c r="EV188" s="21">
        <f t="shared" si="99"/>
        <v>71.428571428571416</v>
      </c>
      <c r="EX188" s="129">
        <v>0</v>
      </c>
      <c r="EY188" s="129">
        <v>0</v>
      </c>
      <c r="EZ188" s="129">
        <v>0</v>
      </c>
      <c r="FA188" s="130">
        <v>0</v>
      </c>
      <c r="FB188" s="131">
        <v>0</v>
      </c>
      <c r="FC188" s="130">
        <v>0</v>
      </c>
      <c r="FD188" s="131">
        <v>0</v>
      </c>
      <c r="FE188" s="130">
        <v>0</v>
      </c>
      <c r="FF188" s="131">
        <v>0</v>
      </c>
      <c r="FG188" s="130">
        <v>0</v>
      </c>
      <c r="FH188" s="131">
        <v>0</v>
      </c>
      <c r="FI188" s="130">
        <v>0</v>
      </c>
      <c r="FJ188" s="131">
        <v>0</v>
      </c>
      <c r="FK188" s="130">
        <v>0</v>
      </c>
      <c r="FL188" s="131">
        <v>0</v>
      </c>
      <c r="FM188" s="130">
        <v>0</v>
      </c>
      <c r="FN188" s="131">
        <v>0</v>
      </c>
      <c r="FO188" s="19">
        <f t="shared" si="100"/>
        <v>0</v>
      </c>
    </row>
    <row r="189" spans="1:171" ht="12.75" customHeight="1" thickBot="1">
      <c r="A189" s="124" t="s">
        <v>263</v>
      </c>
      <c r="B189" s="159">
        <v>3</v>
      </c>
      <c r="C189" s="159"/>
      <c r="D189" s="159">
        <v>0</v>
      </c>
      <c r="E189" s="159"/>
      <c r="F189" s="159">
        <v>3</v>
      </c>
      <c r="G189" s="159"/>
      <c r="H189" s="160">
        <v>0</v>
      </c>
      <c r="I189" s="160"/>
      <c r="J189" s="161">
        <v>0</v>
      </c>
      <c r="K189" s="161"/>
      <c r="L189" s="160">
        <v>0</v>
      </c>
      <c r="M189" s="160"/>
      <c r="N189" s="161">
        <v>0</v>
      </c>
      <c r="O189" s="161"/>
      <c r="P189" s="160">
        <v>0</v>
      </c>
      <c r="Q189" s="160"/>
      <c r="R189" s="161">
        <v>0</v>
      </c>
      <c r="S189" s="161"/>
      <c r="T189" s="160">
        <v>0</v>
      </c>
      <c r="U189" s="160"/>
      <c r="V189" s="161">
        <v>0</v>
      </c>
      <c r="W189" s="161"/>
      <c r="X189" s="160">
        <v>0</v>
      </c>
      <c r="Y189" s="160"/>
      <c r="Z189" s="161">
        <v>0</v>
      </c>
      <c r="AA189" s="161"/>
      <c r="AB189" s="160">
        <v>0</v>
      </c>
      <c r="AC189" s="160"/>
      <c r="AD189" s="161">
        <v>0</v>
      </c>
      <c r="AE189" s="161"/>
      <c r="AF189" s="160">
        <v>3</v>
      </c>
      <c r="AG189" s="160"/>
      <c r="AH189" s="161">
        <v>0</v>
      </c>
      <c r="AI189" s="161"/>
      <c r="AJ189" s="26">
        <f t="shared" si="104"/>
        <v>0</v>
      </c>
      <c r="AK189" s="66">
        <f t="shared" si="105"/>
        <v>6</v>
      </c>
      <c r="AL189" s="124"/>
      <c r="AM189" s="159">
        <v>12</v>
      </c>
      <c r="AN189" s="159"/>
      <c r="AO189" s="159">
        <v>2</v>
      </c>
      <c r="AP189" s="159"/>
      <c r="AQ189" s="159">
        <v>14</v>
      </c>
      <c r="AR189" s="159"/>
      <c r="AS189" s="160">
        <v>0</v>
      </c>
      <c r="AT189" s="160"/>
      <c r="AU189" s="161">
        <v>0</v>
      </c>
      <c r="AV189" s="161"/>
      <c r="AW189" s="160">
        <v>0</v>
      </c>
      <c r="AX189" s="160"/>
      <c r="AY189" s="161">
        <v>0</v>
      </c>
      <c r="AZ189" s="161"/>
      <c r="BA189" s="160">
        <v>0</v>
      </c>
      <c r="BB189" s="160"/>
      <c r="BC189" s="161">
        <v>0</v>
      </c>
      <c r="BD189" s="161"/>
      <c r="BE189" s="160">
        <v>0</v>
      </c>
      <c r="BF189" s="160"/>
      <c r="BG189" s="161">
        <v>0</v>
      </c>
      <c r="BH189" s="161"/>
      <c r="BI189" s="160">
        <v>1</v>
      </c>
      <c r="BJ189" s="160"/>
      <c r="BK189" s="161">
        <v>0</v>
      </c>
      <c r="BL189" s="161"/>
      <c r="BM189" s="160">
        <v>2</v>
      </c>
      <c r="BN189" s="160"/>
      <c r="BO189" s="161">
        <v>1</v>
      </c>
      <c r="BP189" s="161"/>
      <c r="BQ189" s="160">
        <v>9</v>
      </c>
      <c r="BR189" s="160"/>
      <c r="BS189" s="161">
        <v>1</v>
      </c>
      <c r="BT189" s="161"/>
      <c r="BU189" s="26">
        <f t="shared" si="102"/>
        <v>0</v>
      </c>
      <c r="BV189" s="66">
        <f t="shared" si="103"/>
        <v>36</v>
      </c>
      <c r="BX189" s="159">
        <v>12</v>
      </c>
      <c r="BY189" s="159"/>
      <c r="BZ189" s="159">
        <v>1</v>
      </c>
      <c r="CA189" s="159"/>
      <c r="CB189" s="159">
        <v>13</v>
      </c>
      <c r="CC189" s="159"/>
      <c r="CD189" s="160">
        <v>0</v>
      </c>
      <c r="CE189" s="160"/>
      <c r="CF189" s="161">
        <v>0</v>
      </c>
      <c r="CG189" s="161"/>
      <c r="CH189" s="160">
        <v>1</v>
      </c>
      <c r="CI189" s="160"/>
      <c r="CJ189" s="161">
        <v>0</v>
      </c>
      <c r="CK189" s="161"/>
      <c r="CL189" s="160">
        <v>0</v>
      </c>
      <c r="CM189" s="160"/>
      <c r="CN189" s="161">
        <v>0</v>
      </c>
      <c r="CO189" s="161"/>
      <c r="CP189" s="160">
        <v>5</v>
      </c>
      <c r="CQ189" s="160"/>
      <c r="CR189" s="161">
        <v>1</v>
      </c>
      <c r="CS189" s="161"/>
      <c r="CT189" s="160">
        <v>1</v>
      </c>
      <c r="CU189" s="160"/>
      <c r="CV189" s="161">
        <v>0</v>
      </c>
      <c r="CW189" s="161"/>
      <c r="CX189" s="160">
        <v>1</v>
      </c>
      <c r="CY189" s="160"/>
      <c r="CZ189" s="161">
        <v>0</v>
      </c>
      <c r="DA189" s="161"/>
      <c r="DB189" s="160">
        <v>4</v>
      </c>
      <c r="DC189" s="160"/>
      <c r="DD189" s="161">
        <v>0</v>
      </c>
      <c r="DE189" s="161"/>
      <c r="DF189" s="26">
        <f t="shared" si="101"/>
        <v>17</v>
      </c>
      <c r="DH189" s="159">
        <f t="shared" si="77"/>
        <v>27</v>
      </c>
      <c r="DI189" s="159"/>
      <c r="DJ189" s="159">
        <f t="shared" si="78"/>
        <v>3</v>
      </c>
      <c r="DK189" s="159"/>
      <c r="DL189" s="159">
        <f t="shared" si="79"/>
        <v>30</v>
      </c>
      <c r="DM189" s="159"/>
      <c r="DN189" s="160">
        <f t="shared" si="80"/>
        <v>0</v>
      </c>
      <c r="DO189" s="160"/>
      <c r="DP189" s="160">
        <f t="shared" si="81"/>
        <v>0</v>
      </c>
      <c r="DQ189" s="160"/>
      <c r="DR189" s="160">
        <f t="shared" si="82"/>
        <v>1</v>
      </c>
      <c r="DS189" s="160"/>
      <c r="DT189" s="160">
        <f t="shared" si="83"/>
        <v>0</v>
      </c>
      <c r="DU189" s="160"/>
      <c r="DV189" s="160">
        <f t="shared" si="84"/>
        <v>0</v>
      </c>
      <c r="DW189" s="160"/>
      <c r="DX189" s="160">
        <f t="shared" si="85"/>
        <v>0</v>
      </c>
      <c r="DY189" s="160"/>
      <c r="DZ189" s="160">
        <f t="shared" si="86"/>
        <v>5</v>
      </c>
      <c r="EA189" s="160"/>
      <c r="EB189" s="160">
        <f t="shared" si="87"/>
        <v>1</v>
      </c>
      <c r="EC189" s="160"/>
      <c r="ED189" s="160">
        <f t="shared" si="88"/>
        <v>2</v>
      </c>
      <c r="EE189" s="160"/>
      <c r="EF189" s="160">
        <f t="shared" si="89"/>
        <v>0</v>
      </c>
      <c r="EG189" s="160"/>
      <c r="EH189" s="160">
        <f t="shared" si="90"/>
        <v>3</v>
      </c>
      <c r="EI189" s="160"/>
      <c r="EJ189" s="160">
        <f t="shared" si="91"/>
        <v>1</v>
      </c>
      <c r="EK189" s="160"/>
      <c r="EL189" s="160">
        <f t="shared" si="92"/>
        <v>16</v>
      </c>
      <c r="EM189" s="160"/>
      <c r="EN189" s="160">
        <f t="shared" si="93"/>
        <v>1</v>
      </c>
      <c r="EO189" s="160"/>
      <c r="EP189" s="137">
        <f t="shared" si="94"/>
        <v>59</v>
      </c>
      <c r="ER189" s="20">
        <f t="shared" si="95"/>
        <v>56.666666666666664</v>
      </c>
      <c r="ES189" s="20">
        <f t="shared" si="96"/>
        <v>43.333333333333336</v>
      </c>
      <c r="ET189" s="20">
        <f t="shared" si="97"/>
        <v>3.3333333333333335</v>
      </c>
      <c r="EU189" s="20">
        <f t="shared" si="98"/>
        <v>10</v>
      </c>
      <c r="EV189" s="21">
        <f t="shared" si="99"/>
        <v>100</v>
      </c>
      <c r="EX189" s="129">
        <v>0</v>
      </c>
      <c r="EY189" s="129">
        <v>0</v>
      </c>
      <c r="EZ189" s="129">
        <v>0</v>
      </c>
      <c r="FA189" s="130">
        <v>0</v>
      </c>
      <c r="FB189" s="131">
        <v>0</v>
      </c>
      <c r="FC189" s="130">
        <v>0</v>
      </c>
      <c r="FD189" s="131">
        <v>0</v>
      </c>
      <c r="FE189" s="130">
        <v>0</v>
      </c>
      <c r="FF189" s="131">
        <v>0</v>
      </c>
      <c r="FG189" s="130">
        <v>0</v>
      </c>
      <c r="FH189" s="131">
        <v>0</v>
      </c>
      <c r="FI189" s="130">
        <v>0</v>
      </c>
      <c r="FJ189" s="131">
        <v>0</v>
      </c>
      <c r="FK189" s="130">
        <v>0</v>
      </c>
      <c r="FL189" s="131">
        <v>0</v>
      </c>
      <c r="FM189" s="130">
        <v>0</v>
      </c>
      <c r="FN189" s="131">
        <v>0</v>
      </c>
      <c r="FO189" s="19">
        <f t="shared" si="100"/>
        <v>0</v>
      </c>
    </row>
    <row r="190" spans="1:171" ht="12.75" customHeight="1" thickBot="1">
      <c r="A190" s="124" t="s">
        <v>264</v>
      </c>
      <c r="B190" s="159">
        <v>1</v>
      </c>
      <c r="C190" s="159"/>
      <c r="D190" s="159">
        <v>2</v>
      </c>
      <c r="E190" s="159"/>
      <c r="F190" s="159">
        <v>3</v>
      </c>
      <c r="G190" s="159"/>
      <c r="H190" s="160">
        <v>0</v>
      </c>
      <c r="I190" s="160"/>
      <c r="J190" s="161">
        <v>0</v>
      </c>
      <c r="K190" s="161"/>
      <c r="L190" s="160">
        <v>0</v>
      </c>
      <c r="M190" s="160"/>
      <c r="N190" s="161">
        <v>0</v>
      </c>
      <c r="O190" s="161"/>
      <c r="P190" s="160">
        <v>0</v>
      </c>
      <c r="Q190" s="160"/>
      <c r="R190" s="161">
        <v>0</v>
      </c>
      <c r="S190" s="161"/>
      <c r="T190" s="160">
        <v>0</v>
      </c>
      <c r="U190" s="160"/>
      <c r="V190" s="161">
        <v>0</v>
      </c>
      <c r="W190" s="161"/>
      <c r="X190" s="160">
        <v>0</v>
      </c>
      <c r="Y190" s="160"/>
      <c r="Z190" s="161">
        <v>0</v>
      </c>
      <c r="AA190" s="161"/>
      <c r="AB190" s="160">
        <v>0</v>
      </c>
      <c r="AC190" s="160"/>
      <c r="AD190" s="161">
        <v>0</v>
      </c>
      <c r="AE190" s="161"/>
      <c r="AF190" s="160">
        <v>1</v>
      </c>
      <c r="AG190" s="160"/>
      <c r="AH190" s="161">
        <v>2</v>
      </c>
      <c r="AI190" s="161"/>
      <c r="AJ190" s="26">
        <f t="shared" si="104"/>
        <v>0</v>
      </c>
      <c r="AK190" s="66">
        <f t="shared" si="105"/>
        <v>14</v>
      </c>
      <c r="AL190" s="124"/>
      <c r="AM190" s="159">
        <v>6</v>
      </c>
      <c r="AN190" s="159"/>
      <c r="AO190" s="159">
        <v>0</v>
      </c>
      <c r="AP190" s="159"/>
      <c r="AQ190" s="159">
        <v>6</v>
      </c>
      <c r="AR190" s="159"/>
      <c r="AS190" s="160">
        <v>0</v>
      </c>
      <c r="AT190" s="160"/>
      <c r="AU190" s="161">
        <v>0</v>
      </c>
      <c r="AV190" s="161"/>
      <c r="AW190" s="160">
        <v>0</v>
      </c>
      <c r="AX190" s="160"/>
      <c r="AY190" s="161">
        <v>0</v>
      </c>
      <c r="AZ190" s="161"/>
      <c r="BA190" s="160">
        <v>0</v>
      </c>
      <c r="BB190" s="160"/>
      <c r="BC190" s="161">
        <v>0</v>
      </c>
      <c r="BD190" s="161"/>
      <c r="BE190" s="160">
        <v>0</v>
      </c>
      <c r="BF190" s="160"/>
      <c r="BG190" s="161">
        <v>0</v>
      </c>
      <c r="BH190" s="161"/>
      <c r="BI190" s="160">
        <v>0</v>
      </c>
      <c r="BJ190" s="160"/>
      <c r="BK190" s="161">
        <v>0</v>
      </c>
      <c r="BL190" s="161"/>
      <c r="BM190" s="160">
        <v>2</v>
      </c>
      <c r="BN190" s="160"/>
      <c r="BO190" s="161">
        <v>0</v>
      </c>
      <c r="BP190" s="161"/>
      <c r="BQ190" s="160">
        <v>4</v>
      </c>
      <c r="BR190" s="160"/>
      <c r="BS190" s="161">
        <v>0</v>
      </c>
      <c r="BT190" s="161"/>
      <c r="BU190" s="26">
        <f t="shared" si="102"/>
        <v>0</v>
      </c>
      <c r="BV190" s="66">
        <f t="shared" si="103"/>
        <v>12</v>
      </c>
      <c r="BX190" s="159">
        <v>5</v>
      </c>
      <c r="BY190" s="159"/>
      <c r="BZ190" s="159">
        <v>0</v>
      </c>
      <c r="CA190" s="159"/>
      <c r="CB190" s="159">
        <v>5</v>
      </c>
      <c r="CC190" s="159"/>
      <c r="CD190" s="160">
        <v>0</v>
      </c>
      <c r="CE190" s="160"/>
      <c r="CF190" s="161">
        <v>0</v>
      </c>
      <c r="CG190" s="161"/>
      <c r="CH190" s="160">
        <v>0</v>
      </c>
      <c r="CI190" s="160"/>
      <c r="CJ190" s="161">
        <v>0</v>
      </c>
      <c r="CK190" s="161"/>
      <c r="CL190" s="160">
        <v>0</v>
      </c>
      <c r="CM190" s="160"/>
      <c r="CN190" s="161">
        <v>0</v>
      </c>
      <c r="CO190" s="161"/>
      <c r="CP190" s="160">
        <v>0</v>
      </c>
      <c r="CQ190" s="160"/>
      <c r="CR190" s="161">
        <v>0</v>
      </c>
      <c r="CS190" s="161"/>
      <c r="CT190" s="160">
        <v>0</v>
      </c>
      <c r="CU190" s="160"/>
      <c r="CV190" s="161">
        <v>0</v>
      </c>
      <c r="CW190" s="161"/>
      <c r="CX190" s="160">
        <v>0</v>
      </c>
      <c r="CY190" s="160"/>
      <c r="CZ190" s="161">
        <v>0</v>
      </c>
      <c r="DA190" s="161"/>
      <c r="DB190" s="160">
        <v>5</v>
      </c>
      <c r="DC190" s="160"/>
      <c r="DD190" s="161">
        <v>0</v>
      </c>
      <c r="DE190" s="161"/>
      <c r="DF190" s="26">
        <f t="shared" si="101"/>
        <v>5</v>
      </c>
      <c r="DH190" s="159">
        <f t="shared" si="77"/>
        <v>12</v>
      </c>
      <c r="DI190" s="159"/>
      <c r="DJ190" s="159">
        <f t="shared" si="78"/>
        <v>2</v>
      </c>
      <c r="DK190" s="159"/>
      <c r="DL190" s="159">
        <f t="shared" si="79"/>
        <v>14</v>
      </c>
      <c r="DM190" s="159"/>
      <c r="DN190" s="160">
        <f t="shared" si="80"/>
        <v>0</v>
      </c>
      <c r="DO190" s="160"/>
      <c r="DP190" s="160">
        <f t="shared" si="81"/>
        <v>0</v>
      </c>
      <c r="DQ190" s="160"/>
      <c r="DR190" s="160">
        <f t="shared" si="82"/>
        <v>0</v>
      </c>
      <c r="DS190" s="160"/>
      <c r="DT190" s="160">
        <f t="shared" si="83"/>
        <v>0</v>
      </c>
      <c r="DU190" s="160"/>
      <c r="DV190" s="160">
        <f t="shared" si="84"/>
        <v>0</v>
      </c>
      <c r="DW190" s="160"/>
      <c r="DX190" s="160">
        <f t="shared" si="85"/>
        <v>0</v>
      </c>
      <c r="DY190" s="160"/>
      <c r="DZ190" s="160">
        <f t="shared" si="86"/>
        <v>0</v>
      </c>
      <c r="EA190" s="160"/>
      <c r="EB190" s="160">
        <f t="shared" si="87"/>
        <v>0</v>
      </c>
      <c r="EC190" s="160"/>
      <c r="ED190" s="160">
        <f t="shared" si="88"/>
        <v>0</v>
      </c>
      <c r="EE190" s="160"/>
      <c r="EF190" s="160">
        <f t="shared" si="89"/>
        <v>0</v>
      </c>
      <c r="EG190" s="160"/>
      <c r="EH190" s="160">
        <f t="shared" si="90"/>
        <v>2</v>
      </c>
      <c r="EI190" s="160"/>
      <c r="EJ190" s="160">
        <f t="shared" si="91"/>
        <v>0</v>
      </c>
      <c r="EK190" s="160"/>
      <c r="EL190" s="160">
        <f t="shared" si="92"/>
        <v>10</v>
      </c>
      <c r="EM190" s="160"/>
      <c r="EN190" s="160">
        <f t="shared" si="93"/>
        <v>2</v>
      </c>
      <c r="EO190" s="160"/>
      <c r="EP190" s="137">
        <f t="shared" si="94"/>
        <v>31</v>
      </c>
      <c r="ER190" s="20">
        <f t="shared" si="95"/>
        <v>64.285714285714292</v>
      </c>
      <c r="ES190" s="20">
        <f t="shared" si="96"/>
        <v>35.714285714285715</v>
      </c>
      <c r="ET190" s="20">
        <f t="shared" si="97"/>
        <v>0</v>
      </c>
      <c r="EU190" s="20">
        <f t="shared" si="98"/>
        <v>14.285714285714285</v>
      </c>
      <c r="EV190" s="21">
        <f t="shared" si="99"/>
        <v>142.85714285714283</v>
      </c>
      <c r="EX190" s="129">
        <v>0</v>
      </c>
      <c r="EY190" s="129">
        <v>0</v>
      </c>
      <c r="EZ190" s="129">
        <v>0</v>
      </c>
      <c r="FA190" s="130">
        <v>0</v>
      </c>
      <c r="FB190" s="131">
        <v>0</v>
      </c>
      <c r="FC190" s="130">
        <v>0</v>
      </c>
      <c r="FD190" s="131">
        <v>0</v>
      </c>
      <c r="FE190" s="130">
        <v>0</v>
      </c>
      <c r="FF190" s="131">
        <v>0</v>
      </c>
      <c r="FG190" s="130">
        <v>0</v>
      </c>
      <c r="FH190" s="131">
        <v>0</v>
      </c>
      <c r="FI190" s="130">
        <v>0</v>
      </c>
      <c r="FJ190" s="131">
        <v>0</v>
      </c>
      <c r="FK190" s="130">
        <v>0</v>
      </c>
      <c r="FL190" s="131">
        <v>0</v>
      </c>
      <c r="FM190" s="130">
        <v>0</v>
      </c>
      <c r="FN190" s="131">
        <v>0</v>
      </c>
      <c r="FO190" s="19">
        <f t="shared" si="100"/>
        <v>0</v>
      </c>
    </row>
    <row r="191" spans="1:171" ht="12.75" customHeight="1" thickBot="1">
      <c r="A191" s="124" t="s">
        <v>265</v>
      </c>
      <c r="B191" s="159">
        <v>3</v>
      </c>
      <c r="C191" s="159"/>
      <c r="D191" s="159">
        <v>0</v>
      </c>
      <c r="E191" s="159"/>
      <c r="F191" s="159">
        <v>3</v>
      </c>
      <c r="G191" s="159"/>
      <c r="H191" s="160">
        <v>0</v>
      </c>
      <c r="I191" s="160"/>
      <c r="J191" s="161">
        <v>0</v>
      </c>
      <c r="K191" s="161"/>
      <c r="L191" s="160">
        <v>0</v>
      </c>
      <c r="M191" s="160"/>
      <c r="N191" s="161">
        <v>0</v>
      </c>
      <c r="O191" s="161"/>
      <c r="P191" s="160">
        <v>0</v>
      </c>
      <c r="Q191" s="160"/>
      <c r="R191" s="161">
        <v>0</v>
      </c>
      <c r="S191" s="161"/>
      <c r="T191" s="160">
        <v>0</v>
      </c>
      <c r="U191" s="160"/>
      <c r="V191" s="161">
        <v>0</v>
      </c>
      <c r="W191" s="161"/>
      <c r="X191" s="160">
        <v>0</v>
      </c>
      <c r="Y191" s="160"/>
      <c r="Z191" s="161">
        <v>0</v>
      </c>
      <c r="AA191" s="161"/>
      <c r="AB191" s="160">
        <v>0</v>
      </c>
      <c r="AC191" s="160"/>
      <c r="AD191" s="161">
        <v>0</v>
      </c>
      <c r="AE191" s="161"/>
      <c r="AF191" s="160">
        <v>3</v>
      </c>
      <c r="AG191" s="160"/>
      <c r="AH191" s="161">
        <v>0</v>
      </c>
      <c r="AI191" s="161"/>
      <c r="AJ191" s="26">
        <f t="shared" si="104"/>
        <v>0</v>
      </c>
      <c r="AK191" s="66">
        <f t="shared" si="105"/>
        <v>6</v>
      </c>
      <c r="AL191" s="124"/>
      <c r="AM191" s="159">
        <v>17</v>
      </c>
      <c r="AN191" s="159"/>
      <c r="AO191" s="159">
        <v>0</v>
      </c>
      <c r="AP191" s="159"/>
      <c r="AQ191" s="159">
        <v>17</v>
      </c>
      <c r="AR191" s="159"/>
      <c r="AS191" s="160">
        <v>0</v>
      </c>
      <c r="AT191" s="160"/>
      <c r="AU191" s="161">
        <v>0</v>
      </c>
      <c r="AV191" s="161"/>
      <c r="AW191" s="160">
        <v>0</v>
      </c>
      <c r="AX191" s="160"/>
      <c r="AY191" s="161">
        <v>0</v>
      </c>
      <c r="AZ191" s="161"/>
      <c r="BA191" s="160">
        <v>1</v>
      </c>
      <c r="BB191" s="160"/>
      <c r="BC191" s="161">
        <v>0</v>
      </c>
      <c r="BD191" s="161"/>
      <c r="BE191" s="160">
        <v>0</v>
      </c>
      <c r="BF191" s="160"/>
      <c r="BG191" s="161">
        <v>0</v>
      </c>
      <c r="BH191" s="161"/>
      <c r="BI191" s="160">
        <v>1</v>
      </c>
      <c r="BJ191" s="160"/>
      <c r="BK191" s="161">
        <v>0</v>
      </c>
      <c r="BL191" s="161"/>
      <c r="BM191" s="160">
        <v>1</v>
      </c>
      <c r="BN191" s="160"/>
      <c r="BO191" s="161">
        <v>0</v>
      </c>
      <c r="BP191" s="161"/>
      <c r="BQ191" s="160">
        <v>14</v>
      </c>
      <c r="BR191" s="160"/>
      <c r="BS191" s="161">
        <v>0</v>
      </c>
      <c r="BT191" s="161"/>
      <c r="BU191" s="26">
        <f t="shared" si="102"/>
        <v>0</v>
      </c>
      <c r="BV191" s="66">
        <f t="shared" si="103"/>
        <v>34</v>
      </c>
      <c r="BX191" s="159">
        <v>21</v>
      </c>
      <c r="BY191" s="159"/>
      <c r="BZ191" s="159">
        <v>2</v>
      </c>
      <c r="CA191" s="159"/>
      <c r="CB191" s="159">
        <v>23</v>
      </c>
      <c r="CC191" s="159"/>
      <c r="CD191" s="160">
        <v>1</v>
      </c>
      <c r="CE191" s="160"/>
      <c r="CF191" s="161">
        <v>0</v>
      </c>
      <c r="CG191" s="161"/>
      <c r="CH191" s="160">
        <v>5</v>
      </c>
      <c r="CI191" s="160"/>
      <c r="CJ191" s="161">
        <v>0</v>
      </c>
      <c r="CK191" s="161"/>
      <c r="CL191" s="160">
        <v>2</v>
      </c>
      <c r="CM191" s="160"/>
      <c r="CN191" s="161">
        <v>0</v>
      </c>
      <c r="CO191" s="161"/>
      <c r="CP191" s="160">
        <v>1</v>
      </c>
      <c r="CQ191" s="160"/>
      <c r="CR191" s="161">
        <v>0</v>
      </c>
      <c r="CS191" s="161"/>
      <c r="CT191" s="160">
        <v>0</v>
      </c>
      <c r="CU191" s="160"/>
      <c r="CV191" s="161">
        <v>0</v>
      </c>
      <c r="CW191" s="161"/>
      <c r="CX191" s="160">
        <v>2</v>
      </c>
      <c r="CY191" s="160"/>
      <c r="CZ191" s="161">
        <v>0</v>
      </c>
      <c r="DA191" s="161"/>
      <c r="DB191" s="160">
        <v>10</v>
      </c>
      <c r="DC191" s="160"/>
      <c r="DD191" s="161">
        <v>2</v>
      </c>
      <c r="DE191" s="161"/>
      <c r="DF191" s="26">
        <f t="shared" si="101"/>
        <v>31</v>
      </c>
      <c r="DH191" s="159">
        <f t="shared" si="77"/>
        <v>41</v>
      </c>
      <c r="DI191" s="159"/>
      <c r="DJ191" s="159">
        <f t="shared" si="78"/>
        <v>2</v>
      </c>
      <c r="DK191" s="159"/>
      <c r="DL191" s="159">
        <f t="shared" si="79"/>
        <v>43</v>
      </c>
      <c r="DM191" s="159"/>
      <c r="DN191" s="160">
        <f t="shared" si="80"/>
        <v>1</v>
      </c>
      <c r="DO191" s="160"/>
      <c r="DP191" s="160">
        <f t="shared" si="81"/>
        <v>0</v>
      </c>
      <c r="DQ191" s="160"/>
      <c r="DR191" s="160">
        <f t="shared" si="82"/>
        <v>5</v>
      </c>
      <c r="DS191" s="160"/>
      <c r="DT191" s="160">
        <f t="shared" si="83"/>
        <v>0</v>
      </c>
      <c r="DU191" s="160"/>
      <c r="DV191" s="160">
        <f t="shared" si="84"/>
        <v>3</v>
      </c>
      <c r="DW191" s="160"/>
      <c r="DX191" s="160">
        <f t="shared" si="85"/>
        <v>0</v>
      </c>
      <c r="DY191" s="160"/>
      <c r="DZ191" s="160">
        <f t="shared" si="86"/>
        <v>1</v>
      </c>
      <c r="EA191" s="160"/>
      <c r="EB191" s="160">
        <f t="shared" si="87"/>
        <v>0</v>
      </c>
      <c r="EC191" s="160"/>
      <c r="ED191" s="160">
        <f t="shared" si="88"/>
        <v>1</v>
      </c>
      <c r="EE191" s="160"/>
      <c r="EF191" s="160">
        <f t="shared" si="89"/>
        <v>0</v>
      </c>
      <c r="EG191" s="160"/>
      <c r="EH191" s="160">
        <f t="shared" si="90"/>
        <v>3</v>
      </c>
      <c r="EI191" s="160"/>
      <c r="EJ191" s="160">
        <f t="shared" si="91"/>
        <v>0</v>
      </c>
      <c r="EK191" s="160"/>
      <c r="EL191" s="160">
        <f t="shared" si="92"/>
        <v>27</v>
      </c>
      <c r="EM191" s="160"/>
      <c r="EN191" s="160">
        <f t="shared" si="93"/>
        <v>2</v>
      </c>
      <c r="EO191" s="160"/>
      <c r="EP191" s="137">
        <f t="shared" si="94"/>
        <v>71</v>
      </c>
      <c r="ER191" s="20">
        <f t="shared" si="95"/>
        <v>46.511627906976742</v>
      </c>
      <c r="ES191" s="20">
        <f t="shared" si="96"/>
        <v>53.488372093023251</v>
      </c>
      <c r="ET191" s="20">
        <f t="shared" si="97"/>
        <v>13.953488372093023</v>
      </c>
      <c r="EU191" s="20">
        <f t="shared" si="98"/>
        <v>4.6511627906976747</v>
      </c>
      <c r="EV191" s="21">
        <f t="shared" si="99"/>
        <v>46.511627906976749</v>
      </c>
      <c r="EX191" s="129">
        <v>0</v>
      </c>
      <c r="EY191" s="129">
        <v>0</v>
      </c>
      <c r="EZ191" s="129">
        <v>0</v>
      </c>
      <c r="FA191" s="130">
        <v>0</v>
      </c>
      <c r="FB191" s="131">
        <v>0</v>
      </c>
      <c r="FC191" s="130">
        <v>0</v>
      </c>
      <c r="FD191" s="131">
        <v>0</v>
      </c>
      <c r="FE191" s="130">
        <v>0</v>
      </c>
      <c r="FF191" s="131">
        <v>0</v>
      </c>
      <c r="FG191" s="130">
        <v>0</v>
      </c>
      <c r="FH191" s="131">
        <v>0</v>
      </c>
      <c r="FI191" s="130">
        <v>0</v>
      </c>
      <c r="FJ191" s="131">
        <v>0</v>
      </c>
      <c r="FK191" s="130">
        <v>0</v>
      </c>
      <c r="FL191" s="131">
        <v>0</v>
      </c>
      <c r="FM191" s="130">
        <v>0</v>
      </c>
      <c r="FN191" s="131">
        <v>0</v>
      </c>
      <c r="FO191" s="19">
        <f t="shared" si="100"/>
        <v>0</v>
      </c>
    </row>
    <row r="192" spans="1:171" ht="12.75" customHeight="1" thickBot="1">
      <c r="A192" s="124" t="s">
        <v>266</v>
      </c>
      <c r="B192" s="159">
        <v>2</v>
      </c>
      <c r="C192" s="159"/>
      <c r="D192" s="159">
        <v>1</v>
      </c>
      <c r="E192" s="159"/>
      <c r="F192" s="159">
        <v>3</v>
      </c>
      <c r="G192" s="159"/>
      <c r="H192" s="160">
        <v>0</v>
      </c>
      <c r="I192" s="160"/>
      <c r="J192" s="161">
        <v>0</v>
      </c>
      <c r="K192" s="161"/>
      <c r="L192" s="160">
        <v>0</v>
      </c>
      <c r="M192" s="160"/>
      <c r="N192" s="161">
        <v>0</v>
      </c>
      <c r="O192" s="161"/>
      <c r="P192" s="160">
        <v>0</v>
      </c>
      <c r="Q192" s="160"/>
      <c r="R192" s="161">
        <v>0</v>
      </c>
      <c r="S192" s="161"/>
      <c r="T192" s="160">
        <v>0</v>
      </c>
      <c r="U192" s="160"/>
      <c r="V192" s="161">
        <v>0</v>
      </c>
      <c r="W192" s="161"/>
      <c r="X192" s="160">
        <v>0</v>
      </c>
      <c r="Y192" s="160"/>
      <c r="Z192" s="161">
        <v>0</v>
      </c>
      <c r="AA192" s="161"/>
      <c r="AB192" s="160">
        <v>0</v>
      </c>
      <c r="AC192" s="160"/>
      <c r="AD192" s="161">
        <v>0</v>
      </c>
      <c r="AE192" s="161"/>
      <c r="AF192" s="160">
        <v>2</v>
      </c>
      <c r="AG192" s="160"/>
      <c r="AH192" s="161">
        <v>1</v>
      </c>
      <c r="AI192" s="161"/>
      <c r="AJ192" s="26">
        <f t="shared" si="104"/>
        <v>0</v>
      </c>
      <c r="AK192" s="66">
        <f t="shared" si="105"/>
        <v>10</v>
      </c>
      <c r="AL192" s="124"/>
      <c r="AM192" s="159">
        <v>68</v>
      </c>
      <c r="AN192" s="159"/>
      <c r="AO192" s="159">
        <v>14</v>
      </c>
      <c r="AP192" s="159"/>
      <c r="AQ192" s="159">
        <v>82</v>
      </c>
      <c r="AR192" s="159"/>
      <c r="AS192" s="160">
        <v>5</v>
      </c>
      <c r="AT192" s="160"/>
      <c r="AU192" s="161">
        <v>0</v>
      </c>
      <c r="AV192" s="161"/>
      <c r="AW192" s="160">
        <v>4</v>
      </c>
      <c r="AX192" s="160"/>
      <c r="AY192" s="161">
        <v>2</v>
      </c>
      <c r="AZ192" s="161"/>
      <c r="BA192" s="160">
        <v>8</v>
      </c>
      <c r="BB192" s="160"/>
      <c r="BC192" s="161">
        <v>3</v>
      </c>
      <c r="BD192" s="161"/>
      <c r="BE192" s="160">
        <v>7</v>
      </c>
      <c r="BF192" s="160"/>
      <c r="BG192" s="161">
        <v>1</v>
      </c>
      <c r="BH192" s="161"/>
      <c r="BI192" s="160">
        <v>6</v>
      </c>
      <c r="BJ192" s="160"/>
      <c r="BK192" s="161">
        <v>2</v>
      </c>
      <c r="BL192" s="161"/>
      <c r="BM192" s="160">
        <v>15</v>
      </c>
      <c r="BN192" s="160"/>
      <c r="BO192" s="161">
        <v>3</v>
      </c>
      <c r="BP192" s="161"/>
      <c r="BQ192" s="160">
        <v>23</v>
      </c>
      <c r="BR192" s="160"/>
      <c r="BS192" s="161">
        <v>3</v>
      </c>
      <c r="BT192" s="161"/>
      <c r="BU192" s="26">
        <f t="shared" si="102"/>
        <v>55</v>
      </c>
      <c r="BV192" s="66">
        <f t="shared" si="103"/>
        <v>220</v>
      </c>
      <c r="BX192" s="159">
        <v>16</v>
      </c>
      <c r="BY192" s="159"/>
      <c r="BZ192" s="159">
        <v>8</v>
      </c>
      <c r="CA192" s="159"/>
      <c r="CB192" s="159">
        <v>24</v>
      </c>
      <c r="CC192" s="159"/>
      <c r="CD192" s="160">
        <v>1</v>
      </c>
      <c r="CE192" s="160"/>
      <c r="CF192" s="161">
        <v>3</v>
      </c>
      <c r="CG192" s="161"/>
      <c r="CH192" s="160">
        <v>3</v>
      </c>
      <c r="CI192" s="160"/>
      <c r="CJ192" s="161">
        <v>2</v>
      </c>
      <c r="CK192" s="161"/>
      <c r="CL192" s="160">
        <v>3</v>
      </c>
      <c r="CM192" s="160"/>
      <c r="CN192" s="161">
        <v>0</v>
      </c>
      <c r="CO192" s="161"/>
      <c r="CP192" s="160">
        <v>1</v>
      </c>
      <c r="CQ192" s="160"/>
      <c r="CR192" s="161">
        <v>0</v>
      </c>
      <c r="CS192" s="161"/>
      <c r="CT192" s="160">
        <v>2</v>
      </c>
      <c r="CU192" s="160"/>
      <c r="CV192" s="161">
        <v>0</v>
      </c>
      <c r="CW192" s="161"/>
      <c r="CX192" s="160">
        <v>0</v>
      </c>
      <c r="CY192" s="160"/>
      <c r="CZ192" s="161">
        <v>1</v>
      </c>
      <c r="DA192" s="161"/>
      <c r="DB192" s="160">
        <v>6</v>
      </c>
      <c r="DC192" s="160"/>
      <c r="DD192" s="161">
        <v>2</v>
      </c>
      <c r="DE192" s="161"/>
      <c r="DF192" s="26">
        <f t="shared" si="101"/>
        <v>56</v>
      </c>
      <c r="DH192" s="159">
        <f t="shared" si="77"/>
        <v>86</v>
      </c>
      <c r="DI192" s="159"/>
      <c r="DJ192" s="159">
        <f t="shared" si="78"/>
        <v>23</v>
      </c>
      <c r="DK192" s="159"/>
      <c r="DL192" s="159">
        <f t="shared" si="79"/>
        <v>109</v>
      </c>
      <c r="DM192" s="159"/>
      <c r="DN192" s="160">
        <f t="shared" si="80"/>
        <v>6</v>
      </c>
      <c r="DO192" s="160"/>
      <c r="DP192" s="160">
        <f t="shared" si="81"/>
        <v>3</v>
      </c>
      <c r="DQ192" s="160"/>
      <c r="DR192" s="160">
        <f t="shared" si="82"/>
        <v>7</v>
      </c>
      <c r="DS192" s="160"/>
      <c r="DT192" s="160">
        <f t="shared" si="83"/>
        <v>4</v>
      </c>
      <c r="DU192" s="160"/>
      <c r="DV192" s="160">
        <f t="shared" si="84"/>
        <v>11</v>
      </c>
      <c r="DW192" s="160"/>
      <c r="DX192" s="160">
        <f t="shared" si="85"/>
        <v>3</v>
      </c>
      <c r="DY192" s="160"/>
      <c r="DZ192" s="160">
        <f t="shared" si="86"/>
        <v>8</v>
      </c>
      <c r="EA192" s="160"/>
      <c r="EB192" s="160">
        <f t="shared" si="87"/>
        <v>1</v>
      </c>
      <c r="EC192" s="160"/>
      <c r="ED192" s="160">
        <f t="shared" si="88"/>
        <v>8</v>
      </c>
      <c r="EE192" s="160"/>
      <c r="EF192" s="160">
        <f t="shared" si="89"/>
        <v>2</v>
      </c>
      <c r="EG192" s="160"/>
      <c r="EH192" s="160">
        <f t="shared" si="90"/>
        <v>15</v>
      </c>
      <c r="EI192" s="160"/>
      <c r="EJ192" s="160">
        <f t="shared" si="91"/>
        <v>4</v>
      </c>
      <c r="EK192" s="160"/>
      <c r="EL192" s="160">
        <f t="shared" si="92"/>
        <v>31</v>
      </c>
      <c r="EM192" s="160"/>
      <c r="EN192" s="160">
        <f t="shared" si="93"/>
        <v>6</v>
      </c>
      <c r="EO192" s="160"/>
      <c r="EP192" s="137">
        <f t="shared" si="94"/>
        <v>341</v>
      </c>
      <c r="ER192" s="20">
        <f t="shared" si="95"/>
        <v>77.981651376146786</v>
      </c>
      <c r="ES192" s="20">
        <f t="shared" si="96"/>
        <v>22.018348623853214</v>
      </c>
      <c r="ET192" s="20">
        <f t="shared" si="97"/>
        <v>18.348623853211009</v>
      </c>
      <c r="EU192" s="20">
        <f t="shared" si="98"/>
        <v>21.100917431192663</v>
      </c>
      <c r="EV192" s="21">
        <f t="shared" si="99"/>
        <v>211.00917431192664</v>
      </c>
      <c r="EX192" s="129">
        <v>30</v>
      </c>
      <c r="EY192" s="129">
        <v>8</v>
      </c>
      <c r="EZ192" s="129">
        <v>38</v>
      </c>
      <c r="FA192" s="130">
        <v>2</v>
      </c>
      <c r="FB192" s="131">
        <v>0</v>
      </c>
      <c r="FC192" s="130">
        <v>3</v>
      </c>
      <c r="FD192" s="131">
        <v>2</v>
      </c>
      <c r="FE192" s="130">
        <v>7</v>
      </c>
      <c r="FF192" s="131">
        <v>3</v>
      </c>
      <c r="FG192" s="130">
        <v>3</v>
      </c>
      <c r="FH192" s="131">
        <v>1</v>
      </c>
      <c r="FI192" s="130">
        <v>5</v>
      </c>
      <c r="FJ192" s="131">
        <v>1</v>
      </c>
      <c r="FK192" s="130">
        <v>7</v>
      </c>
      <c r="FL192" s="131">
        <v>1</v>
      </c>
      <c r="FM192" s="130">
        <v>3</v>
      </c>
      <c r="FN192" s="131">
        <v>0</v>
      </c>
      <c r="FO192" s="19">
        <f t="shared" si="100"/>
        <v>152</v>
      </c>
    </row>
    <row r="193" spans="1:175" ht="12.75" customHeight="1" thickBot="1">
      <c r="A193" s="124" t="s">
        <v>267</v>
      </c>
      <c r="B193" s="159">
        <v>0</v>
      </c>
      <c r="C193" s="159"/>
      <c r="D193" s="159">
        <v>0</v>
      </c>
      <c r="E193" s="159"/>
      <c r="F193" s="159">
        <v>0</v>
      </c>
      <c r="G193" s="159"/>
      <c r="H193" s="160">
        <v>0</v>
      </c>
      <c r="I193" s="160"/>
      <c r="J193" s="161">
        <v>0</v>
      </c>
      <c r="K193" s="161"/>
      <c r="L193" s="160">
        <v>0</v>
      </c>
      <c r="M193" s="160"/>
      <c r="N193" s="161">
        <v>0</v>
      </c>
      <c r="O193" s="161"/>
      <c r="P193" s="160">
        <v>0</v>
      </c>
      <c r="Q193" s="160"/>
      <c r="R193" s="161">
        <v>0</v>
      </c>
      <c r="S193" s="161"/>
      <c r="T193" s="160">
        <v>0</v>
      </c>
      <c r="U193" s="160"/>
      <c r="V193" s="161">
        <v>0</v>
      </c>
      <c r="W193" s="161"/>
      <c r="X193" s="160">
        <v>0</v>
      </c>
      <c r="Y193" s="160"/>
      <c r="Z193" s="161">
        <v>0</v>
      </c>
      <c r="AA193" s="161"/>
      <c r="AB193" s="160">
        <v>0</v>
      </c>
      <c r="AC193" s="160"/>
      <c r="AD193" s="161">
        <v>0</v>
      </c>
      <c r="AE193" s="161"/>
      <c r="AF193" s="160">
        <v>0</v>
      </c>
      <c r="AG193" s="160"/>
      <c r="AH193" s="161">
        <v>0</v>
      </c>
      <c r="AI193" s="161"/>
      <c r="AJ193" s="26">
        <f t="shared" si="104"/>
        <v>0</v>
      </c>
      <c r="AK193" s="66">
        <f t="shared" si="105"/>
        <v>0</v>
      </c>
      <c r="AL193" s="124"/>
      <c r="AM193" s="159">
        <v>0</v>
      </c>
      <c r="AN193" s="159"/>
      <c r="AO193" s="159">
        <v>0</v>
      </c>
      <c r="AP193" s="159"/>
      <c r="AQ193" s="159">
        <v>0</v>
      </c>
      <c r="AR193" s="159"/>
      <c r="AS193" s="160">
        <v>0</v>
      </c>
      <c r="AT193" s="160"/>
      <c r="AU193" s="161">
        <v>0</v>
      </c>
      <c r="AV193" s="161"/>
      <c r="AW193" s="160">
        <v>0</v>
      </c>
      <c r="AX193" s="160"/>
      <c r="AY193" s="161">
        <v>0</v>
      </c>
      <c r="AZ193" s="161"/>
      <c r="BA193" s="160">
        <v>0</v>
      </c>
      <c r="BB193" s="160"/>
      <c r="BC193" s="161">
        <v>0</v>
      </c>
      <c r="BD193" s="161"/>
      <c r="BE193" s="160">
        <v>0</v>
      </c>
      <c r="BF193" s="160"/>
      <c r="BG193" s="161">
        <v>0</v>
      </c>
      <c r="BH193" s="161"/>
      <c r="BI193" s="160">
        <v>0</v>
      </c>
      <c r="BJ193" s="160"/>
      <c r="BK193" s="161">
        <v>0</v>
      </c>
      <c r="BL193" s="161"/>
      <c r="BM193" s="160">
        <v>0</v>
      </c>
      <c r="BN193" s="160"/>
      <c r="BO193" s="161">
        <v>0</v>
      </c>
      <c r="BP193" s="161"/>
      <c r="BQ193" s="160">
        <v>0</v>
      </c>
      <c r="BR193" s="160"/>
      <c r="BS193" s="161">
        <v>0</v>
      </c>
      <c r="BT193" s="161"/>
      <c r="BU193" s="26">
        <f t="shared" si="102"/>
        <v>0</v>
      </c>
      <c r="BV193" s="66">
        <f t="shared" si="103"/>
        <v>0</v>
      </c>
      <c r="BX193" s="159">
        <v>0</v>
      </c>
      <c r="BY193" s="159"/>
      <c r="BZ193" s="159">
        <v>0</v>
      </c>
      <c r="CA193" s="159"/>
      <c r="CB193" s="159">
        <v>0</v>
      </c>
      <c r="CC193" s="159"/>
      <c r="CD193" s="160">
        <v>0</v>
      </c>
      <c r="CE193" s="160"/>
      <c r="CF193" s="161">
        <v>0</v>
      </c>
      <c r="CG193" s="161"/>
      <c r="CH193" s="160">
        <v>0</v>
      </c>
      <c r="CI193" s="160"/>
      <c r="CJ193" s="161">
        <v>0</v>
      </c>
      <c r="CK193" s="161"/>
      <c r="CL193" s="160">
        <v>0</v>
      </c>
      <c r="CM193" s="160"/>
      <c r="CN193" s="161">
        <v>0</v>
      </c>
      <c r="CO193" s="161"/>
      <c r="CP193" s="160">
        <v>0</v>
      </c>
      <c r="CQ193" s="160"/>
      <c r="CR193" s="161">
        <v>0</v>
      </c>
      <c r="CS193" s="161"/>
      <c r="CT193" s="160">
        <v>0</v>
      </c>
      <c r="CU193" s="160"/>
      <c r="CV193" s="161">
        <v>0</v>
      </c>
      <c r="CW193" s="161"/>
      <c r="CX193" s="160">
        <v>0</v>
      </c>
      <c r="CY193" s="160"/>
      <c r="CZ193" s="161">
        <v>0</v>
      </c>
      <c r="DA193" s="161"/>
      <c r="DB193" s="160">
        <v>0</v>
      </c>
      <c r="DC193" s="160"/>
      <c r="DD193" s="161">
        <v>0</v>
      </c>
      <c r="DE193" s="161"/>
      <c r="DF193" s="26">
        <f t="shared" si="101"/>
        <v>0</v>
      </c>
      <c r="DH193" s="159">
        <f t="shared" si="77"/>
        <v>0</v>
      </c>
      <c r="DI193" s="159"/>
      <c r="DJ193" s="159">
        <f t="shared" si="78"/>
        <v>0</v>
      </c>
      <c r="DK193" s="159"/>
      <c r="DL193" s="159">
        <f t="shared" si="79"/>
        <v>0</v>
      </c>
      <c r="DM193" s="159"/>
      <c r="DN193" s="160">
        <f t="shared" si="80"/>
        <v>0</v>
      </c>
      <c r="DO193" s="160"/>
      <c r="DP193" s="160">
        <f t="shared" si="81"/>
        <v>0</v>
      </c>
      <c r="DQ193" s="160"/>
      <c r="DR193" s="160">
        <f t="shared" si="82"/>
        <v>0</v>
      </c>
      <c r="DS193" s="160"/>
      <c r="DT193" s="160">
        <f t="shared" si="83"/>
        <v>0</v>
      </c>
      <c r="DU193" s="160"/>
      <c r="DV193" s="160">
        <f t="shared" si="84"/>
        <v>0</v>
      </c>
      <c r="DW193" s="160"/>
      <c r="DX193" s="160">
        <f t="shared" si="85"/>
        <v>0</v>
      </c>
      <c r="DY193" s="160"/>
      <c r="DZ193" s="160">
        <f t="shared" si="86"/>
        <v>0</v>
      </c>
      <c r="EA193" s="160"/>
      <c r="EB193" s="160">
        <f t="shared" si="87"/>
        <v>0</v>
      </c>
      <c r="EC193" s="160"/>
      <c r="ED193" s="160">
        <f t="shared" si="88"/>
        <v>0</v>
      </c>
      <c r="EE193" s="160"/>
      <c r="EF193" s="160">
        <f t="shared" si="89"/>
        <v>0</v>
      </c>
      <c r="EG193" s="160"/>
      <c r="EH193" s="160">
        <f t="shared" si="90"/>
        <v>0</v>
      </c>
      <c r="EI193" s="160"/>
      <c r="EJ193" s="160">
        <f t="shared" si="91"/>
        <v>0</v>
      </c>
      <c r="EK193" s="160"/>
      <c r="EL193" s="160">
        <f t="shared" si="92"/>
        <v>0</v>
      </c>
      <c r="EM193" s="160"/>
      <c r="EN193" s="160">
        <f t="shared" si="93"/>
        <v>0</v>
      </c>
      <c r="EO193" s="160"/>
      <c r="EP193" s="137">
        <f t="shared" si="94"/>
        <v>0</v>
      </c>
      <c r="ER193" s="20" t="e">
        <f t="shared" si="95"/>
        <v>#DIV/0!</v>
      </c>
      <c r="ES193" s="20" t="e">
        <f t="shared" si="96"/>
        <v>#DIV/0!</v>
      </c>
      <c r="ET193" s="20" t="e">
        <f t="shared" si="97"/>
        <v>#DIV/0!</v>
      </c>
      <c r="EU193" s="20" t="e">
        <f t="shared" si="98"/>
        <v>#DIV/0!</v>
      </c>
      <c r="EV193" s="21" t="e">
        <f t="shared" si="99"/>
        <v>#DIV/0!</v>
      </c>
      <c r="EX193" s="129">
        <v>0</v>
      </c>
      <c r="EY193" s="129">
        <v>0</v>
      </c>
      <c r="EZ193" s="129">
        <v>0</v>
      </c>
      <c r="FA193" s="130">
        <v>0</v>
      </c>
      <c r="FB193" s="131">
        <v>0</v>
      </c>
      <c r="FC193" s="130">
        <v>0</v>
      </c>
      <c r="FD193" s="131">
        <v>0</v>
      </c>
      <c r="FE193" s="130">
        <v>0</v>
      </c>
      <c r="FF193" s="131">
        <v>0</v>
      </c>
      <c r="FG193" s="130">
        <v>0</v>
      </c>
      <c r="FH193" s="131">
        <v>0</v>
      </c>
      <c r="FI193" s="130">
        <v>0</v>
      </c>
      <c r="FJ193" s="131">
        <v>0</v>
      </c>
      <c r="FK193" s="130">
        <v>0</v>
      </c>
      <c r="FL193" s="131">
        <v>0</v>
      </c>
      <c r="FM193" s="130">
        <v>0</v>
      </c>
      <c r="FN193" s="131">
        <v>0</v>
      </c>
      <c r="FO193" s="19">
        <f t="shared" si="100"/>
        <v>0</v>
      </c>
    </row>
    <row r="194" spans="1:175" ht="12.75" customHeight="1" thickBot="1">
      <c r="A194" s="124" t="s">
        <v>268</v>
      </c>
      <c r="B194" s="159">
        <v>2</v>
      </c>
      <c r="C194" s="159"/>
      <c r="D194" s="159">
        <v>1</v>
      </c>
      <c r="E194" s="159"/>
      <c r="F194" s="159">
        <v>3</v>
      </c>
      <c r="G194" s="159"/>
      <c r="H194" s="160">
        <v>0</v>
      </c>
      <c r="I194" s="160"/>
      <c r="J194" s="161">
        <v>0</v>
      </c>
      <c r="K194" s="161"/>
      <c r="L194" s="160">
        <v>0</v>
      </c>
      <c r="M194" s="160"/>
      <c r="N194" s="161">
        <v>0</v>
      </c>
      <c r="O194" s="161"/>
      <c r="P194" s="160">
        <v>0</v>
      </c>
      <c r="Q194" s="160"/>
      <c r="R194" s="161">
        <v>0</v>
      </c>
      <c r="S194" s="161"/>
      <c r="T194" s="160">
        <v>0</v>
      </c>
      <c r="U194" s="160"/>
      <c r="V194" s="161">
        <v>0</v>
      </c>
      <c r="W194" s="161"/>
      <c r="X194" s="160">
        <v>0</v>
      </c>
      <c r="Y194" s="160"/>
      <c r="Z194" s="161">
        <v>0</v>
      </c>
      <c r="AA194" s="161"/>
      <c r="AB194" s="160">
        <v>0</v>
      </c>
      <c r="AC194" s="160"/>
      <c r="AD194" s="161">
        <v>0</v>
      </c>
      <c r="AE194" s="161"/>
      <c r="AF194" s="160">
        <v>2</v>
      </c>
      <c r="AG194" s="160"/>
      <c r="AH194" s="161">
        <v>1</v>
      </c>
      <c r="AI194" s="161"/>
      <c r="AJ194" s="26">
        <f t="shared" si="104"/>
        <v>0</v>
      </c>
      <c r="AK194" s="66">
        <f t="shared" si="105"/>
        <v>10</v>
      </c>
      <c r="AL194" s="124"/>
      <c r="AM194" s="159">
        <v>27</v>
      </c>
      <c r="AN194" s="159"/>
      <c r="AO194" s="159">
        <v>2</v>
      </c>
      <c r="AP194" s="159"/>
      <c r="AQ194" s="159">
        <v>29</v>
      </c>
      <c r="AR194" s="159"/>
      <c r="AS194" s="160">
        <v>0</v>
      </c>
      <c r="AT194" s="160"/>
      <c r="AU194" s="161">
        <v>0</v>
      </c>
      <c r="AV194" s="161"/>
      <c r="AW194" s="160">
        <v>1</v>
      </c>
      <c r="AX194" s="160"/>
      <c r="AY194" s="161">
        <v>0</v>
      </c>
      <c r="AZ194" s="161"/>
      <c r="BA194" s="160">
        <v>3</v>
      </c>
      <c r="BB194" s="160"/>
      <c r="BC194" s="161">
        <v>0</v>
      </c>
      <c r="BD194" s="161"/>
      <c r="BE194" s="160">
        <v>3</v>
      </c>
      <c r="BF194" s="160"/>
      <c r="BG194" s="161">
        <v>0</v>
      </c>
      <c r="BH194" s="161"/>
      <c r="BI194" s="160">
        <v>0</v>
      </c>
      <c r="BJ194" s="160"/>
      <c r="BK194" s="161">
        <v>0</v>
      </c>
      <c r="BL194" s="161"/>
      <c r="BM194" s="160">
        <v>9</v>
      </c>
      <c r="BN194" s="160"/>
      <c r="BO194" s="161">
        <v>1</v>
      </c>
      <c r="BP194" s="161"/>
      <c r="BQ194" s="160">
        <v>11</v>
      </c>
      <c r="BR194" s="160"/>
      <c r="BS194" s="161">
        <v>1</v>
      </c>
      <c r="BT194" s="161"/>
      <c r="BU194" s="26">
        <f t="shared" si="102"/>
        <v>5</v>
      </c>
      <c r="BV194" s="66">
        <f t="shared" si="103"/>
        <v>66</v>
      </c>
      <c r="BX194" s="159">
        <v>21</v>
      </c>
      <c r="BY194" s="159"/>
      <c r="BZ194" s="159">
        <v>2</v>
      </c>
      <c r="CA194" s="159"/>
      <c r="CB194" s="159">
        <v>23</v>
      </c>
      <c r="CC194" s="159"/>
      <c r="CD194" s="160">
        <v>1</v>
      </c>
      <c r="CE194" s="160"/>
      <c r="CF194" s="161">
        <v>0</v>
      </c>
      <c r="CG194" s="161"/>
      <c r="CH194" s="160">
        <v>6</v>
      </c>
      <c r="CI194" s="160"/>
      <c r="CJ194" s="161">
        <v>2</v>
      </c>
      <c r="CK194" s="161"/>
      <c r="CL194" s="160">
        <v>6</v>
      </c>
      <c r="CM194" s="160"/>
      <c r="CN194" s="161">
        <v>0</v>
      </c>
      <c r="CO194" s="161"/>
      <c r="CP194" s="160">
        <v>2</v>
      </c>
      <c r="CQ194" s="160"/>
      <c r="CR194" s="161">
        <v>0</v>
      </c>
      <c r="CS194" s="161"/>
      <c r="CT194" s="160">
        <v>0</v>
      </c>
      <c r="CU194" s="160"/>
      <c r="CV194" s="161">
        <v>0</v>
      </c>
      <c r="CW194" s="161"/>
      <c r="CX194" s="160">
        <v>0</v>
      </c>
      <c r="CY194" s="160"/>
      <c r="CZ194" s="161">
        <v>0</v>
      </c>
      <c r="DA194" s="161"/>
      <c r="DB194" s="160">
        <v>6</v>
      </c>
      <c r="DC194" s="160"/>
      <c r="DD194" s="161">
        <v>0</v>
      </c>
      <c r="DE194" s="161"/>
      <c r="DF194" s="26">
        <f t="shared" si="101"/>
        <v>31</v>
      </c>
      <c r="DH194" s="159">
        <f t="shared" si="77"/>
        <v>50</v>
      </c>
      <c r="DI194" s="159"/>
      <c r="DJ194" s="159">
        <f t="shared" si="78"/>
        <v>5</v>
      </c>
      <c r="DK194" s="159"/>
      <c r="DL194" s="159">
        <f t="shared" si="79"/>
        <v>55</v>
      </c>
      <c r="DM194" s="159"/>
      <c r="DN194" s="160">
        <f t="shared" si="80"/>
        <v>1</v>
      </c>
      <c r="DO194" s="160"/>
      <c r="DP194" s="160">
        <f t="shared" si="81"/>
        <v>0</v>
      </c>
      <c r="DQ194" s="160"/>
      <c r="DR194" s="160">
        <f t="shared" si="82"/>
        <v>7</v>
      </c>
      <c r="DS194" s="160"/>
      <c r="DT194" s="160">
        <f t="shared" si="83"/>
        <v>2</v>
      </c>
      <c r="DU194" s="160"/>
      <c r="DV194" s="160">
        <f t="shared" si="84"/>
        <v>9</v>
      </c>
      <c r="DW194" s="160"/>
      <c r="DX194" s="160">
        <f t="shared" si="85"/>
        <v>0</v>
      </c>
      <c r="DY194" s="160"/>
      <c r="DZ194" s="160">
        <f t="shared" si="86"/>
        <v>5</v>
      </c>
      <c r="EA194" s="160"/>
      <c r="EB194" s="160">
        <f t="shared" si="87"/>
        <v>0</v>
      </c>
      <c r="EC194" s="160"/>
      <c r="ED194" s="160">
        <f t="shared" si="88"/>
        <v>0</v>
      </c>
      <c r="EE194" s="160"/>
      <c r="EF194" s="160">
        <f t="shared" si="89"/>
        <v>0</v>
      </c>
      <c r="EG194" s="160"/>
      <c r="EH194" s="160">
        <f t="shared" si="90"/>
        <v>9</v>
      </c>
      <c r="EI194" s="160"/>
      <c r="EJ194" s="160">
        <f t="shared" si="91"/>
        <v>1</v>
      </c>
      <c r="EK194" s="160"/>
      <c r="EL194" s="160">
        <f t="shared" si="92"/>
        <v>19</v>
      </c>
      <c r="EM194" s="160"/>
      <c r="EN194" s="160">
        <f t="shared" si="93"/>
        <v>2</v>
      </c>
      <c r="EO194" s="160"/>
      <c r="EP194" s="137">
        <f t="shared" si="94"/>
        <v>112</v>
      </c>
      <c r="ER194" s="20">
        <f t="shared" si="95"/>
        <v>58.18181818181818</v>
      </c>
      <c r="ES194" s="20">
        <f t="shared" si="96"/>
        <v>41.818181818181813</v>
      </c>
      <c r="ET194" s="20">
        <f t="shared" si="97"/>
        <v>18.181818181818183</v>
      </c>
      <c r="EU194" s="20">
        <f t="shared" si="98"/>
        <v>9.0909090909090917</v>
      </c>
      <c r="EV194" s="21">
        <f t="shared" si="99"/>
        <v>90.909090909090921</v>
      </c>
      <c r="EX194" s="129">
        <v>0</v>
      </c>
      <c r="EY194" s="129">
        <v>0</v>
      </c>
      <c r="EZ194" s="129">
        <v>0</v>
      </c>
      <c r="FA194" s="130">
        <v>0</v>
      </c>
      <c r="FB194" s="131">
        <v>0</v>
      </c>
      <c r="FC194" s="130">
        <v>0</v>
      </c>
      <c r="FD194" s="131">
        <v>0</v>
      </c>
      <c r="FE194" s="130">
        <v>0</v>
      </c>
      <c r="FF194" s="131">
        <v>0</v>
      </c>
      <c r="FG194" s="130">
        <v>0</v>
      </c>
      <c r="FH194" s="131">
        <v>0</v>
      </c>
      <c r="FI194" s="130">
        <v>0</v>
      </c>
      <c r="FJ194" s="131">
        <v>0</v>
      </c>
      <c r="FK194" s="130">
        <v>0</v>
      </c>
      <c r="FL194" s="131">
        <v>0</v>
      </c>
      <c r="FM194" s="130">
        <v>0</v>
      </c>
      <c r="FN194" s="131">
        <v>0</v>
      </c>
      <c r="FO194" s="19">
        <f t="shared" si="100"/>
        <v>0</v>
      </c>
    </row>
    <row r="195" spans="1:175" ht="12.75" customHeight="1" thickBot="1">
      <c r="A195" s="124" t="s">
        <v>269</v>
      </c>
      <c r="B195" s="159">
        <v>2</v>
      </c>
      <c r="C195" s="159"/>
      <c r="D195" s="159">
        <v>1</v>
      </c>
      <c r="E195" s="159"/>
      <c r="F195" s="159">
        <v>3</v>
      </c>
      <c r="G195" s="159"/>
      <c r="H195" s="160">
        <v>0</v>
      </c>
      <c r="I195" s="160"/>
      <c r="J195" s="161">
        <v>0</v>
      </c>
      <c r="K195" s="161"/>
      <c r="L195" s="160">
        <v>0</v>
      </c>
      <c r="M195" s="160"/>
      <c r="N195" s="161">
        <v>0</v>
      </c>
      <c r="O195" s="161"/>
      <c r="P195" s="160">
        <v>0</v>
      </c>
      <c r="Q195" s="160"/>
      <c r="R195" s="161">
        <v>0</v>
      </c>
      <c r="S195" s="161"/>
      <c r="T195" s="160">
        <v>0</v>
      </c>
      <c r="U195" s="160"/>
      <c r="V195" s="161">
        <v>0</v>
      </c>
      <c r="W195" s="161"/>
      <c r="X195" s="160">
        <v>0</v>
      </c>
      <c r="Y195" s="160"/>
      <c r="Z195" s="161">
        <v>0</v>
      </c>
      <c r="AA195" s="161"/>
      <c r="AB195" s="160">
        <v>1</v>
      </c>
      <c r="AC195" s="160"/>
      <c r="AD195" s="161">
        <v>0</v>
      </c>
      <c r="AE195" s="161"/>
      <c r="AF195" s="160">
        <v>1</v>
      </c>
      <c r="AG195" s="160"/>
      <c r="AH195" s="161">
        <v>1</v>
      </c>
      <c r="AI195" s="161"/>
      <c r="AJ195" s="26">
        <f t="shared" si="104"/>
        <v>0</v>
      </c>
      <c r="AK195" s="66">
        <f t="shared" si="105"/>
        <v>10</v>
      </c>
      <c r="AL195" s="124"/>
      <c r="AM195" s="159">
        <v>29</v>
      </c>
      <c r="AN195" s="159"/>
      <c r="AO195" s="159">
        <v>1</v>
      </c>
      <c r="AP195" s="159"/>
      <c r="AQ195" s="159">
        <v>30</v>
      </c>
      <c r="AR195" s="159"/>
      <c r="AS195" s="160">
        <v>0</v>
      </c>
      <c r="AT195" s="160"/>
      <c r="AU195" s="161">
        <v>0</v>
      </c>
      <c r="AV195" s="161"/>
      <c r="AW195" s="160">
        <v>2</v>
      </c>
      <c r="AX195" s="160"/>
      <c r="AY195" s="161">
        <v>0</v>
      </c>
      <c r="AZ195" s="161"/>
      <c r="BA195" s="160">
        <v>1</v>
      </c>
      <c r="BB195" s="160"/>
      <c r="BC195" s="161">
        <v>0</v>
      </c>
      <c r="BD195" s="161"/>
      <c r="BE195" s="160">
        <v>4</v>
      </c>
      <c r="BF195" s="160"/>
      <c r="BG195" s="161">
        <v>0</v>
      </c>
      <c r="BH195" s="161"/>
      <c r="BI195" s="160">
        <v>4</v>
      </c>
      <c r="BJ195" s="160"/>
      <c r="BK195" s="161">
        <v>0</v>
      </c>
      <c r="BL195" s="161"/>
      <c r="BM195" s="160">
        <v>6</v>
      </c>
      <c r="BN195" s="160"/>
      <c r="BO195" s="161">
        <v>1</v>
      </c>
      <c r="BP195" s="161"/>
      <c r="BQ195" s="160">
        <v>12</v>
      </c>
      <c r="BR195" s="160"/>
      <c r="BS195" s="161">
        <v>0</v>
      </c>
      <c r="BT195" s="161"/>
      <c r="BU195" s="26">
        <f t="shared" si="102"/>
        <v>10</v>
      </c>
      <c r="BV195" s="66">
        <f t="shared" si="103"/>
        <v>64</v>
      </c>
      <c r="BX195" s="159">
        <v>17</v>
      </c>
      <c r="BY195" s="159"/>
      <c r="BZ195" s="159">
        <v>2</v>
      </c>
      <c r="CA195" s="159"/>
      <c r="CB195" s="159">
        <v>19</v>
      </c>
      <c r="CC195" s="159"/>
      <c r="CD195" s="160">
        <v>3</v>
      </c>
      <c r="CE195" s="160"/>
      <c r="CF195" s="161">
        <v>0</v>
      </c>
      <c r="CG195" s="161"/>
      <c r="CH195" s="160">
        <v>3</v>
      </c>
      <c r="CI195" s="160"/>
      <c r="CJ195" s="161">
        <v>0</v>
      </c>
      <c r="CK195" s="161"/>
      <c r="CL195" s="160">
        <v>5</v>
      </c>
      <c r="CM195" s="160"/>
      <c r="CN195" s="161">
        <v>0</v>
      </c>
      <c r="CO195" s="161"/>
      <c r="CP195" s="160">
        <v>1</v>
      </c>
      <c r="CQ195" s="160"/>
      <c r="CR195" s="161">
        <v>0</v>
      </c>
      <c r="CS195" s="161"/>
      <c r="CT195" s="160">
        <v>2</v>
      </c>
      <c r="CU195" s="160"/>
      <c r="CV195" s="161">
        <v>0</v>
      </c>
      <c r="CW195" s="161"/>
      <c r="CX195" s="160">
        <v>1</v>
      </c>
      <c r="CY195" s="160"/>
      <c r="CZ195" s="161">
        <v>0</v>
      </c>
      <c r="DA195" s="161"/>
      <c r="DB195" s="160">
        <v>2</v>
      </c>
      <c r="DC195" s="160"/>
      <c r="DD195" s="161">
        <v>2</v>
      </c>
      <c r="DE195" s="161"/>
      <c r="DF195" s="26">
        <f t="shared" si="101"/>
        <v>27</v>
      </c>
      <c r="DH195" s="159">
        <f t="shared" si="77"/>
        <v>48</v>
      </c>
      <c r="DI195" s="159"/>
      <c r="DJ195" s="159">
        <f t="shared" si="78"/>
        <v>4</v>
      </c>
      <c r="DK195" s="159"/>
      <c r="DL195" s="159">
        <f t="shared" si="79"/>
        <v>52</v>
      </c>
      <c r="DM195" s="159"/>
      <c r="DN195" s="160">
        <f t="shared" si="80"/>
        <v>3</v>
      </c>
      <c r="DO195" s="160"/>
      <c r="DP195" s="160">
        <f t="shared" si="81"/>
        <v>0</v>
      </c>
      <c r="DQ195" s="160"/>
      <c r="DR195" s="160">
        <f t="shared" si="82"/>
        <v>5</v>
      </c>
      <c r="DS195" s="160"/>
      <c r="DT195" s="160">
        <f t="shared" si="83"/>
        <v>0</v>
      </c>
      <c r="DU195" s="160"/>
      <c r="DV195" s="160">
        <f t="shared" si="84"/>
        <v>6</v>
      </c>
      <c r="DW195" s="160"/>
      <c r="DX195" s="160">
        <f t="shared" si="85"/>
        <v>0</v>
      </c>
      <c r="DY195" s="160"/>
      <c r="DZ195" s="160">
        <f t="shared" si="86"/>
        <v>5</v>
      </c>
      <c r="EA195" s="160"/>
      <c r="EB195" s="160">
        <f t="shared" si="87"/>
        <v>0</v>
      </c>
      <c r="EC195" s="160"/>
      <c r="ED195" s="160">
        <f t="shared" si="88"/>
        <v>6</v>
      </c>
      <c r="EE195" s="160"/>
      <c r="EF195" s="160">
        <f t="shared" si="89"/>
        <v>0</v>
      </c>
      <c r="EG195" s="160"/>
      <c r="EH195" s="160">
        <f t="shared" si="90"/>
        <v>8</v>
      </c>
      <c r="EI195" s="160"/>
      <c r="EJ195" s="160">
        <f t="shared" si="91"/>
        <v>1</v>
      </c>
      <c r="EK195" s="160"/>
      <c r="EL195" s="160">
        <f t="shared" si="92"/>
        <v>15</v>
      </c>
      <c r="EM195" s="160"/>
      <c r="EN195" s="160">
        <f t="shared" si="93"/>
        <v>3</v>
      </c>
      <c r="EO195" s="160"/>
      <c r="EP195" s="137">
        <f t="shared" si="94"/>
        <v>111</v>
      </c>
      <c r="ER195" s="20">
        <f t="shared" si="95"/>
        <v>63.46153846153846</v>
      </c>
      <c r="ES195" s="20">
        <f t="shared" si="96"/>
        <v>36.538461538461533</v>
      </c>
      <c r="ET195" s="20">
        <f t="shared" si="97"/>
        <v>15.384615384615385</v>
      </c>
      <c r="EU195" s="20">
        <f t="shared" si="98"/>
        <v>7.6923076923076925</v>
      </c>
      <c r="EV195" s="21">
        <f t="shared" si="99"/>
        <v>76.92307692307692</v>
      </c>
      <c r="EX195" s="129">
        <v>8</v>
      </c>
      <c r="EY195" s="129">
        <v>1</v>
      </c>
      <c r="EZ195" s="129">
        <v>9</v>
      </c>
      <c r="FA195" s="130">
        <v>0</v>
      </c>
      <c r="FB195" s="131">
        <v>0</v>
      </c>
      <c r="FC195" s="130">
        <v>1</v>
      </c>
      <c r="FD195" s="131">
        <v>0</v>
      </c>
      <c r="FE195" s="130">
        <v>0</v>
      </c>
      <c r="FF195" s="131">
        <v>0</v>
      </c>
      <c r="FG195" s="130">
        <v>2</v>
      </c>
      <c r="FH195" s="131">
        <v>0</v>
      </c>
      <c r="FI195" s="130">
        <v>3</v>
      </c>
      <c r="FJ195" s="131">
        <v>0</v>
      </c>
      <c r="FK195" s="130">
        <v>2</v>
      </c>
      <c r="FL195" s="131">
        <v>1</v>
      </c>
      <c r="FM195" s="130">
        <v>0</v>
      </c>
      <c r="FN195" s="131">
        <v>0</v>
      </c>
      <c r="FO195" s="19">
        <f t="shared" si="100"/>
        <v>36</v>
      </c>
    </row>
    <row r="196" spans="1:175" ht="12.75" customHeight="1" thickBot="1">
      <c r="A196" s="124" t="s">
        <v>270</v>
      </c>
      <c r="B196" s="159">
        <v>3</v>
      </c>
      <c r="C196" s="159"/>
      <c r="D196" s="159">
        <v>2</v>
      </c>
      <c r="E196" s="159"/>
      <c r="F196" s="159">
        <v>5</v>
      </c>
      <c r="G196" s="159"/>
      <c r="H196" s="160">
        <v>0</v>
      </c>
      <c r="I196" s="160"/>
      <c r="J196" s="161">
        <v>0</v>
      </c>
      <c r="K196" s="161"/>
      <c r="L196" s="160">
        <v>0</v>
      </c>
      <c r="M196" s="160"/>
      <c r="N196" s="161">
        <v>0</v>
      </c>
      <c r="O196" s="161"/>
      <c r="P196" s="160">
        <v>0</v>
      </c>
      <c r="Q196" s="160"/>
      <c r="R196" s="161">
        <v>0</v>
      </c>
      <c r="S196" s="161"/>
      <c r="T196" s="160">
        <v>0</v>
      </c>
      <c r="U196" s="160"/>
      <c r="V196" s="161">
        <v>0</v>
      </c>
      <c r="W196" s="161"/>
      <c r="X196" s="160">
        <v>0</v>
      </c>
      <c r="Y196" s="160"/>
      <c r="Z196" s="161">
        <v>0</v>
      </c>
      <c r="AA196" s="161"/>
      <c r="AB196" s="160">
        <v>0</v>
      </c>
      <c r="AC196" s="160"/>
      <c r="AD196" s="161">
        <v>1</v>
      </c>
      <c r="AE196" s="161"/>
      <c r="AF196" s="160">
        <v>3</v>
      </c>
      <c r="AG196" s="160"/>
      <c r="AH196" s="161">
        <v>1</v>
      </c>
      <c r="AI196" s="161"/>
      <c r="AJ196" s="26">
        <f t="shared" si="104"/>
        <v>0</v>
      </c>
      <c r="AK196" s="66">
        <f t="shared" si="105"/>
        <v>18</v>
      </c>
      <c r="AL196" s="124"/>
      <c r="AM196" s="159">
        <v>87</v>
      </c>
      <c r="AN196" s="159"/>
      <c r="AO196" s="159">
        <v>8</v>
      </c>
      <c r="AP196" s="159"/>
      <c r="AQ196" s="159">
        <v>95</v>
      </c>
      <c r="AR196" s="159"/>
      <c r="AS196" s="160">
        <v>2</v>
      </c>
      <c r="AT196" s="160"/>
      <c r="AU196" s="161">
        <v>0</v>
      </c>
      <c r="AV196" s="161"/>
      <c r="AW196" s="160">
        <v>10</v>
      </c>
      <c r="AX196" s="160"/>
      <c r="AY196" s="161">
        <v>1</v>
      </c>
      <c r="AZ196" s="161"/>
      <c r="BA196" s="160">
        <v>15</v>
      </c>
      <c r="BB196" s="160"/>
      <c r="BC196" s="161">
        <v>2</v>
      </c>
      <c r="BD196" s="161"/>
      <c r="BE196" s="160">
        <v>7</v>
      </c>
      <c r="BF196" s="160"/>
      <c r="BG196" s="161">
        <v>1</v>
      </c>
      <c r="BH196" s="161"/>
      <c r="BI196" s="160">
        <v>11</v>
      </c>
      <c r="BJ196" s="160"/>
      <c r="BK196" s="161">
        <v>0</v>
      </c>
      <c r="BL196" s="161"/>
      <c r="BM196" s="160">
        <v>11</v>
      </c>
      <c r="BN196" s="160"/>
      <c r="BO196" s="161">
        <v>0</v>
      </c>
      <c r="BP196" s="161"/>
      <c r="BQ196" s="160">
        <v>31</v>
      </c>
      <c r="BR196" s="160"/>
      <c r="BS196" s="161">
        <v>4</v>
      </c>
      <c r="BT196" s="161"/>
      <c r="BU196" s="26">
        <f t="shared" si="102"/>
        <v>65</v>
      </c>
      <c r="BV196" s="66">
        <f t="shared" si="103"/>
        <v>222</v>
      </c>
      <c r="BX196" s="159">
        <v>60</v>
      </c>
      <c r="BY196" s="159"/>
      <c r="BZ196" s="159">
        <v>19</v>
      </c>
      <c r="CA196" s="159"/>
      <c r="CB196" s="159">
        <v>79</v>
      </c>
      <c r="CC196" s="159"/>
      <c r="CD196" s="160">
        <v>12</v>
      </c>
      <c r="CE196" s="160"/>
      <c r="CF196" s="161">
        <v>5</v>
      </c>
      <c r="CG196" s="161"/>
      <c r="CH196" s="160">
        <v>10</v>
      </c>
      <c r="CI196" s="160"/>
      <c r="CJ196" s="161">
        <v>3</v>
      </c>
      <c r="CK196" s="161"/>
      <c r="CL196" s="160">
        <v>10</v>
      </c>
      <c r="CM196" s="160"/>
      <c r="CN196" s="161">
        <v>0</v>
      </c>
      <c r="CO196" s="161"/>
      <c r="CP196" s="160">
        <v>7</v>
      </c>
      <c r="CQ196" s="160"/>
      <c r="CR196" s="161">
        <v>0</v>
      </c>
      <c r="CS196" s="161"/>
      <c r="CT196" s="160">
        <v>1</v>
      </c>
      <c r="CU196" s="160"/>
      <c r="CV196" s="161">
        <v>0</v>
      </c>
      <c r="CW196" s="161"/>
      <c r="CX196" s="160">
        <v>5</v>
      </c>
      <c r="CY196" s="160"/>
      <c r="CZ196" s="161">
        <v>1</v>
      </c>
      <c r="DA196" s="161"/>
      <c r="DB196" s="160">
        <v>15</v>
      </c>
      <c r="DC196" s="160"/>
      <c r="DD196" s="161">
        <v>10</v>
      </c>
      <c r="DE196" s="161"/>
      <c r="DF196" s="26">
        <f t="shared" si="101"/>
        <v>155</v>
      </c>
      <c r="DH196" s="159">
        <f t="shared" ref="DH196:DH207" si="106">B196+AM196+BX196</f>
        <v>150</v>
      </c>
      <c r="DI196" s="159"/>
      <c r="DJ196" s="159">
        <f t="shared" ref="DJ196:DJ207" si="107">D196+AO196+BZ196</f>
        <v>29</v>
      </c>
      <c r="DK196" s="159"/>
      <c r="DL196" s="159">
        <f t="shared" ref="DL196:DL207" si="108">F196+AQ196+CB196</f>
        <v>179</v>
      </c>
      <c r="DM196" s="159"/>
      <c r="DN196" s="160">
        <f t="shared" ref="DN196:DN207" si="109">H196+AS196+CD196</f>
        <v>14</v>
      </c>
      <c r="DO196" s="160"/>
      <c r="DP196" s="160">
        <f t="shared" ref="DP196:DP207" si="110">J196+AU196+CF196</f>
        <v>5</v>
      </c>
      <c r="DQ196" s="160"/>
      <c r="DR196" s="160">
        <f t="shared" ref="DR196:DR207" si="111">L196+AW196+CH196</f>
        <v>20</v>
      </c>
      <c r="DS196" s="160"/>
      <c r="DT196" s="160">
        <f t="shared" ref="DT196:DT207" si="112">N196+AY196+CJ196</f>
        <v>4</v>
      </c>
      <c r="DU196" s="160"/>
      <c r="DV196" s="160">
        <f t="shared" ref="DV196:DV207" si="113">P196+BA196+CL196</f>
        <v>25</v>
      </c>
      <c r="DW196" s="160"/>
      <c r="DX196" s="160">
        <f t="shared" ref="DX196:DX207" si="114">R196+BC196+CN196</f>
        <v>2</v>
      </c>
      <c r="DY196" s="160"/>
      <c r="DZ196" s="160">
        <f t="shared" ref="DZ196:DZ207" si="115">T196+BE196+CP196</f>
        <v>14</v>
      </c>
      <c r="EA196" s="160"/>
      <c r="EB196" s="160">
        <f t="shared" ref="EB196:EB207" si="116">V196+BG196+CR196</f>
        <v>1</v>
      </c>
      <c r="EC196" s="160"/>
      <c r="ED196" s="160">
        <f t="shared" ref="ED196:ED207" si="117">X196+BI196+CT196</f>
        <v>12</v>
      </c>
      <c r="EE196" s="160"/>
      <c r="EF196" s="160">
        <f t="shared" ref="EF196:EF207" si="118">Z196+BK196+CV196</f>
        <v>0</v>
      </c>
      <c r="EG196" s="160"/>
      <c r="EH196" s="160">
        <f t="shared" ref="EH196:EH207" si="119">AB196+BM196+CX196</f>
        <v>16</v>
      </c>
      <c r="EI196" s="160"/>
      <c r="EJ196" s="160">
        <f t="shared" ref="EJ196:EJ207" si="120">AD196+BO196+CZ196</f>
        <v>2</v>
      </c>
      <c r="EK196" s="160"/>
      <c r="EL196" s="160">
        <f t="shared" ref="EL196:EL207" si="121">AF196+BQ196+DB196</f>
        <v>49</v>
      </c>
      <c r="EM196" s="160"/>
      <c r="EN196" s="160">
        <f t="shared" ref="EN196:EN207" si="122">AH196+BS196+DD196</f>
        <v>15</v>
      </c>
      <c r="EO196" s="160"/>
      <c r="EP196" s="137">
        <f t="shared" ref="EP196:EP207" si="123">AJ196+AK196+BU196+BV196+DF196</f>
        <v>460</v>
      </c>
      <c r="ER196" s="20">
        <f t="shared" ref="ER196:ER207" si="124">(F196+AQ196)/DL196*100</f>
        <v>55.865921787709496</v>
      </c>
      <c r="ES196" s="20">
        <f t="shared" ref="ES196:ES207" si="125">CB196/DL196*100</f>
        <v>44.134078212290504</v>
      </c>
      <c r="ET196" s="20">
        <f t="shared" ref="ET196:ET207" si="126">(DN196+DP196+DR196+DT196)/DL196*100</f>
        <v>24.022346368715084</v>
      </c>
      <c r="EU196" s="20">
        <f t="shared" ref="EU196:EU206" si="127">DJ196/DL196*100</f>
        <v>16.201117318435752</v>
      </c>
      <c r="EV196" s="21">
        <f t="shared" ref="EV196:EV207" si="128">EU196*10</f>
        <v>162.01117318435752</v>
      </c>
      <c r="EX196" s="129">
        <v>26</v>
      </c>
      <c r="EY196" s="129">
        <v>2</v>
      </c>
      <c r="EZ196" s="129">
        <v>28</v>
      </c>
      <c r="FA196" s="130">
        <v>0</v>
      </c>
      <c r="FB196" s="131">
        <v>0</v>
      </c>
      <c r="FC196" s="130">
        <v>3</v>
      </c>
      <c r="FD196" s="131">
        <v>1</v>
      </c>
      <c r="FE196" s="130">
        <v>7</v>
      </c>
      <c r="FF196" s="131">
        <v>0</v>
      </c>
      <c r="FG196" s="130">
        <v>6</v>
      </c>
      <c r="FH196" s="131">
        <v>0</v>
      </c>
      <c r="FI196" s="130">
        <v>5</v>
      </c>
      <c r="FJ196" s="131">
        <v>0</v>
      </c>
      <c r="FK196" s="130">
        <v>3</v>
      </c>
      <c r="FL196" s="131">
        <v>1</v>
      </c>
      <c r="FM196" s="130">
        <v>2</v>
      </c>
      <c r="FN196" s="131">
        <v>0</v>
      </c>
      <c r="FO196" s="19">
        <f t="shared" ref="FO196:FO207" si="129">EZ196*4</f>
        <v>112</v>
      </c>
    </row>
    <row r="197" spans="1:175" ht="12.75" customHeight="1" thickBot="1">
      <c r="A197" s="124" t="s">
        <v>323</v>
      </c>
      <c r="B197" s="159">
        <v>0</v>
      </c>
      <c r="C197" s="159"/>
      <c r="D197" s="159">
        <v>0</v>
      </c>
      <c r="E197" s="159"/>
      <c r="F197" s="159">
        <v>0</v>
      </c>
      <c r="G197" s="159"/>
      <c r="H197" s="160">
        <v>0</v>
      </c>
      <c r="I197" s="160"/>
      <c r="J197" s="161">
        <v>0</v>
      </c>
      <c r="K197" s="161"/>
      <c r="L197" s="160">
        <v>0</v>
      </c>
      <c r="M197" s="160"/>
      <c r="N197" s="161">
        <v>0</v>
      </c>
      <c r="O197" s="161"/>
      <c r="P197" s="160">
        <v>0</v>
      </c>
      <c r="Q197" s="160"/>
      <c r="R197" s="161">
        <v>0</v>
      </c>
      <c r="S197" s="161"/>
      <c r="T197" s="160">
        <v>0</v>
      </c>
      <c r="U197" s="160"/>
      <c r="V197" s="161">
        <v>0</v>
      </c>
      <c r="W197" s="161"/>
      <c r="X197" s="160">
        <v>0</v>
      </c>
      <c r="Y197" s="160"/>
      <c r="Z197" s="161">
        <v>0</v>
      </c>
      <c r="AA197" s="161"/>
      <c r="AB197" s="160">
        <v>0</v>
      </c>
      <c r="AC197" s="160"/>
      <c r="AD197" s="161">
        <v>0</v>
      </c>
      <c r="AE197" s="161"/>
      <c r="AF197" s="160">
        <v>0</v>
      </c>
      <c r="AG197" s="160"/>
      <c r="AH197" s="161">
        <v>0</v>
      </c>
      <c r="AI197" s="161"/>
      <c r="AJ197" s="26">
        <f t="shared" si="104"/>
        <v>0</v>
      </c>
      <c r="AK197" s="66">
        <f t="shared" si="105"/>
        <v>0</v>
      </c>
      <c r="AL197" s="124"/>
      <c r="AM197" s="159">
        <v>0</v>
      </c>
      <c r="AN197" s="159"/>
      <c r="AO197" s="159">
        <v>0</v>
      </c>
      <c r="AP197" s="159"/>
      <c r="AQ197" s="159">
        <v>0</v>
      </c>
      <c r="AR197" s="159"/>
      <c r="AS197" s="160">
        <v>0</v>
      </c>
      <c r="AT197" s="160"/>
      <c r="AU197" s="161">
        <v>0</v>
      </c>
      <c r="AV197" s="161"/>
      <c r="AW197" s="160">
        <v>0</v>
      </c>
      <c r="AX197" s="160"/>
      <c r="AY197" s="161">
        <v>0</v>
      </c>
      <c r="AZ197" s="161"/>
      <c r="BA197" s="160">
        <v>0</v>
      </c>
      <c r="BB197" s="160"/>
      <c r="BC197" s="161">
        <v>0</v>
      </c>
      <c r="BD197" s="161"/>
      <c r="BE197" s="160">
        <v>0</v>
      </c>
      <c r="BF197" s="160"/>
      <c r="BG197" s="161">
        <v>0</v>
      </c>
      <c r="BH197" s="161"/>
      <c r="BI197" s="160">
        <v>0</v>
      </c>
      <c r="BJ197" s="160"/>
      <c r="BK197" s="161">
        <v>0</v>
      </c>
      <c r="BL197" s="161"/>
      <c r="BM197" s="160">
        <v>0</v>
      </c>
      <c r="BN197" s="160"/>
      <c r="BO197" s="161">
        <v>0</v>
      </c>
      <c r="BP197" s="161"/>
      <c r="BQ197" s="160">
        <v>0</v>
      </c>
      <c r="BR197" s="160"/>
      <c r="BS197" s="161">
        <v>0</v>
      </c>
      <c r="BT197" s="161"/>
      <c r="BU197" s="26">
        <f t="shared" si="102"/>
        <v>0</v>
      </c>
      <c r="BV197" s="66">
        <f t="shared" si="103"/>
        <v>0</v>
      </c>
      <c r="BX197" s="159">
        <v>0</v>
      </c>
      <c r="BY197" s="159"/>
      <c r="BZ197" s="159">
        <v>0</v>
      </c>
      <c r="CA197" s="159"/>
      <c r="CB197" s="159">
        <v>0</v>
      </c>
      <c r="CC197" s="159"/>
      <c r="CD197" s="160">
        <v>0</v>
      </c>
      <c r="CE197" s="160"/>
      <c r="CF197" s="161">
        <v>0</v>
      </c>
      <c r="CG197" s="161"/>
      <c r="CH197" s="160">
        <v>0</v>
      </c>
      <c r="CI197" s="160"/>
      <c r="CJ197" s="161">
        <v>0</v>
      </c>
      <c r="CK197" s="161"/>
      <c r="CL197" s="160">
        <v>0</v>
      </c>
      <c r="CM197" s="160"/>
      <c r="CN197" s="161">
        <v>0</v>
      </c>
      <c r="CO197" s="161"/>
      <c r="CP197" s="160">
        <v>0</v>
      </c>
      <c r="CQ197" s="160"/>
      <c r="CR197" s="161">
        <v>0</v>
      </c>
      <c r="CS197" s="161"/>
      <c r="CT197" s="160">
        <v>0</v>
      </c>
      <c r="CU197" s="160"/>
      <c r="CV197" s="161">
        <v>0</v>
      </c>
      <c r="CW197" s="161"/>
      <c r="CX197" s="160">
        <v>0</v>
      </c>
      <c r="CY197" s="160"/>
      <c r="CZ197" s="161">
        <v>0</v>
      </c>
      <c r="DA197" s="161"/>
      <c r="DB197" s="160">
        <v>0</v>
      </c>
      <c r="DC197" s="160"/>
      <c r="DD197" s="161">
        <v>0</v>
      </c>
      <c r="DE197" s="161"/>
      <c r="DF197" s="26">
        <f t="shared" ref="DF197:DF207" si="130">BX197+(BZ197*5)</f>
        <v>0</v>
      </c>
      <c r="DH197" s="159">
        <f t="shared" si="106"/>
        <v>0</v>
      </c>
      <c r="DI197" s="159"/>
      <c r="DJ197" s="159">
        <f t="shared" si="107"/>
        <v>0</v>
      </c>
      <c r="DK197" s="159"/>
      <c r="DL197" s="159">
        <f t="shared" si="108"/>
        <v>0</v>
      </c>
      <c r="DM197" s="159"/>
      <c r="DN197" s="160">
        <f t="shared" si="109"/>
        <v>0</v>
      </c>
      <c r="DO197" s="160"/>
      <c r="DP197" s="160">
        <f t="shared" si="110"/>
        <v>0</v>
      </c>
      <c r="DQ197" s="160"/>
      <c r="DR197" s="160">
        <f t="shared" si="111"/>
        <v>0</v>
      </c>
      <c r="DS197" s="160"/>
      <c r="DT197" s="160">
        <f t="shared" si="112"/>
        <v>0</v>
      </c>
      <c r="DU197" s="160"/>
      <c r="DV197" s="160">
        <f t="shared" si="113"/>
        <v>0</v>
      </c>
      <c r="DW197" s="160"/>
      <c r="DX197" s="160">
        <f t="shared" si="114"/>
        <v>0</v>
      </c>
      <c r="DY197" s="160"/>
      <c r="DZ197" s="160">
        <f t="shared" si="115"/>
        <v>0</v>
      </c>
      <c r="EA197" s="160"/>
      <c r="EB197" s="160">
        <f t="shared" si="116"/>
        <v>0</v>
      </c>
      <c r="EC197" s="160"/>
      <c r="ED197" s="160">
        <f t="shared" si="117"/>
        <v>0</v>
      </c>
      <c r="EE197" s="160"/>
      <c r="EF197" s="160">
        <f t="shared" si="118"/>
        <v>0</v>
      </c>
      <c r="EG197" s="160"/>
      <c r="EH197" s="160">
        <f t="shared" si="119"/>
        <v>0</v>
      </c>
      <c r="EI197" s="160"/>
      <c r="EJ197" s="160">
        <f t="shared" si="120"/>
        <v>0</v>
      </c>
      <c r="EK197" s="160"/>
      <c r="EL197" s="160">
        <f t="shared" si="121"/>
        <v>0</v>
      </c>
      <c r="EM197" s="160"/>
      <c r="EN197" s="160">
        <f t="shared" si="122"/>
        <v>0</v>
      </c>
      <c r="EO197" s="160"/>
      <c r="EP197" s="137">
        <f t="shared" si="123"/>
        <v>0</v>
      </c>
      <c r="ER197" s="20" t="e">
        <f t="shared" si="124"/>
        <v>#DIV/0!</v>
      </c>
      <c r="ES197" s="20" t="e">
        <f t="shared" si="125"/>
        <v>#DIV/0!</v>
      </c>
      <c r="ET197" s="20" t="e">
        <f t="shared" si="126"/>
        <v>#DIV/0!</v>
      </c>
      <c r="EU197" s="20" t="e">
        <f t="shared" si="127"/>
        <v>#DIV/0!</v>
      </c>
      <c r="EV197" s="21" t="e">
        <f t="shared" si="128"/>
        <v>#DIV/0!</v>
      </c>
      <c r="EX197" s="129">
        <v>0</v>
      </c>
      <c r="EY197" s="129">
        <v>0</v>
      </c>
      <c r="EZ197" s="129">
        <v>0</v>
      </c>
      <c r="FA197" s="130">
        <v>0</v>
      </c>
      <c r="FB197" s="131">
        <v>0</v>
      </c>
      <c r="FC197" s="130">
        <v>0</v>
      </c>
      <c r="FD197" s="131">
        <v>0</v>
      </c>
      <c r="FE197" s="130">
        <v>0</v>
      </c>
      <c r="FF197" s="131">
        <v>0</v>
      </c>
      <c r="FG197" s="130">
        <v>0</v>
      </c>
      <c r="FH197" s="131">
        <v>0</v>
      </c>
      <c r="FI197" s="130">
        <v>0</v>
      </c>
      <c r="FJ197" s="131">
        <v>0</v>
      </c>
      <c r="FK197" s="130">
        <v>0</v>
      </c>
      <c r="FL197" s="131">
        <v>0</v>
      </c>
      <c r="FM197" s="130">
        <v>0</v>
      </c>
      <c r="FN197" s="131">
        <v>0</v>
      </c>
      <c r="FO197" s="19">
        <f t="shared" si="129"/>
        <v>0</v>
      </c>
    </row>
    <row r="198" spans="1:175" ht="12.75" customHeight="1" thickBot="1">
      <c r="A198" s="124" t="s">
        <v>271</v>
      </c>
      <c r="B198" s="159">
        <v>2</v>
      </c>
      <c r="C198" s="159"/>
      <c r="D198" s="159">
        <v>1</v>
      </c>
      <c r="E198" s="159"/>
      <c r="F198" s="159">
        <v>3</v>
      </c>
      <c r="G198" s="159"/>
      <c r="H198" s="160">
        <v>0</v>
      </c>
      <c r="I198" s="160"/>
      <c r="J198" s="161">
        <v>0</v>
      </c>
      <c r="K198" s="161"/>
      <c r="L198" s="160">
        <v>0</v>
      </c>
      <c r="M198" s="160"/>
      <c r="N198" s="161">
        <v>0</v>
      </c>
      <c r="O198" s="161"/>
      <c r="P198" s="160">
        <v>0</v>
      </c>
      <c r="Q198" s="160"/>
      <c r="R198" s="161">
        <v>0</v>
      </c>
      <c r="S198" s="161"/>
      <c r="T198" s="160">
        <v>0</v>
      </c>
      <c r="U198" s="160"/>
      <c r="V198" s="161">
        <v>0</v>
      </c>
      <c r="W198" s="161"/>
      <c r="X198" s="160">
        <v>0</v>
      </c>
      <c r="Y198" s="160"/>
      <c r="Z198" s="161">
        <v>0</v>
      </c>
      <c r="AA198" s="161"/>
      <c r="AB198" s="160">
        <v>0</v>
      </c>
      <c r="AC198" s="160"/>
      <c r="AD198" s="161">
        <v>0</v>
      </c>
      <c r="AE198" s="161"/>
      <c r="AF198" s="160">
        <v>2</v>
      </c>
      <c r="AG198" s="160"/>
      <c r="AH198" s="161">
        <v>1</v>
      </c>
      <c r="AI198" s="161"/>
      <c r="AJ198" s="26">
        <f t="shared" si="104"/>
        <v>0</v>
      </c>
      <c r="AK198" s="66">
        <f t="shared" si="105"/>
        <v>10</v>
      </c>
      <c r="AL198" s="124"/>
      <c r="AM198" s="159">
        <v>51</v>
      </c>
      <c r="AN198" s="159"/>
      <c r="AO198" s="159">
        <v>3</v>
      </c>
      <c r="AP198" s="159"/>
      <c r="AQ198" s="159">
        <v>54</v>
      </c>
      <c r="AR198" s="159"/>
      <c r="AS198" s="160">
        <v>0</v>
      </c>
      <c r="AT198" s="160"/>
      <c r="AU198" s="161">
        <v>0</v>
      </c>
      <c r="AV198" s="161"/>
      <c r="AW198" s="160">
        <v>6</v>
      </c>
      <c r="AX198" s="160"/>
      <c r="AY198" s="161">
        <v>0</v>
      </c>
      <c r="AZ198" s="161"/>
      <c r="BA198" s="160">
        <v>7</v>
      </c>
      <c r="BB198" s="160"/>
      <c r="BC198" s="161">
        <v>1</v>
      </c>
      <c r="BD198" s="161"/>
      <c r="BE198" s="160">
        <v>9</v>
      </c>
      <c r="BF198" s="160"/>
      <c r="BG198" s="161">
        <v>0</v>
      </c>
      <c r="BH198" s="161"/>
      <c r="BI198" s="160">
        <v>4</v>
      </c>
      <c r="BJ198" s="160"/>
      <c r="BK198" s="161">
        <v>1</v>
      </c>
      <c r="BL198" s="161"/>
      <c r="BM198" s="160">
        <v>9</v>
      </c>
      <c r="BN198" s="160"/>
      <c r="BO198" s="161">
        <v>0</v>
      </c>
      <c r="BP198" s="161"/>
      <c r="BQ198" s="160">
        <v>16</v>
      </c>
      <c r="BR198" s="160"/>
      <c r="BS198" s="161">
        <v>1</v>
      </c>
      <c r="BT198" s="161"/>
      <c r="BU198" s="26">
        <f t="shared" si="102"/>
        <v>30</v>
      </c>
      <c r="BV198" s="66">
        <f t="shared" si="103"/>
        <v>120</v>
      </c>
      <c r="BX198" s="159">
        <v>44</v>
      </c>
      <c r="BY198" s="159"/>
      <c r="BZ198" s="159">
        <v>11</v>
      </c>
      <c r="CA198" s="159"/>
      <c r="CB198" s="159">
        <v>55</v>
      </c>
      <c r="CC198" s="159"/>
      <c r="CD198" s="160">
        <v>8</v>
      </c>
      <c r="CE198" s="160"/>
      <c r="CF198" s="161">
        <v>4</v>
      </c>
      <c r="CG198" s="161"/>
      <c r="CH198" s="160">
        <v>7</v>
      </c>
      <c r="CI198" s="160"/>
      <c r="CJ198" s="161">
        <v>2</v>
      </c>
      <c r="CK198" s="161"/>
      <c r="CL198" s="160">
        <v>5</v>
      </c>
      <c r="CM198" s="160"/>
      <c r="CN198" s="161">
        <v>1</v>
      </c>
      <c r="CO198" s="161"/>
      <c r="CP198" s="160">
        <v>6</v>
      </c>
      <c r="CQ198" s="160"/>
      <c r="CR198" s="161">
        <v>1</v>
      </c>
      <c r="CS198" s="161"/>
      <c r="CT198" s="160">
        <v>0</v>
      </c>
      <c r="CU198" s="160"/>
      <c r="CV198" s="161">
        <v>1</v>
      </c>
      <c r="CW198" s="161"/>
      <c r="CX198" s="160">
        <v>5</v>
      </c>
      <c r="CY198" s="160"/>
      <c r="CZ198" s="161">
        <v>1</v>
      </c>
      <c r="DA198" s="161"/>
      <c r="DB198" s="160">
        <v>13</v>
      </c>
      <c r="DC198" s="160"/>
      <c r="DD198" s="161">
        <v>1</v>
      </c>
      <c r="DE198" s="161"/>
      <c r="DF198" s="26">
        <f t="shared" si="130"/>
        <v>99</v>
      </c>
      <c r="DH198" s="159">
        <f t="shared" si="106"/>
        <v>97</v>
      </c>
      <c r="DI198" s="159"/>
      <c r="DJ198" s="159">
        <f t="shared" si="107"/>
        <v>15</v>
      </c>
      <c r="DK198" s="159"/>
      <c r="DL198" s="159">
        <f t="shared" si="108"/>
        <v>112</v>
      </c>
      <c r="DM198" s="159"/>
      <c r="DN198" s="160">
        <f t="shared" si="109"/>
        <v>8</v>
      </c>
      <c r="DO198" s="160"/>
      <c r="DP198" s="160">
        <f t="shared" si="110"/>
        <v>4</v>
      </c>
      <c r="DQ198" s="160"/>
      <c r="DR198" s="160">
        <f t="shared" si="111"/>
        <v>13</v>
      </c>
      <c r="DS198" s="160"/>
      <c r="DT198" s="160">
        <f t="shared" si="112"/>
        <v>2</v>
      </c>
      <c r="DU198" s="160"/>
      <c r="DV198" s="160">
        <f t="shared" si="113"/>
        <v>12</v>
      </c>
      <c r="DW198" s="160"/>
      <c r="DX198" s="160">
        <f t="shared" si="114"/>
        <v>2</v>
      </c>
      <c r="DY198" s="160"/>
      <c r="DZ198" s="160">
        <f t="shared" si="115"/>
        <v>15</v>
      </c>
      <c r="EA198" s="160"/>
      <c r="EB198" s="160">
        <f t="shared" si="116"/>
        <v>1</v>
      </c>
      <c r="EC198" s="160"/>
      <c r="ED198" s="160">
        <f t="shared" si="117"/>
        <v>4</v>
      </c>
      <c r="EE198" s="160"/>
      <c r="EF198" s="160">
        <f t="shared" si="118"/>
        <v>2</v>
      </c>
      <c r="EG198" s="160"/>
      <c r="EH198" s="160">
        <f t="shared" si="119"/>
        <v>14</v>
      </c>
      <c r="EI198" s="160"/>
      <c r="EJ198" s="160">
        <f t="shared" si="120"/>
        <v>1</v>
      </c>
      <c r="EK198" s="160"/>
      <c r="EL198" s="160">
        <f t="shared" si="121"/>
        <v>31</v>
      </c>
      <c r="EM198" s="160"/>
      <c r="EN198" s="160">
        <f t="shared" si="122"/>
        <v>3</v>
      </c>
      <c r="EO198" s="160"/>
      <c r="EP198" s="137">
        <f t="shared" si="123"/>
        <v>259</v>
      </c>
      <c r="ER198" s="20">
        <f t="shared" si="124"/>
        <v>50.892857142857139</v>
      </c>
      <c r="ES198" s="20">
        <f t="shared" si="125"/>
        <v>49.107142857142854</v>
      </c>
      <c r="ET198" s="20">
        <f t="shared" si="126"/>
        <v>24.107142857142858</v>
      </c>
      <c r="EU198" s="20">
        <f t="shared" si="127"/>
        <v>13.392857142857142</v>
      </c>
      <c r="EV198" s="21">
        <f t="shared" si="128"/>
        <v>133.92857142857142</v>
      </c>
      <c r="EX198" s="129">
        <v>8</v>
      </c>
      <c r="EY198" s="129">
        <v>3</v>
      </c>
      <c r="EZ198" s="129">
        <v>11</v>
      </c>
      <c r="FA198" s="130">
        <v>0</v>
      </c>
      <c r="FB198" s="131">
        <v>0</v>
      </c>
      <c r="FC198" s="130">
        <v>1</v>
      </c>
      <c r="FD198" s="131">
        <v>0</v>
      </c>
      <c r="FE198" s="130">
        <v>1</v>
      </c>
      <c r="FF198" s="131">
        <v>1</v>
      </c>
      <c r="FG198" s="130">
        <v>1</v>
      </c>
      <c r="FH198" s="131">
        <v>0</v>
      </c>
      <c r="FI198" s="130">
        <v>2</v>
      </c>
      <c r="FJ198" s="131">
        <v>1</v>
      </c>
      <c r="FK198" s="130">
        <v>3</v>
      </c>
      <c r="FL198" s="131">
        <v>0</v>
      </c>
      <c r="FM198" s="130">
        <v>0</v>
      </c>
      <c r="FN198" s="131">
        <v>1</v>
      </c>
      <c r="FO198" s="19">
        <f t="shared" si="129"/>
        <v>44</v>
      </c>
    </row>
    <row r="199" spans="1:175" ht="12.75" customHeight="1" thickBot="1">
      <c r="A199" s="124" t="s">
        <v>272</v>
      </c>
      <c r="B199" s="159">
        <v>3</v>
      </c>
      <c r="C199" s="159"/>
      <c r="D199" s="159">
        <v>0</v>
      </c>
      <c r="E199" s="159"/>
      <c r="F199" s="159">
        <v>3</v>
      </c>
      <c r="G199" s="159"/>
      <c r="H199" s="160">
        <v>0</v>
      </c>
      <c r="I199" s="160"/>
      <c r="J199" s="161">
        <v>0</v>
      </c>
      <c r="K199" s="161"/>
      <c r="L199" s="160">
        <v>0</v>
      </c>
      <c r="M199" s="160"/>
      <c r="N199" s="161">
        <v>0</v>
      </c>
      <c r="O199" s="161"/>
      <c r="P199" s="160">
        <v>0</v>
      </c>
      <c r="Q199" s="160"/>
      <c r="R199" s="161">
        <v>0</v>
      </c>
      <c r="S199" s="161"/>
      <c r="T199" s="160">
        <v>0</v>
      </c>
      <c r="U199" s="160"/>
      <c r="V199" s="161">
        <v>0</v>
      </c>
      <c r="W199" s="161"/>
      <c r="X199" s="160">
        <v>0</v>
      </c>
      <c r="Y199" s="160"/>
      <c r="Z199" s="161">
        <v>0</v>
      </c>
      <c r="AA199" s="161"/>
      <c r="AB199" s="160">
        <v>0</v>
      </c>
      <c r="AC199" s="160"/>
      <c r="AD199" s="161">
        <v>0</v>
      </c>
      <c r="AE199" s="161"/>
      <c r="AF199" s="160">
        <v>3</v>
      </c>
      <c r="AG199" s="160"/>
      <c r="AH199" s="161">
        <v>0</v>
      </c>
      <c r="AI199" s="161"/>
      <c r="AJ199" s="26">
        <f t="shared" si="104"/>
        <v>0</v>
      </c>
      <c r="AK199" s="66">
        <f t="shared" si="105"/>
        <v>6</v>
      </c>
      <c r="AL199" s="124"/>
      <c r="AM199" s="159">
        <v>17</v>
      </c>
      <c r="AN199" s="159"/>
      <c r="AO199" s="159">
        <v>1</v>
      </c>
      <c r="AP199" s="159"/>
      <c r="AQ199" s="159">
        <v>18</v>
      </c>
      <c r="AR199" s="159"/>
      <c r="AS199" s="160">
        <v>0</v>
      </c>
      <c r="AT199" s="160"/>
      <c r="AU199" s="161">
        <v>0</v>
      </c>
      <c r="AV199" s="161"/>
      <c r="AW199" s="160">
        <v>0</v>
      </c>
      <c r="AX199" s="160"/>
      <c r="AY199" s="161">
        <v>0</v>
      </c>
      <c r="AZ199" s="161"/>
      <c r="BA199" s="160">
        <v>1</v>
      </c>
      <c r="BB199" s="160"/>
      <c r="BC199" s="161">
        <v>1</v>
      </c>
      <c r="BD199" s="161"/>
      <c r="BE199" s="160">
        <v>0</v>
      </c>
      <c r="BF199" s="160"/>
      <c r="BG199" s="161">
        <v>0</v>
      </c>
      <c r="BH199" s="161"/>
      <c r="BI199" s="160">
        <v>0</v>
      </c>
      <c r="BJ199" s="160"/>
      <c r="BK199" s="161">
        <v>0</v>
      </c>
      <c r="BL199" s="161"/>
      <c r="BM199" s="160">
        <v>4</v>
      </c>
      <c r="BN199" s="160"/>
      <c r="BO199" s="161">
        <v>0</v>
      </c>
      <c r="BP199" s="161"/>
      <c r="BQ199" s="160">
        <v>12</v>
      </c>
      <c r="BR199" s="160"/>
      <c r="BS199" s="161">
        <v>0</v>
      </c>
      <c r="BT199" s="161"/>
      <c r="BU199" s="26">
        <f t="shared" si="102"/>
        <v>0</v>
      </c>
      <c r="BV199" s="66">
        <f t="shared" si="103"/>
        <v>40</v>
      </c>
      <c r="BX199" s="159">
        <v>19</v>
      </c>
      <c r="BY199" s="159"/>
      <c r="BZ199" s="159">
        <v>1</v>
      </c>
      <c r="CA199" s="159"/>
      <c r="CB199" s="159">
        <v>20</v>
      </c>
      <c r="CC199" s="159"/>
      <c r="CD199" s="160">
        <v>2</v>
      </c>
      <c r="CE199" s="160"/>
      <c r="CF199" s="161">
        <v>0</v>
      </c>
      <c r="CG199" s="161"/>
      <c r="CH199" s="160">
        <v>4</v>
      </c>
      <c r="CI199" s="160"/>
      <c r="CJ199" s="161">
        <v>0</v>
      </c>
      <c r="CK199" s="161"/>
      <c r="CL199" s="160">
        <v>4</v>
      </c>
      <c r="CM199" s="160"/>
      <c r="CN199" s="161">
        <v>0</v>
      </c>
      <c r="CO199" s="161"/>
      <c r="CP199" s="160">
        <v>3</v>
      </c>
      <c r="CQ199" s="160"/>
      <c r="CR199" s="161">
        <v>0</v>
      </c>
      <c r="CS199" s="161"/>
      <c r="CT199" s="160">
        <v>1</v>
      </c>
      <c r="CU199" s="160"/>
      <c r="CV199" s="161">
        <v>1</v>
      </c>
      <c r="CW199" s="161"/>
      <c r="CX199" s="160">
        <v>2</v>
      </c>
      <c r="CY199" s="160"/>
      <c r="CZ199" s="161">
        <v>0</v>
      </c>
      <c r="DA199" s="161"/>
      <c r="DB199" s="160">
        <v>3</v>
      </c>
      <c r="DC199" s="160"/>
      <c r="DD199" s="161">
        <v>0</v>
      </c>
      <c r="DE199" s="161"/>
      <c r="DF199" s="26">
        <f t="shared" si="130"/>
        <v>24</v>
      </c>
      <c r="DH199" s="159">
        <f t="shared" si="106"/>
        <v>39</v>
      </c>
      <c r="DI199" s="159"/>
      <c r="DJ199" s="159">
        <f t="shared" si="107"/>
        <v>2</v>
      </c>
      <c r="DK199" s="159"/>
      <c r="DL199" s="159">
        <f t="shared" si="108"/>
        <v>41</v>
      </c>
      <c r="DM199" s="159"/>
      <c r="DN199" s="160">
        <f t="shared" si="109"/>
        <v>2</v>
      </c>
      <c r="DO199" s="160"/>
      <c r="DP199" s="160">
        <f t="shared" si="110"/>
        <v>0</v>
      </c>
      <c r="DQ199" s="160"/>
      <c r="DR199" s="160">
        <f t="shared" si="111"/>
        <v>4</v>
      </c>
      <c r="DS199" s="160"/>
      <c r="DT199" s="160">
        <f t="shared" si="112"/>
        <v>0</v>
      </c>
      <c r="DU199" s="160"/>
      <c r="DV199" s="160">
        <f t="shared" si="113"/>
        <v>5</v>
      </c>
      <c r="DW199" s="160"/>
      <c r="DX199" s="160">
        <f t="shared" si="114"/>
        <v>1</v>
      </c>
      <c r="DY199" s="160"/>
      <c r="DZ199" s="160">
        <f t="shared" si="115"/>
        <v>3</v>
      </c>
      <c r="EA199" s="160"/>
      <c r="EB199" s="160">
        <f t="shared" si="116"/>
        <v>0</v>
      </c>
      <c r="EC199" s="160"/>
      <c r="ED199" s="160">
        <f t="shared" si="117"/>
        <v>1</v>
      </c>
      <c r="EE199" s="160"/>
      <c r="EF199" s="160">
        <f t="shared" si="118"/>
        <v>1</v>
      </c>
      <c r="EG199" s="160"/>
      <c r="EH199" s="160">
        <f t="shared" si="119"/>
        <v>6</v>
      </c>
      <c r="EI199" s="160"/>
      <c r="EJ199" s="160">
        <f t="shared" si="120"/>
        <v>0</v>
      </c>
      <c r="EK199" s="160"/>
      <c r="EL199" s="160">
        <f t="shared" si="121"/>
        <v>18</v>
      </c>
      <c r="EM199" s="160"/>
      <c r="EN199" s="160">
        <f t="shared" si="122"/>
        <v>0</v>
      </c>
      <c r="EO199" s="160"/>
      <c r="EP199" s="137">
        <f t="shared" si="123"/>
        <v>70</v>
      </c>
      <c r="ER199" s="20">
        <f t="shared" si="124"/>
        <v>51.219512195121951</v>
      </c>
      <c r="ES199" s="20">
        <f t="shared" si="125"/>
        <v>48.780487804878049</v>
      </c>
      <c r="ET199" s="20">
        <f t="shared" si="126"/>
        <v>14.634146341463413</v>
      </c>
      <c r="EU199" s="20">
        <f t="shared" si="127"/>
        <v>4.8780487804878048</v>
      </c>
      <c r="EV199" s="21">
        <f t="shared" si="128"/>
        <v>48.780487804878049</v>
      </c>
      <c r="EX199" s="129">
        <v>0</v>
      </c>
      <c r="EY199" s="129">
        <v>1</v>
      </c>
      <c r="EZ199" s="129">
        <v>1</v>
      </c>
      <c r="FA199" s="130">
        <v>0</v>
      </c>
      <c r="FB199" s="131">
        <v>0</v>
      </c>
      <c r="FC199" s="130">
        <v>0</v>
      </c>
      <c r="FD199" s="131">
        <v>0</v>
      </c>
      <c r="FE199" s="130">
        <v>0</v>
      </c>
      <c r="FF199" s="131">
        <v>1</v>
      </c>
      <c r="FG199" s="130">
        <v>0</v>
      </c>
      <c r="FH199" s="131">
        <v>0</v>
      </c>
      <c r="FI199" s="130">
        <v>0</v>
      </c>
      <c r="FJ199" s="131">
        <v>0</v>
      </c>
      <c r="FK199" s="130">
        <v>0</v>
      </c>
      <c r="FL199" s="131">
        <v>0</v>
      </c>
      <c r="FM199" s="130">
        <v>0</v>
      </c>
      <c r="FN199" s="131">
        <v>0</v>
      </c>
      <c r="FO199" s="19">
        <f t="shared" si="129"/>
        <v>4</v>
      </c>
    </row>
    <row r="200" spans="1:175" ht="12.75" customHeight="1" thickBot="1">
      <c r="A200" s="124" t="s">
        <v>273</v>
      </c>
      <c r="B200" s="159">
        <v>3</v>
      </c>
      <c r="C200" s="159"/>
      <c r="D200" s="159">
        <v>0</v>
      </c>
      <c r="E200" s="159"/>
      <c r="F200" s="159">
        <v>3</v>
      </c>
      <c r="G200" s="159"/>
      <c r="H200" s="160">
        <v>0</v>
      </c>
      <c r="I200" s="160"/>
      <c r="J200" s="161">
        <v>0</v>
      </c>
      <c r="K200" s="161"/>
      <c r="L200" s="160">
        <v>0</v>
      </c>
      <c r="M200" s="160"/>
      <c r="N200" s="161">
        <v>0</v>
      </c>
      <c r="O200" s="161"/>
      <c r="P200" s="160">
        <v>0</v>
      </c>
      <c r="Q200" s="160"/>
      <c r="R200" s="161">
        <v>0</v>
      </c>
      <c r="S200" s="161"/>
      <c r="T200" s="160">
        <v>0</v>
      </c>
      <c r="U200" s="160"/>
      <c r="V200" s="161">
        <v>0</v>
      </c>
      <c r="W200" s="161"/>
      <c r="X200" s="160">
        <v>0</v>
      </c>
      <c r="Y200" s="160"/>
      <c r="Z200" s="161">
        <v>0</v>
      </c>
      <c r="AA200" s="161"/>
      <c r="AB200" s="160">
        <v>0</v>
      </c>
      <c r="AC200" s="160"/>
      <c r="AD200" s="161">
        <v>0</v>
      </c>
      <c r="AE200" s="161"/>
      <c r="AF200" s="160">
        <v>3</v>
      </c>
      <c r="AG200" s="160"/>
      <c r="AH200" s="161">
        <v>0</v>
      </c>
      <c r="AI200" s="161"/>
      <c r="AJ200" s="26">
        <f t="shared" si="104"/>
        <v>0</v>
      </c>
      <c r="AK200" s="66">
        <f t="shared" si="105"/>
        <v>6</v>
      </c>
      <c r="AL200" s="124"/>
      <c r="AM200" s="159">
        <v>22</v>
      </c>
      <c r="AN200" s="159"/>
      <c r="AO200" s="159">
        <v>1</v>
      </c>
      <c r="AP200" s="159"/>
      <c r="AQ200" s="159">
        <v>23</v>
      </c>
      <c r="AR200" s="159"/>
      <c r="AS200" s="160">
        <v>0</v>
      </c>
      <c r="AT200" s="160"/>
      <c r="AU200" s="161">
        <v>0</v>
      </c>
      <c r="AV200" s="161"/>
      <c r="AW200" s="160">
        <v>0</v>
      </c>
      <c r="AX200" s="160"/>
      <c r="AY200" s="161">
        <v>0</v>
      </c>
      <c r="AZ200" s="161"/>
      <c r="BA200" s="160">
        <v>0</v>
      </c>
      <c r="BB200" s="160"/>
      <c r="BC200" s="161">
        <v>0</v>
      </c>
      <c r="BD200" s="161"/>
      <c r="BE200" s="160">
        <v>3</v>
      </c>
      <c r="BF200" s="160"/>
      <c r="BG200" s="161">
        <v>0</v>
      </c>
      <c r="BH200" s="161"/>
      <c r="BI200" s="160">
        <v>6</v>
      </c>
      <c r="BJ200" s="160"/>
      <c r="BK200" s="161">
        <v>0</v>
      </c>
      <c r="BL200" s="161"/>
      <c r="BM200" s="160">
        <v>1</v>
      </c>
      <c r="BN200" s="160"/>
      <c r="BO200" s="161">
        <v>0</v>
      </c>
      <c r="BP200" s="161"/>
      <c r="BQ200" s="160">
        <v>12</v>
      </c>
      <c r="BR200" s="160"/>
      <c r="BS200" s="161">
        <v>1</v>
      </c>
      <c r="BT200" s="161"/>
      <c r="BU200" s="26">
        <f t="shared" si="102"/>
        <v>0</v>
      </c>
      <c r="BV200" s="66">
        <f t="shared" si="103"/>
        <v>50</v>
      </c>
      <c r="BX200" s="159">
        <v>6</v>
      </c>
      <c r="BY200" s="159"/>
      <c r="BZ200" s="159">
        <v>0</v>
      </c>
      <c r="CA200" s="159"/>
      <c r="CB200" s="159">
        <v>6</v>
      </c>
      <c r="CC200" s="159"/>
      <c r="CD200" s="160">
        <v>0</v>
      </c>
      <c r="CE200" s="160"/>
      <c r="CF200" s="161">
        <v>0</v>
      </c>
      <c r="CG200" s="161"/>
      <c r="CH200" s="160">
        <v>0</v>
      </c>
      <c r="CI200" s="160"/>
      <c r="CJ200" s="161">
        <v>0</v>
      </c>
      <c r="CK200" s="161"/>
      <c r="CL200" s="160">
        <v>0</v>
      </c>
      <c r="CM200" s="160"/>
      <c r="CN200" s="161">
        <v>0</v>
      </c>
      <c r="CO200" s="161"/>
      <c r="CP200" s="160">
        <v>1</v>
      </c>
      <c r="CQ200" s="160"/>
      <c r="CR200" s="161">
        <v>0</v>
      </c>
      <c r="CS200" s="161"/>
      <c r="CT200" s="160">
        <v>1</v>
      </c>
      <c r="CU200" s="160"/>
      <c r="CV200" s="161">
        <v>0</v>
      </c>
      <c r="CW200" s="161"/>
      <c r="CX200" s="160">
        <v>0</v>
      </c>
      <c r="CY200" s="160"/>
      <c r="CZ200" s="161">
        <v>0</v>
      </c>
      <c r="DA200" s="161"/>
      <c r="DB200" s="160">
        <v>4</v>
      </c>
      <c r="DC200" s="160"/>
      <c r="DD200" s="161">
        <v>0</v>
      </c>
      <c r="DE200" s="161"/>
      <c r="DF200" s="26">
        <f t="shared" si="130"/>
        <v>6</v>
      </c>
      <c r="DH200" s="159">
        <f t="shared" si="106"/>
        <v>31</v>
      </c>
      <c r="DI200" s="159"/>
      <c r="DJ200" s="159">
        <f t="shared" si="107"/>
        <v>1</v>
      </c>
      <c r="DK200" s="159"/>
      <c r="DL200" s="159">
        <f t="shared" si="108"/>
        <v>32</v>
      </c>
      <c r="DM200" s="159"/>
      <c r="DN200" s="160">
        <f t="shared" si="109"/>
        <v>0</v>
      </c>
      <c r="DO200" s="160"/>
      <c r="DP200" s="160">
        <f t="shared" si="110"/>
        <v>0</v>
      </c>
      <c r="DQ200" s="160"/>
      <c r="DR200" s="160">
        <f t="shared" si="111"/>
        <v>0</v>
      </c>
      <c r="DS200" s="160"/>
      <c r="DT200" s="160">
        <f t="shared" si="112"/>
        <v>0</v>
      </c>
      <c r="DU200" s="160"/>
      <c r="DV200" s="160">
        <f t="shared" si="113"/>
        <v>0</v>
      </c>
      <c r="DW200" s="160"/>
      <c r="DX200" s="160">
        <f t="shared" si="114"/>
        <v>0</v>
      </c>
      <c r="DY200" s="160"/>
      <c r="DZ200" s="160">
        <f t="shared" si="115"/>
        <v>4</v>
      </c>
      <c r="EA200" s="160"/>
      <c r="EB200" s="160">
        <f t="shared" si="116"/>
        <v>0</v>
      </c>
      <c r="EC200" s="160"/>
      <c r="ED200" s="160">
        <f t="shared" si="117"/>
        <v>7</v>
      </c>
      <c r="EE200" s="160"/>
      <c r="EF200" s="160">
        <f t="shared" si="118"/>
        <v>0</v>
      </c>
      <c r="EG200" s="160"/>
      <c r="EH200" s="160">
        <f t="shared" si="119"/>
        <v>1</v>
      </c>
      <c r="EI200" s="160"/>
      <c r="EJ200" s="160">
        <f t="shared" si="120"/>
        <v>0</v>
      </c>
      <c r="EK200" s="160"/>
      <c r="EL200" s="160">
        <f t="shared" si="121"/>
        <v>19</v>
      </c>
      <c r="EM200" s="160"/>
      <c r="EN200" s="160">
        <f t="shared" si="122"/>
        <v>1</v>
      </c>
      <c r="EO200" s="160"/>
      <c r="EP200" s="137">
        <f t="shared" si="123"/>
        <v>62</v>
      </c>
      <c r="ER200" s="20">
        <f t="shared" si="124"/>
        <v>81.25</v>
      </c>
      <c r="ES200" s="20">
        <f t="shared" si="125"/>
        <v>18.75</v>
      </c>
      <c r="ET200" s="20">
        <f t="shared" si="126"/>
        <v>0</v>
      </c>
      <c r="EU200" s="20">
        <f t="shared" si="127"/>
        <v>3.125</v>
      </c>
      <c r="EV200" s="21">
        <f t="shared" si="128"/>
        <v>31.25</v>
      </c>
      <c r="EX200" s="129">
        <v>4</v>
      </c>
      <c r="EY200" s="129">
        <v>0</v>
      </c>
      <c r="EZ200" s="129">
        <v>4</v>
      </c>
      <c r="FA200" s="130">
        <v>0</v>
      </c>
      <c r="FB200" s="131">
        <v>0</v>
      </c>
      <c r="FC200" s="130">
        <v>0</v>
      </c>
      <c r="FD200" s="131">
        <v>0</v>
      </c>
      <c r="FE200" s="130">
        <v>0</v>
      </c>
      <c r="FF200" s="131">
        <v>0</v>
      </c>
      <c r="FG200" s="130">
        <v>1</v>
      </c>
      <c r="FH200" s="131">
        <v>0</v>
      </c>
      <c r="FI200" s="130">
        <v>3</v>
      </c>
      <c r="FJ200" s="131">
        <v>0</v>
      </c>
      <c r="FK200" s="130">
        <v>0</v>
      </c>
      <c r="FL200" s="131">
        <v>0</v>
      </c>
      <c r="FM200" s="130">
        <v>0</v>
      </c>
      <c r="FN200" s="131">
        <v>0</v>
      </c>
      <c r="FO200" s="19">
        <f t="shared" si="129"/>
        <v>16</v>
      </c>
    </row>
    <row r="201" spans="1:175" ht="12.75" customHeight="1" thickBot="1">
      <c r="A201" s="124" t="s">
        <v>274</v>
      </c>
      <c r="B201" s="159">
        <v>0</v>
      </c>
      <c r="C201" s="159"/>
      <c r="D201" s="159">
        <v>0</v>
      </c>
      <c r="E201" s="159"/>
      <c r="F201" s="159">
        <v>0</v>
      </c>
      <c r="G201" s="159"/>
      <c r="H201" s="160">
        <v>0</v>
      </c>
      <c r="I201" s="160"/>
      <c r="J201" s="161">
        <v>0</v>
      </c>
      <c r="K201" s="161"/>
      <c r="L201" s="160">
        <v>0</v>
      </c>
      <c r="M201" s="160"/>
      <c r="N201" s="161">
        <v>0</v>
      </c>
      <c r="O201" s="161"/>
      <c r="P201" s="160">
        <v>0</v>
      </c>
      <c r="Q201" s="160"/>
      <c r="R201" s="161">
        <v>0</v>
      </c>
      <c r="S201" s="161"/>
      <c r="T201" s="160">
        <v>0</v>
      </c>
      <c r="U201" s="160"/>
      <c r="V201" s="161">
        <v>0</v>
      </c>
      <c r="W201" s="161"/>
      <c r="X201" s="160">
        <v>0</v>
      </c>
      <c r="Y201" s="160"/>
      <c r="Z201" s="161">
        <v>0</v>
      </c>
      <c r="AA201" s="161"/>
      <c r="AB201" s="160">
        <v>0</v>
      </c>
      <c r="AC201" s="160"/>
      <c r="AD201" s="161">
        <v>0</v>
      </c>
      <c r="AE201" s="161"/>
      <c r="AF201" s="160">
        <v>0</v>
      </c>
      <c r="AG201" s="160"/>
      <c r="AH201" s="161">
        <v>0</v>
      </c>
      <c r="AI201" s="161"/>
      <c r="AJ201" s="26">
        <f t="shared" si="104"/>
        <v>0</v>
      </c>
      <c r="AK201" s="66">
        <f t="shared" si="105"/>
        <v>0</v>
      </c>
      <c r="AL201" s="124"/>
      <c r="AM201" s="159">
        <v>0</v>
      </c>
      <c r="AN201" s="159"/>
      <c r="AO201" s="159">
        <v>0</v>
      </c>
      <c r="AP201" s="159"/>
      <c r="AQ201" s="159">
        <v>0</v>
      </c>
      <c r="AR201" s="159"/>
      <c r="AS201" s="160">
        <v>0</v>
      </c>
      <c r="AT201" s="160"/>
      <c r="AU201" s="161">
        <v>0</v>
      </c>
      <c r="AV201" s="161"/>
      <c r="AW201" s="160">
        <v>0</v>
      </c>
      <c r="AX201" s="160"/>
      <c r="AY201" s="161">
        <v>0</v>
      </c>
      <c r="AZ201" s="161"/>
      <c r="BA201" s="160">
        <v>0</v>
      </c>
      <c r="BB201" s="160"/>
      <c r="BC201" s="161">
        <v>0</v>
      </c>
      <c r="BD201" s="161"/>
      <c r="BE201" s="160">
        <v>0</v>
      </c>
      <c r="BF201" s="160"/>
      <c r="BG201" s="161">
        <v>0</v>
      </c>
      <c r="BH201" s="161"/>
      <c r="BI201" s="160">
        <v>0</v>
      </c>
      <c r="BJ201" s="160"/>
      <c r="BK201" s="161">
        <v>0</v>
      </c>
      <c r="BL201" s="161"/>
      <c r="BM201" s="160">
        <v>0</v>
      </c>
      <c r="BN201" s="160"/>
      <c r="BO201" s="161">
        <v>0</v>
      </c>
      <c r="BP201" s="161"/>
      <c r="BQ201" s="160">
        <v>0</v>
      </c>
      <c r="BR201" s="160"/>
      <c r="BS201" s="161">
        <v>0</v>
      </c>
      <c r="BT201" s="161"/>
      <c r="BU201" s="26">
        <f t="shared" si="102"/>
        <v>0</v>
      </c>
      <c r="BV201" s="66">
        <f t="shared" si="103"/>
        <v>0</v>
      </c>
      <c r="BX201" s="159">
        <v>4</v>
      </c>
      <c r="BY201" s="159"/>
      <c r="BZ201" s="159">
        <v>1</v>
      </c>
      <c r="CA201" s="159"/>
      <c r="CB201" s="159">
        <v>5</v>
      </c>
      <c r="CC201" s="159"/>
      <c r="CD201" s="160">
        <v>0</v>
      </c>
      <c r="CE201" s="160"/>
      <c r="CF201" s="161">
        <v>0</v>
      </c>
      <c r="CG201" s="161"/>
      <c r="CH201" s="160">
        <v>0</v>
      </c>
      <c r="CI201" s="160"/>
      <c r="CJ201" s="161">
        <v>0</v>
      </c>
      <c r="CK201" s="161"/>
      <c r="CL201" s="160">
        <v>0</v>
      </c>
      <c r="CM201" s="160"/>
      <c r="CN201" s="161">
        <v>0</v>
      </c>
      <c r="CO201" s="161"/>
      <c r="CP201" s="160">
        <v>0</v>
      </c>
      <c r="CQ201" s="160"/>
      <c r="CR201" s="161">
        <v>0</v>
      </c>
      <c r="CS201" s="161"/>
      <c r="CT201" s="160">
        <v>0</v>
      </c>
      <c r="CU201" s="160"/>
      <c r="CV201" s="161">
        <v>0</v>
      </c>
      <c r="CW201" s="161"/>
      <c r="CX201" s="160">
        <v>2</v>
      </c>
      <c r="CY201" s="160"/>
      <c r="CZ201" s="161">
        <v>0</v>
      </c>
      <c r="DA201" s="161"/>
      <c r="DB201" s="160">
        <v>2</v>
      </c>
      <c r="DC201" s="160"/>
      <c r="DD201" s="161">
        <v>1</v>
      </c>
      <c r="DE201" s="161"/>
      <c r="DF201" s="26">
        <f t="shared" si="130"/>
        <v>9</v>
      </c>
      <c r="DH201" s="159">
        <f t="shared" si="106"/>
        <v>4</v>
      </c>
      <c r="DI201" s="159"/>
      <c r="DJ201" s="159">
        <f t="shared" si="107"/>
        <v>1</v>
      </c>
      <c r="DK201" s="159"/>
      <c r="DL201" s="159">
        <f t="shared" si="108"/>
        <v>5</v>
      </c>
      <c r="DM201" s="159"/>
      <c r="DN201" s="160">
        <f t="shared" si="109"/>
        <v>0</v>
      </c>
      <c r="DO201" s="160"/>
      <c r="DP201" s="160">
        <f t="shared" si="110"/>
        <v>0</v>
      </c>
      <c r="DQ201" s="160"/>
      <c r="DR201" s="160">
        <f t="shared" si="111"/>
        <v>0</v>
      </c>
      <c r="DS201" s="160"/>
      <c r="DT201" s="160">
        <f t="shared" si="112"/>
        <v>0</v>
      </c>
      <c r="DU201" s="160"/>
      <c r="DV201" s="160">
        <f t="shared" si="113"/>
        <v>0</v>
      </c>
      <c r="DW201" s="160"/>
      <c r="DX201" s="160">
        <f t="shared" si="114"/>
        <v>0</v>
      </c>
      <c r="DY201" s="160"/>
      <c r="DZ201" s="160">
        <f t="shared" si="115"/>
        <v>0</v>
      </c>
      <c r="EA201" s="160"/>
      <c r="EB201" s="160">
        <f t="shared" si="116"/>
        <v>0</v>
      </c>
      <c r="EC201" s="160"/>
      <c r="ED201" s="160">
        <f t="shared" si="117"/>
        <v>0</v>
      </c>
      <c r="EE201" s="160"/>
      <c r="EF201" s="160">
        <f t="shared" si="118"/>
        <v>0</v>
      </c>
      <c r="EG201" s="160"/>
      <c r="EH201" s="160">
        <f t="shared" si="119"/>
        <v>2</v>
      </c>
      <c r="EI201" s="160"/>
      <c r="EJ201" s="160">
        <f t="shared" si="120"/>
        <v>0</v>
      </c>
      <c r="EK201" s="160"/>
      <c r="EL201" s="160">
        <f t="shared" si="121"/>
        <v>2</v>
      </c>
      <c r="EM201" s="160"/>
      <c r="EN201" s="160">
        <f t="shared" si="122"/>
        <v>1</v>
      </c>
      <c r="EO201" s="160"/>
      <c r="EP201" s="137">
        <f t="shared" si="123"/>
        <v>9</v>
      </c>
      <c r="ER201" s="20">
        <f t="shared" si="124"/>
        <v>0</v>
      </c>
      <c r="ES201" s="20">
        <f t="shared" si="125"/>
        <v>100</v>
      </c>
      <c r="ET201" s="20">
        <f t="shared" si="126"/>
        <v>0</v>
      </c>
      <c r="EU201" s="20">
        <f t="shared" si="127"/>
        <v>20</v>
      </c>
      <c r="EV201" s="21">
        <f t="shared" si="128"/>
        <v>200</v>
      </c>
      <c r="EX201" s="129">
        <v>0</v>
      </c>
      <c r="EY201" s="129">
        <v>0</v>
      </c>
      <c r="EZ201" s="129">
        <v>0</v>
      </c>
      <c r="FA201" s="130">
        <v>0</v>
      </c>
      <c r="FB201" s="131">
        <v>0</v>
      </c>
      <c r="FC201" s="130">
        <v>0</v>
      </c>
      <c r="FD201" s="131">
        <v>0</v>
      </c>
      <c r="FE201" s="130">
        <v>0</v>
      </c>
      <c r="FF201" s="131">
        <v>0</v>
      </c>
      <c r="FG201" s="130">
        <v>0</v>
      </c>
      <c r="FH201" s="131">
        <v>0</v>
      </c>
      <c r="FI201" s="130">
        <v>0</v>
      </c>
      <c r="FJ201" s="131">
        <v>0</v>
      </c>
      <c r="FK201" s="130">
        <v>0</v>
      </c>
      <c r="FL201" s="131">
        <v>0</v>
      </c>
      <c r="FM201" s="130">
        <v>0</v>
      </c>
      <c r="FN201" s="131">
        <v>0</v>
      </c>
      <c r="FO201" s="19">
        <f t="shared" si="129"/>
        <v>0</v>
      </c>
    </row>
    <row r="202" spans="1:175" ht="12.75" customHeight="1" thickBot="1">
      <c r="A202" s="124" t="s">
        <v>275</v>
      </c>
      <c r="B202" s="159">
        <v>1</v>
      </c>
      <c r="C202" s="159"/>
      <c r="D202" s="159">
        <v>2</v>
      </c>
      <c r="E202" s="159"/>
      <c r="F202" s="159">
        <v>3</v>
      </c>
      <c r="G202" s="159"/>
      <c r="H202" s="160">
        <v>0</v>
      </c>
      <c r="I202" s="160"/>
      <c r="J202" s="161">
        <v>0</v>
      </c>
      <c r="K202" s="161"/>
      <c r="L202" s="160">
        <v>0</v>
      </c>
      <c r="M202" s="160"/>
      <c r="N202" s="161">
        <v>0</v>
      </c>
      <c r="O202" s="161"/>
      <c r="P202" s="160">
        <v>0</v>
      </c>
      <c r="Q202" s="160"/>
      <c r="R202" s="161">
        <v>0</v>
      </c>
      <c r="S202" s="161"/>
      <c r="T202" s="160">
        <v>0</v>
      </c>
      <c r="U202" s="160"/>
      <c r="V202" s="161">
        <v>0</v>
      </c>
      <c r="W202" s="161"/>
      <c r="X202" s="160">
        <v>0</v>
      </c>
      <c r="Y202" s="160"/>
      <c r="Z202" s="161">
        <v>0</v>
      </c>
      <c r="AA202" s="161"/>
      <c r="AB202" s="160">
        <v>0</v>
      </c>
      <c r="AC202" s="160"/>
      <c r="AD202" s="161">
        <v>0</v>
      </c>
      <c r="AE202" s="161"/>
      <c r="AF202" s="160">
        <v>1</v>
      </c>
      <c r="AG202" s="160"/>
      <c r="AH202" s="161">
        <v>2</v>
      </c>
      <c r="AI202" s="161"/>
      <c r="AJ202" s="26">
        <f t="shared" si="104"/>
        <v>0</v>
      </c>
      <c r="AK202" s="66">
        <f t="shared" si="105"/>
        <v>14</v>
      </c>
      <c r="AL202" s="124"/>
      <c r="AM202" s="159">
        <v>22</v>
      </c>
      <c r="AN202" s="159"/>
      <c r="AO202" s="159">
        <v>3</v>
      </c>
      <c r="AP202" s="159"/>
      <c r="AQ202" s="159">
        <v>25</v>
      </c>
      <c r="AR202" s="159"/>
      <c r="AS202" s="160">
        <v>0</v>
      </c>
      <c r="AT202" s="160"/>
      <c r="AU202" s="161">
        <v>0</v>
      </c>
      <c r="AV202" s="161"/>
      <c r="AW202" s="160">
        <v>5</v>
      </c>
      <c r="AX202" s="160"/>
      <c r="AY202" s="161">
        <v>1</v>
      </c>
      <c r="AZ202" s="161"/>
      <c r="BA202" s="160">
        <v>1</v>
      </c>
      <c r="BB202" s="160"/>
      <c r="BC202" s="161">
        <v>1</v>
      </c>
      <c r="BD202" s="161"/>
      <c r="BE202" s="160">
        <v>0</v>
      </c>
      <c r="BF202" s="160"/>
      <c r="BG202" s="161">
        <v>0</v>
      </c>
      <c r="BH202" s="161"/>
      <c r="BI202" s="160">
        <v>1</v>
      </c>
      <c r="BJ202" s="160"/>
      <c r="BK202" s="161">
        <v>0</v>
      </c>
      <c r="BL202" s="161"/>
      <c r="BM202" s="160">
        <v>5</v>
      </c>
      <c r="BN202" s="160"/>
      <c r="BO202" s="161">
        <v>1</v>
      </c>
      <c r="BP202" s="161"/>
      <c r="BQ202" s="160">
        <v>10</v>
      </c>
      <c r="BR202" s="160"/>
      <c r="BS202" s="161">
        <v>0</v>
      </c>
      <c r="BT202" s="161"/>
      <c r="BU202" s="26">
        <f t="shared" si="102"/>
        <v>30</v>
      </c>
      <c r="BV202" s="66">
        <f t="shared" si="103"/>
        <v>62</v>
      </c>
      <c r="BX202" s="159">
        <v>25</v>
      </c>
      <c r="BY202" s="159"/>
      <c r="BZ202" s="159">
        <v>10</v>
      </c>
      <c r="CA202" s="159"/>
      <c r="CB202" s="159">
        <v>35</v>
      </c>
      <c r="CC202" s="159"/>
      <c r="CD202" s="160">
        <v>4</v>
      </c>
      <c r="CE202" s="160"/>
      <c r="CF202" s="161">
        <v>1</v>
      </c>
      <c r="CG202" s="161"/>
      <c r="CH202" s="160">
        <v>4</v>
      </c>
      <c r="CI202" s="160"/>
      <c r="CJ202" s="161">
        <v>3</v>
      </c>
      <c r="CK202" s="161"/>
      <c r="CL202" s="160">
        <v>6</v>
      </c>
      <c r="CM202" s="160"/>
      <c r="CN202" s="161">
        <v>0</v>
      </c>
      <c r="CO202" s="161"/>
      <c r="CP202" s="160">
        <v>0</v>
      </c>
      <c r="CQ202" s="160"/>
      <c r="CR202" s="161">
        <v>0</v>
      </c>
      <c r="CS202" s="161"/>
      <c r="CT202" s="160">
        <v>1</v>
      </c>
      <c r="CU202" s="160"/>
      <c r="CV202" s="161">
        <v>0</v>
      </c>
      <c r="CW202" s="161"/>
      <c r="CX202" s="160">
        <v>3</v>
      </c>
      <c r="CY202" s="160"/>
      <c r="CZ202" s="161">
        <v>1</v>
      </c>
      <c r="DA202" s="161"/>
      <c r="DB202" s="160">
        <v>7</v>
      </c>
      <c r="DC202" s="160"/>
      <c r="DD202" s="161">
        <v>5</v>
      </c>
      <c r="DE202" s="161"/>
      <c r="DF202" s="26">
        <f t="shared" si="130"/>
        <v>75</v>
      </c>
      <c r="DH202" s="159">
        <f t="shared" si="106"/>
        <v>48</v>
      </c>
      <c r="DI202" s="159"/>
      <c r="DJ202" s="159">
        <f t="shared" si="107"/>
        <v>15</v>
      </c>
      <c r="DK202" s="159"/>
      <c r="DL202" s="159">
        <f t="shared" si="108"/>
        <v>63</v>
      </c>
      <c r="DM202" s="159"/>
      <c r="DN202" s="160">
        <f t="shared" si="109"/>
        <v>4</v>
      </c>
      <c r="DO202" s="160"/>
      <c r="DP202" s="160">
        <f t="shared" si="110"/>
        <v>1</v>
      </c>
      <c r="DQ202" s="160"/>
      <c r="DR202" s="160">
        <f t="shared" si="111"/>
        <v>9</v>
      </c>
      <c r="DS202" s="160"/>
      <c r="DT202" s="160">
        <f t="shared" si="112"/>
        <v>4</v>
      </c>
      <c r="DU202" s="160"/>
      <c r="DV202" s="160">
        <f t="shared" si="113"/>
        <v>7</v>
      </c>
      <c r="DW202" s="160"/>
      <c r="DX202" s="160">
        <f t="shared" si="114"/>
        <v>1</v>
      </c>
      <c r="DY202" s="160"/>
      <c r="DZ202" s="160">
        <f t="shared" si="115"/>
        <v>0</v>
      </c>
      <c r="EA202" s="160"/>
      <c r="EB202" s="160">
        <f t="shared" si="116"/>
        <v>0</v>
      </c>
      <c r="EC202" s="160"/>
      <c r="ED202" s="160">
        <f t="shared" si="117"/>
        <v>2</v>
      </c>
      <c r="EE202" s="160"/>
      <c r="EF202" s="160">
        <f t="shared" si="118"/>
        <v>0</v>
      </c>
      <c r="EG202" s="160"/>
      <c r="EH202" s="160">
        <f t="shared" si="119"/>
        <v>8</v>
      </c>
      <c r="EI202" s="160"/>
      <c r="EJ202" s="160">
        <f t="shared" si="120"/>
        <v>2</v>
      </c>
      <c r="EK202" s="160"/>
      <c r="EL202" s="160">
        <f t="shared" si="121"/>
        <v>18</v>
      </c>
      <c r="EM202" s="160"/>
      <c r="EN202" s="160">
        <f t="shared" si="122"/>
        <v>7</v>
      </c>
      <c r="EO202" s="160"/>
      <c r="EP202" s="137">
        <f t="shared" si="123"/>
        <v>181</v>
      </c>
      <c r="ER202" s="20">
        <f t="shared" si="124"/>
        <v>44.444444444444443</v>
      </c>
      <c r="ES202" s="20">
        <f t="shared" si="125"/>
        <v>55.555555555555557</v>
      </c>
      <c r="ET202" s="20">
        <f t="shared" si="126"/>
        <v>28.571428571428569</v>
      </c>
      <c r="EU202" s="20">
        <f t="shared" si="127"/>
        <v>23.809523809523807</v>
      </c>
      <c r="EV202" s="21">
        <f t="shared" si="128"/>
        <v>238.09523809523807</v>
      </c>
      <c r="EX202" s="129">
        <v>2</v>
      </c>
      <c r="EY202" s="129">
        <v>0</v>
      </c>
      <c r="EZ202" s="129">
        <v>2</v>
      </c>
      <c r="FA202" s="130">
        <v>0</v>
      </c>
      <c r="FB202" s="131">
        <v>0</v>
      </c>
      <c r="FC202" s="130">
        <v>1</v>
      </c>
      <c r="FD202" s="131">
        <v>0</v>
      </c>
      <c r="FE202" s="130">
        <v>0</v>
      </c>
      <c r="FF202" s="131">
        <v>0</v>
      </c>
      <c r="FG202" s="130">
        <v>0</v>
      </c>
      <c r="FH202" s="131">
        <v>0</v>
      </c>
      <c r="FI202" s="130">
        <v>1</v>
      </c>
      <c r="FJ202" s="131">
        <v>0</v>
      </c>
      <c r="FK202" s="130">
        <v>0</v>
      </c>
      <c r="FL202" s="131">
        <v>0</v>
      </c>
      <c r="FM202" s="130">
        <v>0</v>
      </c>
      <c r="FN202" s="131">
        <v>0</v>
      </c>
      <c r="FO202" s="19">
        <f t="shared" si="129"/>
        <v>8</v>
      </c>
    </row>
    <row r="203" spans="1:175" ht="12.75" customHeight="1" thickBot="1">
      <c r="A203" s="124" t="s">
        <v>276</v>
      </c>
      <c r="B203" s="159">
        <v>4</v>
      </c>
      <c r="C203" s="159"/>
      <c r="D203" s="159">
        <v>0</v>
      </c>
      <c r="E203" s="159"/>
      <c r="F203" s="159">
        <v>4</v>
      </c>
      <c r="G203" s="159"/>
      <c r="H203" s="160">
        <v>0</v>
      </c>
      <c r="I203" s="160"/>
      <c r="J203" s="161">
        <v>0</v>
      </c>
      <c r="K203" s="161"/>
      <c r="L203" s="160">
        <v>0</v>
      </c>
      <c r="M203" s="160"/>
      <c r="N203" s="161">
        <v>0</v>
      </c>
      <c r="O203" s="161"/>
      <c r="P203" s="160">
        <v>0</v>
      </c>
      <c r="Q203" s="160"/>
      <c r="R203" s="161">
        <v>0</v>
      </c>
      <c r="S203" s="161"/>
      <c r="T203" s="160">
        <v>0</v>
      </c>
      <c r="U203" s="160"/>
      <c r="V203" s="161">
        <v>0</v>
      </c>
      <c r="W203" s="161"/>
      <c r="X203" s="160">
        <v>0</v>
      </c>
      <c r="Y203" s="160"/>
      <c r="Z203" s="161">
        <v>0</v>
      </c>
      <c r="AA203" s="161"/>
      <c r="AB203" s="160">
        <v>0</v>
      </c>
      <c r="AC203" s="160"/>
      <c r="AD203" s="161">
        <v>0</v>
      </c>
      <c r="AE203" s="161"/>
      <c r="AF203" s="160">
        <v>4</v>
      </c>
      <c r="AG203" s="160"/>
      <c r="AH203" s="161">
        <v>0</v>
      </c>
      <c r="AI203" s="161"/>
      <c r="AJ203" s="26">
        <f t="shared" si="104"/>
        <v>0</v>
      </c>
      <c r="AK203" s="66">
        <f t="shared" si="105"/>
        <v>8</v>
      </c>
      <c r="AL203" s="124"/>
      <c r="AM203" s="159">
        <v>17</v>
      </c>
      <c r="AN203" s="159"/>
      <c r="AO203" s="159">
        <v>0</v>
      </c>
      <c r="AP203" s="159"/>
      <c r="AQ203" s="159">
        <v>17</v>
      </c>
      <c r="AR203" s="159"/>
      <c r="AS203" s="160">
        <v>0</v>
      </c>
      <c r="AT203" s="160"/>
      <c r="AU203" s="161">
        <v>0</v>
      </c>
      <c r="AV203" s="161"/>
      <c r="AW203" s="160">
        <v>0</v>
      </c>
      <c r="AX203" s="160"/>
      <c r="AY203" s="161">
        <v>0</v>
      </c>
      <c r="AZ203" s="161"/>
      <c r="BA203" s="160">
        <v>0</v>
      </c>
      <c r="BB203" s="160"/>
      <c r="BC203" s="161">
        <v>0</v>
      </c>
      <c r="BD203" s="161"/>
      <c r="BE203" s="160">
        <v>0</v>
      </c>
      <c r="BF203" s="160"/>
      <c r="BG203" s="161">
        <v>0</v>
      </c>
      <c r="BH203" s="161"/>
      <c r="BI203" s="160">
        <v>3</v>
      </c>
      <c r="BJ203" s="160"/>
      <c r="BK203" s="161">
        <v>0</v>
      </c>
      <c r="BL203" s="161"/>
      <c r="BM203" s="160">
        <v>0</v>
      </c>
      <c r="BN203" s="160"/>
      <c r="BO203" s="161">
        <v>0</v>
      </c>
      <c r="BP203" s="161"/>
      <c r="BQ203" s="160">
        <v>14</v>
      </c>
      <c r="BR203" s="160"/>
      <c r="BS203" s="161">
        <v>0</v>
      </c>
      <c r="BT203" s="161"/>
      <c r="BU203" s="26">
        <f t="shared" si="102"/>
        <v>0</v>
      </c>
      <c r="BV203" s="66">
        <f t="shared" si="103"/>
        <v>34</v>
      </c>
      <c r="BX203" s="159">
        <v>23</v>
      </c>
      <c r="BY203" s="159"/>
      <c r="BZ203" s="159">
        <v>5</v>
      </c>
      <c r="CA203" s="159"/>
      <c r="CB203" s="159">
        <v>28</v>
      </c>
      <c r="CC203" s="159"/>
      <c r="CD203" s="160">
        <v>0</v>
      </c>
      <c r="CE203" s="160"/>
      <c r="CF203" s="161">
        <v>0</v>
      </c>
      <c r="CG203" s="161"/>
      <c r="CH203" s="160">
        <v>4</v>
      </c>
      <c r="CI203" s="160"/>
      <c r="CJ203" s="161">
        <v>1</v>
      </c>
      <c r="CK203" s="161"/>
      <c r="CL203" s="160">
        <v>7</v>
      </c>
      <c r="CM203" s="160"/>
      <c r="CN203" s="161">
        <v>1</v>
      </c>
      <c r="CO203" s="161"/>
      <c r="CP203" s="160">
        <v>1</v>
      </c>
      <c r="CQ203" s="160"/>
      <c r="CR203" s="161">
        <v>0</v>
      </c>
      <c r="CS203" s="161"/>
      <c r="CT203" s="160">
        <v>1</v>
      </c>
      <c r="CU203" s="160"/>
      <c r="CV203" s="161">
        <v>0</v>
      </c>
      <c r="CW203" s="161"/>
      <c r="CX203" s="160">
        <v>3</v>
      </c>
      <c r="CY203" s="160"/>
      <c r="CZ203" s="161">
        <v>0</v>
      </c>
      <c r="DA203" s="161"/>
      <c r="DB203" s="160">
        <v>7</v>
      </c>
      <c r="DC203" s="160"/>
      <c r="DD203" s="161">
        <v>3</v>
      </c>
      <c r="DE203" s="161"/>
      <c r="DF203" s="26">
        <f t="shared" si="130"/>
        <v>48</v>
      </c>
      <c r="DH203" s="159">
        <f t="shared" si="106"/>
        <v>44</v>
      </c>
      <c r="DI203" s="159"/>
      <c r="DJ203" s="159">
        <f t="shared" si="107"/>
        <v>5</v>
      </c>
      <c r="DK203" s="159"/>
      <c r="DL203" s="159">
        <f t="shared" si="108"/>
        <v>49</v>
      </c>
      <c r="DM203" s="159"/>
      <c r="DN203" s="160">
        <f t="shared" si="109"/>
        <v>0</v>
      </c>
      <c r="DO203" s="160"/>
      <c r="DP203" s="160">
        <f t="shared" si="110"/>
        <v>0</v>
      </c>
      <c r="DQ203" s="160"/>
      <c r="DR203" s="160">
        <f t="shared" si="111"/>
        <v>4</v>
      </c>
      <c r="DS203" s="160"/>
      <c r="DT203" s="160">
        <f t="shared" si="112"/>
        <v>1</v>
      </c>
      <c r="DU203" s="160"/>
      <c r="DV203" s="160">
        <f t="shared" si="113"/>
        <v>7</v>
      </c>
      <c r="DW203" s="160"/>
      <c r="DX203" s="160">
        <f t="shared" si="114"/>
        <v>1</v>
      </c>
      <c r="DY203" s="160"/>
      <c r="DZ203" s="160">
        <f t="shared" si="115"/>
        <v>1</v>
      </c>
      <c r="EA203" s="160"/>
      <c r="EB203" s="160">
        <f t="shared" si="116"/>
        <v>0</v>
      </c>
      <c r="EC203" s="160"/>
      <c r="ED203" s="160">
        <f t="shared" si="117"/>
        <v>4</v>
      </c>
      <c r="EE203" s="160"/>
      <c r="EF203" s="160">
        <f t="shared" si="118"/>
        <v>0</v>
      </c>
      <c r="EG203" s="160"/>
      <c r="EH203" s="160">
        <f t="shared" si="119"/>
        <v>3</v>
      </c>
      <c r="EI203" s="160"/>
      <c r="EJ203" s="160">
        <f t="shared" si="120"/>
        <v>0</v>
      </c>
      <c r="EK203" s="160"/>
      <c r="EL203" s="160">
        <f t="shared" si="121"/>
        <v>25</v>
      </c>
      <c r="EM203" s="160"/>
      <c r="EN203" s="160">
        <f t="shared" si="122"/>
        <v>3</v>
      </c>
      <c r="EO203" s="160"/>
      <c r="EP203" s="137">
        <f t="shared" si="123"/>
        <v>90</v>
      </c>
      <c r="ER203" s="20">
        <f t="shared" si="124"/>
        <v>42.857142857142854</v>
      </c>
      <c r="ES203" s="20">
        <f t="shared" si="125"/>
        <v>57.142857142857139</v>
      </c>
      <c r="ET203" s="20">
        <f t="shared" si="126"/>
        <v>10.204081632653061</v>
      </c>
      <c r="EU203" s="20">
        <f t="shared" si="127"/>
        <v>10.204081632653061</v>
      </c>
      <c r="EV203" s="21">
        <f t="shared" si="128"/>
        <v>102.0408163265306</v>
      </c>
      <c r="EX203" s="129">
        <v>0</v>
      </c>
      <c r="EY203" s="129">
        <v>0</v>
      </c>
      <c r="EZ203" s="129">
        <v>0</v>
      </c>
      <c r="FA203" s="130">
        <v>0</v>
      </c>
      <c r="FB203" s="131">
        <v>0</v>
      </c>
      <c r="FC203" s="130">
        <v>0</v>
      </c>
      <c r="FD203" s="131">
        <v>0</v>
      </c>
      <c r="FE203" s="130">
        <v>0</v>
      </c>
      <c r="FF203" s="131">
        <v>0</v>
      </c>
      <c r="FG203" s="130">
        <v>0</v>
      </c>
      <c r="FH203" s="131">
        <v>0</v>
      </c>
      <c r="FI203" s="130">
        <v>0</v>
      </c>
      <c r="FJ203" s="131">
        <v>0</v>
      </c>
      <c r="FK203" s="130">
        <v>0</v>
      </c>
      <c r="FL203" s="131">
        <v>0</v>
      </c>
      <c r="FM203" s="130">
        <v>0</v>
      </c>
      <c r="FN203" s="131">
        <v>0</v>
      </c>
      <c r="FO203" s="19">
        <f t="shared" si="129"/>
        <v>0</v>
      </c>
    </row>
    <row r="204" spans="1:175" ht="12.75" customHeight="1" thickBot="1">
      <c r="A204" s="124" t="s">
        <v>277</v>
      </c>
      <c r="B204" s="159">
        <v>2</v>
      </c>
      <c r="C204" s="159"/>
      <c r="D204" s="159">
        <v>1</v>
      </c>
      <c r="E204" s="159"/>
      <c r="F204" s="159">
        <v>3</v>
      </c>
      <c r="G204" s="159"/>
      <c r="H204" s="160">
        <v>0</v>
      </c>
      <c r="I204" s="160"/>
      <c r="J204" s="161">
        <v>0</v>
      </c>
      <c r="K204" s="161"/>
      <c r="L204" s="160">
        <v>0</v>
      </c>
      <c r="M204" s="160"/>
      <c r="N204" s="161">
        <v>0</v>
      </c>
      <c r="O204" s="161"/>
      <c r="P204" s="160">
        <v>0</v>
      </c>
      <c r="Q204" s="160"/>
      <c r="R204" s="161">
        <v>0</v>
      </c>
      <c r="S204" s="161"/>
      <c r="T204" s="160">
        <v>0</v>
      </c>
      <c r="U204" s="160"/>
      <c r="V204" s="161">
        <v>0</v>
      </c>
      <c r="W204" s="161"/>
      <c r="X204" s="160">
        <v>0</v>
      </c>
      <c r="Y204" s="160"/>
      <c r="Z204" s="161">
        <v>0</v>
      </c>
      <c r="AA204" s="161"/>
      <c r="AB204" s="160">
        <v>1</v>
      </c>
      <c r="AC204" s="160"/>
      <c r="AD204" s="161">
        <v>0</v>
      </c>
      <c r="AE204" s="161"/>
      <c r="AF204" s="160">
        <v>1</v>
      </c>
      <c r="AG204" s="160"/>
      <c r="AH204" s="161">
        <v>1</v>
      </c>
      <c r="AI204" s="161"/>
      <c r="AJ204" s="26">
        <f t="shared" si="104"/>
        <v>0</v>
      </c>
      <c r="AK204" s="66">
        <f t="shared" si="105"/>
        <v>10</v>
      </c>
      <c r="AL204" s="124"/>
      <c r="AM204" s="159">
        <v>52</v>
      </c>
      <c r="AN204" s="159"/>
      <c r="AO204" s="159">
        <v>4</v>
      </c>
      <c r="AP204" s="159"/>
      <c r="AQ204" s="159">
        <v>56</v>
      </c>
      <c r="AR204" s="159"/>
      <c r="AS204" s="160">
        <v>1</v>
      </c>
      <c r="AT204" s="160"/>
      <c r="AU204" s="161">
        <v>0</v>
      </c>
      <c r="AV204" s="161"/>
      <c r="AW204" s="160">
        <v>2</v>
      </c>
      <c r="AX204" s="160"/>
      <c r="AY204" s="161">
        <v>0</v>
      </c>
      <c r="AZ204" s="161"/>
      <c r="BA204" s="160">
        <v>11</v>
      </c>
      <c r="BB204" s="160"/>
      <c r="BC204" s="161">
        <v>2</v>
      </c>
      <c r="BD204" s="161"/>
      <c r="BE204" s="160">
        <v>10</v>
      </c>
      <c r="BF204" s="160"/>
      <c r="BG204" s="161">
        <v>1</v>
      </c>
      <c r="BH204" s="161"/>
      <c r="BI204" s="160">
        <v>9</v>
      </c>
      <c r="BJ204" s="160"/>
      <c r="BK204" s="161">
        <v>1</v>
      </c>
      <c r="BL204" s="161"/>
      <c r="BM204" s="160">
        <v>6</v>
      </c>
      <c r="BN204" s="160"/>
      <c r="BO204" s="161">
        <v>0</v>
      </c>
      <c r="BP204" s="161"/>
      <c r="BQ204" s="160">
        <v>13</v>
      </c>
      <c r="BR204" s="160"/>
      <c r="BS204" s="161">
        <v>0</v>
      </c>
      <c r="BT204" s="161"/>
      <c r="BU204" s="26">
        <f t="shared" si="102"/>
        <v>15</v>
      </c>
      <c r="BV204" s="66">
        <f t="shared" si="103"/>
        <v>128</v>
      </c>
      <c r="BX204" s="159">
        <v>41</v>
      </c>
      <c r="BY204" s="159"/>
      <c r="BZ204" s="159">
        <v>11</v>
      </c>
      <c r="CA204" s="159"/>
      <c r="CB204" s="159">
        <v>52</v>
      </c>
      <c r="CC204" s="159"/>
      <c r="CD204" s="160">
        <v>3</v>
      </c>
      <c r="CE204" s="160"/>
      <c r="CF204" s="161">
        <v>0</v>
      </c>
      <c r="CG204" s="161"/>
      <c r="CH204" s="160">
        <v>6</v>
      </c>
      <c r="CI204" s="160"/>
      <c r="CJ204" s="161">
        <v>2</v>
      </c>
      <c r="CK204" s="161"/>
      <c r="CL204" s="160">
        <v>10</v>
      </c>
      <c r="CM204" s="160"/>
      <c r="CN204" s="161">
        <v>1</v>
      </c>
      <c r="CO204" s="161"/>
      <c r="CP204" s="160">
        <v>6</v>
      </c>
      <c r="CQ204" s="160"/>
      <c r="CR204" s="161">
        <v>2</v>
      </c>
      <c r="CS204" s="161"/>
      <c r="CT204" s="160">
        <v>0</v>
      </c>
      <c r="CU204" s="160"/>
      <c r="CV204" s="161">
        <v>0</v>
      </c>
      <c r="CW204" s="161"/>
      <c r="CX204" s="160">
        <v>3</v>
      </c>
      <c r="CY204" s="160"/>
      <c r="CZ204" s="161">
        <v>1</v>
      </c>
      <c r="DA204" s="161"/>
      <c r="DB204" s="160">
        <v>13</v>
      </c>
      <c r="DC204" s="160"/>
      <c r="DD204" s="161">
        <v>5</v>
      </c>
      <c r="DE204" s="161"/>
      <c r="DF204" s="26">
        <f t="shared" si="130"/>
        <v>96</v>
      </c>
      <c r="DH204" s="159">
        <f t="shared" si="106"/>
        <v>95</v>
      </c>
      <c r="DI204" s="159"/>
      <c r="DJ204" s="159">
        <f t="shared" si="107"/>
        <v>16</v>
      </c>
      <c r="DK204" s="159"/>
      <c r="DL204" s="159">
        <f t="shared" si="108"/>
        <v>111</v>
      </c>
      <c r="DM204" s="159"/>
      <c r="DN204" s="160">
        <f t="shared" si="109"/>
        <v>4</v>
      </c>
      <c r="DO204" s="160"/>
      <c r="DP204" s="160">
        <f t="shared" si="110"/>
        <v>0</v>
      </c>
      <c r="DQ204" s="160"/>
      <c r="DR204" s="160">
        <f t="shared" si="111"/>
        <v>8</v>
      </c>
      <c r="DS204" s="160"/>
      <c r="DT204" s="160">
        <f t="shared" si="112"/>
        <v>2</v>
      </c>
      <c r="DU204" s="160"/>
      <c r="DV204" s="160">
        <f t="shared" si="113"/>
        <v>21</v>
      </c>
      <c r="DW204" s="160"/>
      <c r="DX204" s="160">
        <f t="shared" si="114"/>
        <v>3</v>
      </c>
      <c r="DY204" s="160"/>
      <c r="DZ204" s="160">
        <f t="shared" si="115"/>
        <v>16</v>
      </c>
      <c r="EA204" s="160"/>
      <c r="EB204" s="160">
        <f t="shared" si="116"/>
        <v>3</v>
      </c>
      <c r="EC204" s="160"/>
      <c r="ED204" s="160">
        <f t="shared" si="117"/>
        <v>9</v>
      </c>
      <c r="EE204" s="160"/>
      <c r="EF204" s="160">
        <f t="shared" si="118"/>
        <v>1</v>
      </c>
      <c r="EG204" s="160"/>
      <c r="EH204" s="160">
        <f t="shared" si="119"/>
        <v>10</v>
      </c>
      <c r="EI204" s="160"/>
      <c r="EJ204" s="160">
        <f t="shared" si="120"/>
        <v>1</v>
      </c>
      <c r="EK204" s="160"/>
      <c r="EL204" s="160">
        <f t="shared" si="121"/>
        <v>27</v>
      </c>
      <c r="EM204" s="160"/>
      <c r="EN204" s="160">
        <f t="shared" si="122"/>
        <v>6</v>
      </c>
      <c r="EO204" s="160"/>
      <c r="EP204" s="137">
        <f t="shared" si="123"/>
        <v>249</v>
      </c>
      <c r="ER204" s="20">
        <f t="shared" si="124"/>
        <v>53.153153153153156</v>
      </c>
      <c r="ES204" s="20">
        <f t="shared" si="125"/>
        <v>46.846846846846844</v>
      </c>
      <c r="ET204" s="20">
        <f t="shared" si="126"/>
        <v>12.612612612612612</v>
      </c>
      <c r="EU204" s="20">
        <f t="shared" si="127"/>
        <v>14.414414414414415</v>
      </c>
      <c r="EV204" s="21">
        <f t="shared" si="128"/>
        <v>144.14414414414415</v>
      </c>
      <c r="EX204" s="129">
        <v>14</v>
      </c>
      <c r="EY204" s="129">
        <v>1</v>
      </c>
      <c r="EZ204" s="129">
        <v>15</v>
      </c>
      <c r="FA204" s="130">
        <v>1</v>
      </c>
      <c r="FB204" s="131">
        <v>0</v>
      </c>
      <c r="FC204" s="130">
        <v>1</v>
      </c>
      <c r="FD204" s="131">
        <v>0</v>
      </c>
      <c r="FE204" s="130">
        <v>6</v>
      </c>
      <c r="FF204" s="131">
        <v>1</v>
      </c>
      <c r="FG204" s="130">
        <v>3</v>
      </c>
      <c r="FH204" s="131">
        <v>0</v>
      </c>
      <c r="FI204" s="130">
        <v>3</v>
      </c>
      <c r="FJ204" s="131">
        <v>0</v>
      </c>
      <c r="FK204" s="130">
        <v>0</v>
      </c>
      <c r="FL204" s="131">
        <v>0</v>
      </c>
      <c r="FM204" s="130">
        <v>0</v>
      </c>
      <c r="FN204" s="131">
        <v>0</v>
      </c>
      <c r="FO204" s="19">
        <f t="shared" si="129"/>
        <v>60</v>
      </c>
    </row>
    <row r="205" spans="1:175" ht="14" thickBot="1">
      <c r="A205" s="124" t="s">
        <v>287</v>
      </c>
      <c r="B205" s="159">
        <v>2</v>
      </c>
      <c r="C205" s="159"/>
      <c r="D205" s="159">
        <v>2</v>
      </c>
      <c r="E205" s="159"/>
      <c r="F205" s="159">
        <v>4</v>
      </c>
      <c r="G205" s="159"/>
      <c r="H205" s="160">
        <v>0</v>
      </c>
      <c r="I205" s="160"/>
      <c r="J205" s="161">
        <v>0</v>
      </c>
      <c r="K205" s="161"/>
      <c r="L205" s="160">
        <v>0</v>
      </c>
      <c r="M205" s="160"/>
      <c r="N205" s="161">
        <v>0</v>
      </c>
      <c r="O205" s="161"/>
      <c r="P205" s="160">
        <v>0</v>
      </c>
      <c r="Q205" s="160"/>
      <c r="R205" s="161">
        <v>0</v>
      </c>
      <c r="S205" s="161"/>
      <c r="T205" s="160">
        <v>0</v>
      </c>
      <c r="U205" s="160"/>
      <c r="V205" s="161">
        <v>0</v>
      </c>
      <c r="W205" s="161"/>
      <c r="X205" s="160">
        <v>0</v>
      </c>
      <c r="Y205" s="160"/>
      <c r="Z205" s="161">
        <v>0</v>
      </c>
      <c r="AA205" s="161"/>
      <c r="AB205" s="160">
        <v>0</v>
      </c>
      <c r="AC205" s="160"/>
      <c r="AD205" s="161">
        <v>0</v>
      </c>
      <c r="AE205" s="161"/>
      <c r="AF205" s="160">
        <v>2</v>
      </c>
      <c r="AG205" s="160"/>
      <c r="AH205" s="161">
        <v>2</v>
      </c>
      <c r="AI205" s="161"/>
      <c r="AJ205" s="26">
        <f t="shared" si="104"/>
        <v>0</v>
      </c>
      <c r="AK205" s="66">
        <f t="shared" si="105"/>
        <v>16</v>
      </c>
      <c r="AL205" s="124"/>
      <c r="AM205" s="159">
        <v>8</v>
      </c>
      <c r="AN205" s="159"/>
      <c r="AO205" s="159">
        <v>0</v>
      </c>
      <c r="AP205" s="159"/>
      <c r="AQ205" s="159">
        <v>8</v>
      </c>
      <c r="AR205" s="159"/>
      <c r="AS205" s="160">
        <v>0</v>
      </c>
      <c r="AT205" s="160"/>
      <c r="AU205" s="161">
        <v>0</v>
      </c>
      <c r="AV205" s="161"/>
      <c r="AW205" s="160">
        <v>0</v>
      </c>
      <c r="AX205" s="160"/>
      <c r="AY205" s="161">
        <v>0</v>
      </c>
      <c r="AZ205" s="161"/>
      <c r="BA205" s="160">
        <v>0</v>
      </c>
      <c r="BB205" s="160"/>
      <c r="BC205" s="161">
        <v>0</v>
      </c>
      <c r="BD205" s="161"/>
      <c r="BE205" s="160">
        <v>0</v>
      </c>
      <c r="BF205" s="160"/>
      <c r="BG205" s="161">
        <v>0</v>
      </c>
      <c r="BH205" s="161"/>
      <c r="BI205" s="160">
        <v>0</v>
      </c>
      <c r="BJ205" s="160"/>
      <c r="BK205" s="161">
        <v>0</v>
      </c>
      <c r="BL205" s="161"/>
      <c r="BM205" s="160">
        <v>4</v>
      </c>
      <c r="BN205" s="160"/>
      <c r="BO205" s="161">
        <v>0</v>
      </c>
      <c r="BP205" s="161"/>
      <c r="BQ205" s="160">
        <v>4</v>
      </c>
      <c r="BR205" s="160"/>
      <c r="BS205" s="161">
        <v>0</v>
      </c>
      <c r="BT205" s="161"/>
      <c r="BU205" s="26">
        <f t="shared" si="102"/>
        <v>0</v>
      </c>
      <c r="BV205" s="66">
        <f t="shared" si="103"/>
        <v>16</v>
      </c>
      <c r="BX205" s="159">
        <v>4</v>
      </c>
      <c r="BY205" s="159"/>
      <c r="BZ205" s="159">
        <v>0</v>
      </c>
      <c r="CA205" s="159"/>
      <c r="CB205" s="159">
        <v>4</v>
      </c>
      <c r="CC205" s="159"/>
      <c r="CD205" s="160">
        <v>0</v>
      </c>
      <c r="CE205" s="160"/>
      <c r="CF205" s="161">
        <v>0</v>
      </c>
      <c r="CG205" s="161"/>
      <c r="CH205" s="160">
        <v>0</v>
      </c>
      <c r="CI205" s="160"/>
      <c r="CJ205" s="161">
        <v>0</v>
      </c>
      <c r="CK205" s="161"/>
      <c r="CL205" s="160">
        <v>1</v>
      </c>
      <c r="CM205" s="160"/>
      <c r="CN205" s="161">
        <v>0</v>
      </c>
      <c r="CO205" s="161"/>
      <c r="CP205" s="160">
        <v>0</v>
      </c>
      <c r="CQ205" s="160"/>
      <c r="CR205" s="161">
        <v>0</v>
      </c>
      <c r="CS205" s="161"/>
      <c r="CT205" s="160">
        <v>0</v>
      </c>
      <c r="CU205" s="160"/>
      <c r="CV205" s="161">
        <v>0</v>
      </c>
      <c r="CW205" s="161"/>
      <c r="CX205" s="160">
        <v>2</v>
      </c>
      <c r="CY205" s="160"/>
      <c r="CZ205" s="161">
        <v>0</v>
      </c>
      <c r="DA205" s="161"/>
      <c r="DB205" s="160">
        <v>1</v>
      </c>
      <c r="DC205" s="160"/>
      <c r="DD205" s="161">
        <v>0</v>
      </c>
      <c r="DE205" s="161"/>
      <c r="DF205" s="26">
        <f t="shared" si="130"/>
        <v>4</v>
      </c>
      <c r="DH205" s="159">
        <f t="shared" si="106"/>
        <v>14</v>
      </c>
      <c r="DI205" s="159"/>
      <c r="DJ205" s="159">
        <f t="shared" si="107"/>
        <v>2</v>
      </c>
      <c r="DK205" s="159"/>
      <c r="DL205" s="159">
        <f t="shared" si="108"/>
        <v>16</v>
      </c>
      <c r="DM205" s="159"/>
      <c r="DN205" s="160">
        <f t="shared" si="109"/>
        <v>0</v>
      </c>
      <c r="DO205" s="160"/>
      <c r="DP205" s="160">
        <f t="shared" si="110"/>
        <v>0</v>
      </c>
      <c r="DQ205" s="160"/>
      <c r="DR205" s="160">
        <f t="shared" si="111"/>
        <v>0</v>
      </c>
      <c r="DS205" s="160"/>
      <c r="DT205" s="160">
        <f t="shared" si="112"/>
        <v>0</v>
      </c>
      <c r="DU205" s="160"/>
      <c r="DV205" s="160">
        <f t="shared" si="113"/>
        <v>1</v>
      </c>
      <c r="DW205" s="160"/>
      <c r="DX205" s="160">
        <f t="shared" si="114"/>
        <v>0</v>
      </c>
      <c r="DY205" s="160"/>
      <c r="DZ205" s="160">
        <f t="shared" si="115"/>
        <v>0</v>
      </c>
      <c r="EA205" s="160"/>
      <c r="EB205" s="160">
        <f t="shared" si="116"/>
        <v>0</v>
      </c>
      <c r="EC205" s="160"/>
      <c r="ED205" s="160">
        <f t="shared" si="117"/>
        <v>0</v>
      </c>
      <c r="EE205" s="160"/>
      <c r="EF205" s="160">
        <f t="shared" si="118"/>
        <v>0</v>
      </c>
      <c r="EG205" s="160"/>
      <c r="EH205" s="160">
        <f t="shared" si="119"/>
        <v>6</v>
      </c>
      <c r="EI205" s="160"/>
      <c r="EJ205" s="160">
        <f t="shared" si="120"/>
        <v>0</v>
      </c>
      <c r="EK205" s="160"/>
      <c r="EL205" s="160">
        <f t="shared" si="121"/>
        <v>7</v>
      </c>
      <c r="EM205" s="160"/>
      <c r="EN205" s="160">
        <f t="shared" si="122"/>
        <v>2</v>
      </c>
      <c r="EO205" s="160"/>
      <c r="EP205" s="137">
        <f t="shared" si="123"/>
        <v>36</v>
      </c>
      <c r="ER205" s="20">
        <f t="shared" si="124"/>
        <v>75</v>
      </c>
      <c r="ES205" s="20">
        <f t="shared" si="125"/>
        <v>25</v>
      </c>
      <c r="ET205" s="20">
        <f t="shared" si="126"/>
        <v>0</v>
      </c>
      <c r="EU205" s="20">
        <f t="shared" si="127"/>
        <v>12.5</v>
      </c>
      <c r="EV205" s="21">
        <f t="shared" si="128"/>
        <v>125</v>
      </c>
      <c r="EX205" s="129">
        <v>0</v>
      </c>
      <c r="EY205" s="129">
        <v>0</v>
      </c>
      <c r="EZ205" s="129">
        <v>0</v>
      </c>
      <c r="FA205" s="130">
        <v>0</v>
      </c>
      <c r="FB205" s="131">
        <v>0</v>
      </c>
      <c r="FC205" s="130">
        <v>0</v>
      </c>
      <c r="FD205" s="131">
        <v>0</v>
      </c>
      <c r="FE205" s="130">
        <v>0</v>
      </c>
      <c r="FF205" s="131">
        <v>0</v>
      </c>
      <c r="FG205" s="130">
        <v>0</v>
      </c>
      <c r="FH205" s="131">
        <v>0</v>
      </c>
      <c r="FI205" s="130">
        <v>0</v>
      </c>
      <c r="FJ205" s="131">
        <v>0</v>
      </c>
      <c r="FK205" s="130">
        <v>0</v>
      </c>
      <c r="FL205" s="131">
        <v>0</v>
      </c>
      <c r="FM205" s="130">
        <v>0</v>
      </c>
      <c r="FN205" s="131">
        <v>0</v>
      </c>
      <c r="FO205" s="19">
        <f t="shared" si="129"/>
        <v>0</v>
      </c>
      <c r="FS205"/>
    </row>
    <row r="206" spans="1:175" ht="13" thickBot="1">
      <c r="A206" s="124" t="s">
        <v>332</v>
      </c>
      <c r="B206" s="159">
        <v>3</v>
      </c>
      <c r="C206" s="159"/>
      <c r="D206" s="159">
        <v>0</v>
      </c>
      <c r="E206" s="159"/>
      <c r="F206" s="159">
        <v>3</v>
      </c>
      <c r="G206" s="159"/>
      <c r="H206" s="160">
        <v>0</v>
      </c>
      <c r="I206" s="160"/>
      <c r="J206" s="161">
        <v>0</v>
      </c>
      <c r="K206" s="161"/>
      <c r="L206" s="160">
        <v>0</v>
      </c>
      <c r="M206" s="160"/>
      <c r="N206" s="161">
        <v>0</v>
      </c>
      <c r="O206" s="161"/>
      <c r="P206" s="160">
        <v>0</v>
      </c>
      <c r="Q206" s="160"/>
      <c r="R206" s="161">
        <v>0</v>
      </c>
      <c r="S206" s="161"/>
      <c r="T206" s="160">
        <v>0</v>
      </c>
      <c r="U206" s="160"/>
      <c r="V206" s="161">
        <v>0</v>
      </c>
      <c r="W206" s="161"/>
      <c r="X206" s="160">
        <v>0</v>
      </c>
      <c r="Y206" s="160"/>
      <c r="Z206" s="161">
        <v>0</v>
      </c>
      <c r="AA206" s="161"/>
      <c r="AB206" s="160">
        <v>1</v>
      </c>
      <c r="AC206" s="160"/>
      <c r="AD206" s="161">
        <v>0</v>
      </c>
      <c r="AE206" s="161"/>
      <c r="AF206" s="160">
        <v>2</v>
      </c>
      <c r="AG206" s="160"/>
      <c r="AH206" s="161">
        <v>0</v>
      </c>
      <c r="AI206" s="161"/>
      <c r="AJ206" s="26">
        <f t="shared" si="104"/>
        <v>0</v>
      </c>
      <c r="AK206" s="66">
        <f t="shared" si="105"/>
        <v>6</v>
      </c>
      <c r="AL206" s="124"/>
      <c r="AM206" s="159">
        <v>5</v>
      </c>
      <c r="AN206" s="159"/>
      <c r="AO206" s="159">
        <v>0</v>
      </c>
      <c r="AP206" s="159"/>
      <c r="AQ206" s="159">
        <v>5</v>
      </c>
      <c r="AR206" s="159"/>
      <c r="AS206" s="160">
        <v>0</v>
      </c>
      <c r="AT206" s="160"/>
      <c r="AU206" s="161">
        <v>0</v>
      </c>
      <c r="AV206" s="161"/>
      <c r="AW206" s="160">
        <v>1</v>
      </c>
      <c r="AX206" s="160"/>
      <c r="AY206" s="161">
        <v>0</v>
      </c>
      <c r="AZ206" s="161"/>
      <c r="BA206" s="160">
        <v>2</v>
      </c>
      <c r="BB206" s="160"/>
      <c r="BC206" s="161">
        <v>0</v>
      </c>
      <c r="BD206" s="161"/>
      <c r="BE206" s="160">
        <v>0</v>
      </c>
      <c r="BF206" s="160"/>
      <c r="BG206" s="161">
        <v>0</v>
      </c>
      <c r="BH206" s="161"/>
      <c r="BI206" s="160">
        <v>1</v>
      </c>
      <c r="BJ206" s="160"/>
      <c r="BK206" s="161">
        <v>0</v>
      </c>
      <c r="BL206" s="161"/>
      <c r="BM206" s="160">
        <v>0</v>
      </c>
      <c r="BN206" s="160"/>
      <c r="BO206" s="161">
        <v>0</v>
      </c>
      <c r="BP206" s="161"/>
      <c r="BQ206" s="160">
        <v>1</v>
      </c>
      <c r="BR206" s="160"/>
      <c r="BS206" s="161">
        <v>0</v>
      </c>
      <c r="BT206" s="161"/>
      <c r="BU206" s="26">
        <f t="shared" si="102"/>
        <v>5</v>
      </c>
      <c r="BV206" s="66">
        <f t="shared" si="103"/>
        <v>10</v>
      </c>
      <c r="BX206" s="159">
        <v>1</v>
      </c>
      <c r="BY206" s="159"/>
      <c r="BZ206" s="159">
        <v>0</v>
      </c>
      <c r="CA206" s="159"/>
      <c r="CB206" s="159">
        <v>1</v>
      </c>
      <c r="CC206" s="159"/>
      <c r="CD206" s="160">
        <v>0</v>
      </c>
      <c r="CE206" s="160"/>
      <c r="CF206" s="161">
        <v>0</v>
      </c>
      <c r="CG206" s="161"/>
      <c r="CH206" s="160">
        <v>0</v>
      </c>
      <c r="CI206" s="160"/>
      <c r="CJ206" s="161">
        <v>0</v>
      </c>
      <c r="CK206" s="161"/>
      <c r="CL206" s="160">
        <v>0</v>
      </c>
      <c r="CM206" s="160"/>
      <c r="CN206" s="161">
        <v>0</v>
      </c>
      <c r="CO206" s="161"/>
      <c r="CP206" s="160">
        <v>0</v>
      </c>
      <c r="CQ206" s="160"/>
      <c r="CR206" s="161">
        <v>0</v>
      </c>
      <c r="CS206" s="161"/>
      <c r="CT206" s="160">
        <v>0</v>
      </c>
      <c r="CU206" s="160"/>
      <c r="CV206" s="161">
        <v>0</v>
      </c>
      <c r="CW206" s="161"/>
      <c r="CX206" s="160">
        <v>0</v>
      </c>
      <c r="CY206" s="160"/>
      <c r="CZ206" s="161">
        <v>0</v>
      </c>
      <c r="DA206" s="161"/>
      <c r="DB206" s="160">
        <v>1</v>
      </c>
      <c r="DC206" s="160"/>
      <c r="DD206" s="161">
        <v>0</v>
      </c>
      <c r="DE206" s="161"/>
      <c r="DF206" s="26">
        <f t="shared" si="130"/>
        <v>1</v>
      </c>
      <c r="DH206" s="159">
        <f t="shared" si="106"/>
        <v>9</v>
      </c>
      <c r="DI206" s="159"/>
      <c r="DJ206" s="159">
        <f t="shared" si="107"/>
        <v>0</v>
      </c>
      <c r="DK206" s="159"/>
      <c r="DL206" s="159">
        <f t="shared" si="108"/>
        <v>9</v>
      </c>
      <c r="DM206" s="159"/>
      <c r="DN206" s="160">
        <f t="shared" si="109"/>
        <v>0</v>
      </c>
      <c r="DO206" s="160"/>
      <c r="DP206" s="160">
        <f t="shared" si="110"/>
        <v>0</v>
      </c>
      <c r="DQ206" s="160"/>
      <c r="DR206" s="160">
        <f t="shared" si="111"/>
        <v>1</v>
      </c>
      <c r="DS206" s="160"/>
      <c r="DT206" s="160">
        <f t="shared" si="112"/>
        <v>0</v>
      </c>
      <c r="DU206" s="160"/>
      <c r="DV206" s="160">
        <f t="shared" si="113"/>
        <v>2</v>
      </c>
      <c r="DW206" s="160"/>
      <c r="DX206" s="160">
        <f t="shared" si="114"/>
        <v>0</v>
      </c>
      <c r="DY206" s="160"/>
      <c r="DZ206" s="160">
        <f t="shared" si="115"/>
        <v>0</v>
      </c>
      <c r="EA206" s="160"/>
      <c r="EB206" s="160">
        <f t="shared" si="116"/>
        <v>0</v>
      </c>
      <c r="EC206" s="160"/>
      <c r="ED206" s="160">
        <f t="shared" si="117"/>
        <v>1</v>
      </c>
      <c r="EE206" s="160"/>
      <c r="EF206" s="160">
        <f t="shared" si="118"/>
        <v>0</v>
      </c>
      <c r="EG206" s="160"/>
      <c r="EH206" s="160">
        <f t="shared" si="119"/>
        <v>1</v>
      </c>
      <c r="EI206" s="160"/>
      <c r="EJ206" s="160">
        <f t="shared" si="120"/>
        <v>0</v>
      </c>
      <c r="EK206" s="160"/>
      <c r="EL206" s="160">
        <f t="shared" si="121"/>
        <v>4</v>
      </c>
      <c r="EM206" s="160"/>
      <c r="EN206" s="160">
        <f t="shared" si="122"/>
        <v>0</v>
      </c>
      <c r="EO206" s="160"/>
      <c r="EP206" s="137">
        <f t="shared" si="123"/>
        <v>22</v>
      </c>
      <c r="ER206" s="20">
        <f t="shared" si="124"/>
        <v>88.888888888888886</v>
      </c>
      <c r="ES206" s="20">
        <f t="shared" si="125"/>
        <v>11.111111111111111</v>
      </c>
      <c r="ET206" s="20">
        <f t="shared" si="126"/>
        <v>11.111111111111111</v>
      </c>
      <c r="EU206" s="20">
        <f t="shared" si="127"/>
        <v>0</v>
      </c>
      <c r="EV206" s="21">
        <f t="shared" si="128"/>
        <v>0</v>
      </c>
      <c r="EX206" s="129">
        <v>0</v>
      </c>
      <c r="EY206" s="129">
        <v>0</v>
      </c>
      <c r="EZ206" s="129">
        <v>0</v>
      </c>
      <c r="FA206" s="130">
        <v>0</v>
      </c>
      <c r="FB206" s="131">
        <v>0</v>
      </c>
      <c r="FC206" s="130">
        <v>0</v>
      </c>
      <c r="FD206" s="131">
        <v>0</v>
      </c>
      <c r="FE206" s="130">
        <v>0</v>
      </c>
      <c r="FF206" s="131">
        <v>0</v>
      </c>
      <c r="FG206" s="130">
        <v>0</v>
      </c>
      <c r="FH206" s="131">
        <v>0</v>
      </c>
      <c r="FI206" s="130">
        <v>0</v>
      </c>
      <c r="FJ206" s="131">
        <v>0</v>
      </c>
      <c r="FK206" s="130">
        <v>0</v>
      </c>
      <c r="FL206" s="131">
        <v>0</v>
      </c>
      <c r="FM206" s="130">
        <v>0</v>
      </c>
      <c r="FN206" s="131">
        <v>0</v>
      </c>
      <c r="FO206" s="19">
        <f t="shared" si="129"/>
        <v>0</v>
      </c>
    </row>
    <row r="207" spans="1:175" ht="13" thickBot="1">
      <c r="A207" s="125" t="s">
        <v>324</v>
      </c>
      <c r="B207" s="156">
        <v>562</v>
      </c>
      <c r="C207" s="156"/>
      <c r="D207" s="156">
        <v>119</v>
      </c>
      <c r="E207" s="156"/>
      <c r="F207" s="156">
        <v>681</v>
      </c>
      <c r="G207" s="156"/>
      <c r="H207" s="157">
        <v>0</v>
      </c>
      <c r="I207" s="157"/>
      <c r="J207" s="158">
        <v>0</v>
      </c>
      <c r="K207" s="158"/>
      <c r="L207" s="157">
        <v>0</v>
      </c>
      <c r="M207" s="157"/>
      <c r="N207" s="158">
        <v>0</v>
      </c>
      <c r="O207" s="158"/>
      <c r="P207" s="157">
        <v>1</v>
      </c>
      <c r="Q207" s="157"/>
      <c r="R207" s="158">
        <v>0</v>
      </c>
      <c r="S207" s="158"/>
      <c r="T207" s="157">
        <v>0</v>
      </c>
      <c r="U207" s="157"/>
      <c r="V207" s="158">
        <v>0</v>
      </c>
      <c r="W207" s="158"/>
      <c r="X207" s="157">
        <v>0</v>
      </c>
      <c r="Y207" s="157"/>
      <c r="Z207" s="158">
        <v>0</v>
      </c>
      <c r="AA207" s="158"/>
      <c r="AB207" s="157">
        <v>95</v>
      </c>
      <c r="AC207" s="157"/>
      <c r="AD207" s="158">
        <v>19</v>
      </c>
      <c r="AE207" s="158"/>
      <c r="AF207" s="157">
        <v>466</v>
      </c>
      <c r="AG207" s="157"/>
      <c r="AH207" s="158">
        <v>100</v>
      </c>
      <c r="AI207" s="158"/>
      <c r="AJ207" s="26">
        <f t="shared" ref="AJ207" si="131">(H207+J207+L207+N207)*5</f>
        <v>0</v>
      </c>
      <c r="AK207" s="66">
        <f>(B207*2)+(D207*6)</f>
        <v>1838</v>
      </c>
      <c r="AL207" s="125"/>
      <c r="AM207" s="156">
        <v>5356</v>
      </c>
      <c r="AN207" s="156"/>
      <c r="AO207" s="156">
        <v>610</v>
      </c>
      <c r="AP207" s="156"/>
      <c r="AQ207" s="156">
        <v>5966</v>
      </c>
      <c r="AR207" s="156"/>
      <c r="AS207" s="157">
        <v>132</v>
      </c>
      <c r="AT207" s="157"/>
      <c r="AU207" s="158">
        <v>27</v>
      </c>
      <c r="AV207" s="158"/>
      <c r="AW207" s="157">
        <v>357</v>
      </c>
      <c r="AX207" s="157"/>
      <c r="AY207" s="158">
        <v>55</v>
      </c>
      <c r="AZ207" s="158"/>
      <c r="BA207" s="157">
        <v>564</v>
      </c>
      <c r="BB207" s="157"/>
      <c r="BC207" s="158">
        <v>75</v>
      </c>
      <c r="BD207" s="158"/>
      <c r="BE207" s="157">
        <v>493</v>
      </c>
      <c r="BF207" s="157"/>
      <c r="BG207" s="158">
        <v>47</v>
      </c>
      <c r="BH207" s="158"/>
      <c r="BI207" s="157">
        <v>450</v>
      </c>
      <c r="BJ207" s="157"/>
      <c r="BK207" s="158">
        <v>69</v>
      </c>
      <c r="BL207" s="158"/>
      <c r="BM207" s="157">
        <v>1095</v>
      </c>
      <c r="BN207" s="157"/>
      <c r="BO207" s="158">
        <v>139</v>
      </c>
      <c r="BP207" s="158"/>
      <c r="BQ207" s="157">
        <v>2265</v>
      </c>
      <c r="BR207" s="157"/>
      <c r="BS207" s="158">
        <v>198</v>
      </c>
      <c r="BT207" s="158"/>
      <c r="BU207" s="26">
        <f t="shared" ref="BU207" si="132">(AS207+AU207+AW207+AY207)*5</f>
        <v>2855</v>
      </c>
      <c r="BV207" s="66">
        <f t="shared" ref="BV207" si="133">(AM207*2)+(AO207*6)</f>
        <v>14372</v>
      </c>
      <c r="BX207" s="156">
        <v>4823</v>
      </c>
      <c r="BY207" s="156"/>
      <c r="BZ207" s="156">
        <v>1218</v>
      </c>
      <c r="CA207" s="156"/>
      <c r="CB207" s="156">
        <v>6041</v>
      </c>
      <c r="CC207" s="156"/>
      <c r="CD207" s="157">
        <v>699</v>
      </c>
      <c r="CE207" s="157"/>
      <c r="CF207" s="158">
        <v>185</v>
      </c>
      <c r="CG207" s="158"/>
      <c r="CH207" s="157">
        <v>836</v>
      </c>
      <c r="CI207" s="157"/>
      <c r="CJ207" s="158">
        <v>158</v>
      </c>
      <c r="CK207" s="158"/>
      <c r="CL207" s="157">
        <v>808</v>
      </c>
      <c r="CM207" s="157"/>
      <c r="CN207" s="158">
        <v>124</v>
      </c>
      <c r="CO207" s="158"/>
      <c r="CP207" s="157">
        <v>512</v>
      </c>
      <c r="CQ207" s="157"/>
      <c r="CR207" s="158">
        <v>104</v>
      </c>
      <c r="CS207" s="158"/>
      <c r="CT207" s="157">
        <v>161</v>
      </c>
      <c r="CU207" s="157"/>
      <c r="CV207" s="158">
        <v>33</v>
      </c>
      <c r="CW207" s="158"/>
      <c r="CX207" s="157">
        <v>425</v>
      </c>
      <c r="CY207" s="157"/>
      <c r="CZ207" s="158">
        <v>138</v>
      </c>
      <c r="DA207" s="158"/>
      <c r="DB207" s="157">
        <v>1382</v>
      </c>
      <c r="DC207" s="157"/>
      <c r="DD207" s="158">
        <v>476</v>
      </c>
      <c r="DE207" s="158"/>
      <c r="DF207" s="26">
        <f t="shared" si="130"/>
        <v>10913</v>
      </c>
      <c r="DH207" s="159">
        <f t="shared" si="106"/>
        <v>10741</v>
      </c>
      <c r="DI207" s="159"/>
      <c r="DJ207" s="159">
        <f t="shared" si="107"/>
        <v>1947</v>
      </c>
      <c r="DK207" s="159"/>
      <c r="DL207" s="159">
        <f t="shared" si="108"/>
        <v>12688</v>
      </c>
      <c r="DM207" s="159"/>
      <c r="DN207" s="160">
        <f t="shared" si="109"/>
        <v>831</v>
      </c>
      <c r="DO207" s="160"/>
      <c r="DP207" s="160">
        <f t="shared" si="110"/>
        <v>212</v>
      </c>
      <c r="DQ207" s="160"/>
      <c r="DR207" s="160">
        <f t="shared" si="111"/>
        <v>1193</v>
      </c>
      <c r="DS207" s="160"/>
      <c r="DT207" s="160">
        <f t="shared" si="112"/>
        <v>213</v>
      </c>
      <c r="DU207" s="160"/>
      <c r="DV207" s="160">
        <f t="shared" si="113"/>
        <v>1373</v>
      </c>
      <c r="DW207" s="160"/>
      <c r="DX207" s="160">
        <f t="shared" si="114"/>
        <v>199</v>
      </c>
      <c r="DY207" s="160"/>
      <c r="DZ207" s="160">
        <f t="shared" si="115"/>
        <v>1005</v>
      </c>
      <c r="EA207" s="160"/>
      <c r="EB207" s="160">
        <f t="shared" si="116"/>
        <v>151</v>
      </c>
      <c r="EC207" s="160"/>
      <c r="ED207" s="160">
        <f t="shared" si="117"/>
        <v>611</v>
      </c>
      <c r="EE207" s="160"/>
      <c r="EF207" s="160">
        <f t="shared" si="118"/>
        <v>102</v>
      </c>
      <c r="EG207" s="160"/>
      <c r="EH207" s="160">
        <f t="shared" si="119"/>
        <v>1615</v>
      </c>
      <c r="EI207" s="160"/>
      <c r="EJ207" s="160">
        <f t="shared" si="120"/>
        <v>296</v>
      </c>
      <c r="EK207" s="160"/>
      <c r="EL207" s="160">
        <f t="shared" si="121"/>
        <v>4113</v>
      </c>
      <c r="EM207" s="160"/>
      <c r="EN207" s="160">
        <f t="shared" si="122"/>
        <v>774</v>
      </c>
      <c r="EO207" s="160"/>
      <c r="EP207" s="137">
        <f t="shared" si="123"/>
        <v>29978</v>
      </c>
      <c r="ER207" s="20">
        <f t="shared" si="124"/>
        <v>52.388083228247162</v>
      </c>
      <c r="ES207" s="20">
        <f t="shared" si="125"/>
        <v>47.611916771752838</v>
      </c>
      <c r="ET207" s="20">
        <f t="shared" si="126"/>
        <v>19.301702395964689</v>
      </c>
      <c r="EU207" s="20">
        <f>DJ207/DL207*100</f>
        <v>15.345208070617907</v>
      </c>
      <c r="EV207" s="21">
        <f t="shared" si="128"/>
        <v>153.45208070617906</v>
      </c>
      <c r="EX207" s="132">
        <v>1601</v>
      </c>
      <c r="EY207" s="132">
        <v>204</v>
      </c>
      <c r="EZ207" s="132">
        <v>1805</v>
      </c>
      <c r="FA207" s="149">
        <v>48</v>
      </c>
      <c r="FB207" s="150">
        <v>5</v>
      </c>
      <c r="FC207" s="149">
        <v>157</v>
      </c>
      <c r="FD207" s="150">
        <v>30</v>
      </c>
      <c r="FE207" s="149">
        <v>276</v>
      </c>
      <c r="FF207" s="150">
        <v>43</v>
      </c>
      <c r="FG207" s="149">
        <v>270</v>
      </c>
      <c r="FH207" s="150">
        <v>32</v>
      </c>
      <c r="FI207" s="149">
        <v>197</v>
      </c>
      <c r="FJ207" s="150">
        <v>37</v>
      </c>
      <c r="FK207" s="149">
        <v>297</v>
      </c>
      <c r="FL207" s="150">
        <v>33</v>
      </c>
      <c r="FM207" s="149">
        <v>356</v>
      </c>
      <c r="FN207" s="150">
        <v>24</v>
      </c>
      <c r="FO207" s="19">
        <f t="shared" si="129"/>
        <v>7220</v>
      </c>
    </row>
    <row r="208" spans="1:175">
      <c r="ER208" s="14"/>
      <c r="ES208" s="14"/>
      <c r="ET208" s="14"/>
      <c r="EU208" s="14"/>
      <c r="EV208" s="14"/>
    </row>
    <row r="209" spans="148:152">
      <c r="ER209" s="14"/>
      <c r="ES209" s="14"/>
      <c r="ET209" s="14"/>
      <c r="EU209" s="14"/>
      <c r="EV209" s="14"/>
    </row>
    <row r="210" spans="148:152">
      <c r="ER210" s="14"/>
      <c r="ES210" s="14"/>
      <c r="ET210" s="14"/>
      <c r="EU210" s="14"/>
      <c r="EV210" s="14"/>
    </row>
    <row r="211" spans="148:152">
      <c r="ER211" s="14"/>
      <c r="ES211" s="14"/>
      <c r="ET211" s="14"/>
      <c r="EU211" s="14"/>
      <c r="EV211" s="14"/>
    </row>
    <row r="212" spans="148:152">
      <c r="ER212" s="14"/>
      <c r="ES212" s="14"/>
      <c r="ET212" s="14"/>
      <c r="EU212" s="14"/>
      <c r="EV212" s="14"/>
    </row>
    <row r="213" spans="148:152">
      <c r="ER213" s="14"/>
      <c r="ES213" s="14"/>
      <c r="ET213" s="14"/>
      <c r="EU213" s="14"/>
      <c r="EV213" s="14"/>
    </row>
    <row r="214" spans="148:152">
      <c r="ER214" s="14"/>
      <c r="ES214" s="14"/>
      <c r="ET214" s="14"/>
      <c r="EU214" s="14"/>
      <c r="EV214" s="14"/>
    </row>
    <row r="215" spans="148:152">
      <c r="ER215" s="14"/>
      <c r="ES215" s="14"/>
      <c r="ET215" s="14"/>
      <c r="EU215" s="14"/>
      <c r="EV215" s="14"/>
    </row>
    <row r="216" spans="148:152">
      <c r="ER216" s="14"/>
      <c r="ES216" s="14"/>
      <c r="ET216" s="14"/>
      <c r="EU216" s="14"/>
      <c r="EV216" s="14"/>
    </row>
    <row r="217" spans="148:152">
      <c r="ER217" s="14"/>
      <c r="ES217" s="14"/>
      <c r="ET217" s="14"/>
      <c r="EU217" s="14"/>
      <c r="EV217" s="14"/>
    </row>
    <row r="218" spans="148:152">
      <c r="ER218" s="14"/>
      <c r="ES218" s="14"/>
      <c r="ET218" s="14"/>
      <c r="EU218" s="14"/>
      <c r="EV218" s="14"/>
    </row>
    <row r="219" spans="148:152">
      <c r="ER219" s="14"/>
      <c r="ES219" s="14"/>
      <c r="ET219" s="14"/>
      <c r="EU219" s="14"/>
      <c r="EV219" s="14"/>
    </row>
    <row r="220" spans="148:152">
      <c r="ER220" s="14"/>
      <c r="ES220" s="14"/>
      <c r="ET220" s="14"/>
      <c r="EU220" s="14"/>
      <c r="EV220" s="14"/>
    </row>
    <row r="221" spans="148:152">
      <c r="ER221" s="14"/>
      <c r="ES221" s="14"/>
      <c r="ET221" s="14"/>
      <c r="EU221" s="14"/>
      <c r="EV221" s="14"/>
    </row>
    <row r="222" spans="148:152">
      <c r="ER222" s="14"/>
      <c r="ES222" s="14"/>
      <c r="ET222" s="14"/>
      <c r="EU222" s="14"/>
      <c r="EV222" s="14"/>
    </row>
    <row r="223" spans="148:152">
      <c r="ER223" s="14"/>
      <c r="ES223" s="14"/>
      <c r="ET223" s="14"/>
      <c r="EU223" s="14"/>
      <c r="EV223" s="14"/>
    </row>
    <row r="224" spans="148:152">
      <c r="ER224" s="14"/>
      <c r="ES224" s="14"/>
      <c r="ET224" s="14"/>
      <c r="EU224" s="14"/>
      <c r="EV224" s="14"/>
    </row>
    <row r="225" spans="148:152">
      <c r="ER225" s="14"/>
      <c r="ES225" s="14"/>
      <c r="ET225" s="14"/>
      <c r="EU225" s="14"/>
      <c r="EV225" s="14"/>
    </row>
    <row r="226" spans="148:152">
      <c r="ER226" s="14"/>
      <c r="ES226" s="14"/>
      <c r="ET226" s="14"/>
      <c r="EU226" s="14"/>
      <c r="EV226" s="14"/>
    </row>
    <row r="227" spans="148:152">
      <c r="ER227" s="14"/>
      <c r="ES227" s="14"/>
      <c r="ET227" s="14"/>
      <c r="EU227" s="14"/>
      <c r="EV227" s="14"/>
    </row>
    <row r="228" spans="148:152">
      <c r="ER228" s="14"/>
      <c r="ES228" s="14"/>
      <c r="ET228" s="14"/>
      <c r="EU228" s="14"/>
      <c r="EV228" s="14"/>
    </row>
    <row r="229" spans="148:152">
      <c r="ER229" s="14"/>
      <c r="ES229" s="14"/>
      <c r="ET229" s="14"/>
      <c r="EU229" s="14"/>
      <c r="EV229" s="14"/>
    </row>
    <row r="230" spans="148:152">
      <c r="ER230" s="14"/>
      <c r="ES230" s="14"/>
      <c r="ET230" s="14"/>
      <c r="EU230" s="14"/>
      <c r="EV230" s="14"/>
    </row>
    <row r="231" spans="148:152">
      <c r="ER231" s="14"/>
      <c r="ES231" s="14"/>
      <c r="ET231" s="14"/>
      <c r="EU231" s="14"/>
      <c r="EV231" s="14"/>
    </row>
    <row r="232" spans="148:152">
      <c r="ER232" s="14"/>
      <c r="ES232" s="14"/>
      <c r="ET232" s="14"/>
      <c r="EU232" s="14"/>
      <c r="EV232" s="14"/>
    </row>
    <row r="233" spans="148:152">
      <c r="ER233" s="14"/>
      <c r="ES233" s="14"/>
      <c r="ET233" s="14"/>
      <c r="EU233" s="14"/>
      <c r="EV233" s="14"/>
    </row>
    <row r="234" spans="148:152">
      <c r="ER234" s="14"/>
      <c r="ES234" s="14"/>
      <c r="ET234" s="14"/>
      <c r="EU234" s="14"/>
      <c r="EV234" s="14"/>
    </row>
    <row r="235" spans="148:152">
      <c r="ER235" s="14"/>
      <c r="ES235" s="14"/>
      <c r="ET235" s="14"/>
      <c r="EU235" s="14"/>
      <c r="EV235" s="14"/>
    </row>
    <row r="236" spans="148:152">
      <c r="ER236" s="14"/>
      <c r="ES236" s="14"/>
      <c r="ET236" s="14"/>
      <c r="EU236" s="14"/>
      <c r="EV236" s="14"/>
    </row>
    <row r="237" spans="148:152">
      <c r="ER237" s="14"/>
      <c r="ES237" s="14"/>
      <c r="ET237" s="14"/>
      <c r="EU237" s="14"/>
      <c r="EV237" s="14"/>
    </row>
    <row r="238" spans="148:152">
      <c r="ER238" s="14"/>
      <c r="ES238" s="14"/>
      <c r="ET238" s="14"/>
      <c r="EU238" s="14"/>
      <c r="EV238" s="14"/>
    </row>
    <row r="239" spans="148:152">
      <c r="ER239" s="14"/>
      <c r="ES239" s="14"/>
      <c r="ET239" s="14"/>
      <c r="EU239" s="14"/>
      <c r="EV239" s="14"/>
    </row>
    <row r="240" spans="148:152">
      <c r="ER240" s="14"/>
      <c r="ES240" s="14"/>
      <c r="ET240" s="14"/>
      <c r="EU240" s="14"/>
      <c r="EV240" s="14"/>
    </row>
    <row r="241" spans="148:152">
      <c r="ER241" s="14"/>
      <c r="ES241" s="14"/>
      <c r="ET241" s="14"/>
      <c r="EU241" s="14"/>
      <c r="EV241" s="14"/>
    </row>
    <row r="242" spans="148:152">
      <c r="ER242" s="14"/>
      <c r="ES242" s="14"/>
      <c r="ET242" s="14"/>
      <c r="EU242" s="14"/>
      <c r="EV242" s="14"/>
    </row>
    <row r="243" spans="148:152">
      <c r="ER243" s="14"/>
      <c r="ES243" s="14"/>
      <c r="ET243" s="14"/>
      <c r="EU243" s="14"/>
      <c r="EV243" s="14"/>
    </row>
    <row r="244" spans="148:152">
      <c r="ER244" s="14"/>
      <c r="ES244" s="14"/>
      <c r="ET244" s="14"/>
      <c r="EU244" s="14"/>
      <c r="EV244" s="14"/>
    </row>
    <row r="245" spans="148:152">
      <c r="ER245" s="14"/>
      <c r="ES245" s="14"/>
      <c r="ET245" s="14"/>
      <c r="EU245" s="14"/>
      <c r="EV245" s="14"/>
    </row>
    <row r="246" spans="148:152">
      <c r="ER246" s="14"/>
      <c r="ES246" s="14"/>
      <c r="ET246" s="14"/>
      <c r="EU246" s="14"/>
      <c r="EV246" s="14"/>
    </row>
    <row r="247" spans="148:152">
      <c r="ER247" s="14"/>
      <c r="ES247" s="14"/>
      <c r="ET247" s="14"/>
      <c r="EU247" s="14"/>
      <c r="EV247" s="14"/>
    </row>
    <row r="248" spans="148:152">
      <c r="ER248" s="14"/>
      <c r="ES248" s="14"/>
      <c r="ET248" s="14"/>
      <c r="EU248" s="14"/>
      <c r="EV248" s="14"/>
    </row>
    <row r="249" spans="148:152">
      <c r="ER249" s="14"/>
      <c r="ES249" s="14"/>
      <c r="ET249" s="14"/>
      <c r="EU249" s="14"/>
      <c r="EV249" s="14"/>
    </row>
    <row r="250" spans="148:152">
      <c r="ER250" s="14"/>
      <c r="ES250" s="14"/>
      <c r="ET250" s="14"/>
      <c r="EU250" s="14"/>
      <c r="EV250" s="14"/>
    </row>
    <row r="251" spans="148:152">
      <c r="ER251" s="14"/>
      <c r="ES251" s="14"/>
      <c r="ET251" s="14"/>
      <c r="EU251" s="14"/>
      <c r="EV251" s="14"/>
    </row>
    <row r="252" spans="148:152">
      <c r="ER252" s="14"/>
      <c r="ES252" s="14"/>
      <c r="ET252" s="14"/>
      <c r="EU252" s="14"/>
      <c r="EV252" s="14"/>
    </row>
    <row r="253" spans="148:152">
      <c r="ER253" s="14"/>
      <c r="ES253" s="14"/>
      <c r="ET253" s="14"/>
      <c r="EU253" s="14"/>
      <c r="EV253" s="14"/>
    </row>
    <row r="254" spans="148:152">
      <c r="ER254" s="14"/>
      <c r="ES254" s="14"/>
      <c r="ET254" s="14"/>
      <c r="EU254" s="14"/>
      <c r="EV254" s="14"/>
    </row>
    <row r="255" spans="148:152">
      <c r="ER255" s="14"/>
      <c r="ES255" s="14"/>
      <c r="ET255" s="14"/>
      <c r="EU255" s="14"/>
      <c r="EV255" s="14"/>
    </row>
    <row r="256" spans="148:152">
      <c r="ER256" s="14"/>
      <c r="ES256" s="14"/>
      <c r="ET256" s="14"/>
      <c r="EU256" s="14"/>
      <c r="EV256" s="14"/>
    </row>
    <row r="257" spans="148:152">
      <c r="ER257" s="14"/>
      <c r="ES257" s="14"/>
      <c r="ET257" s="14"/>
      <c r="EU257" s="14"/>
      <c r="EV257" s="14"/>
    </row>
    <row r="258" spans="148:152">
      <c r="ER258" s="14"/>
      <c r="ES258" s="14"/>
      <c r="ET258" s="14"/>
      <c r="EU258" s="14"/>
      <c r="EV258" s="14"/>
    </row>
    <row r="259" spans="148:152">
      <c r="ER259" s="14"/>
      <c r="ES259" s="14"/>
      <c r="ET259" s="14"/>
      <c r="EU259" s="14"/>
      <c r="EV259" s="14"/>
    </row>
    <row r="260" spans="148:152">
      <c r="ER260" s="14"/>
      <c r="ES260" s="14"/>
      <c r="ET260" s="14"/>
      <c r="EU260" s="14"/>
      <c r="EV260" s="14"/>
    </row>
    <row r="261" spans="148:152">
      <c r="ER261" s="14"/>
      <c r="ES261" s="14"/>
      <c r="ET261" s="14"/>
      <c r="EU261" s="14"/>
      <c r="EV261" s="14"/>
    </row>
    <row r="262" spans="148:152">
      <c r="ER262" s="14"/>
      <c r="ES262" s="14"/>
      <c r="ET262" s="14"/>
      <c r="EU262" s="14"/>
      <c r="EV262" s="14"/>
    </row>
    <row r="263" spans="148:152">
      <c r="ER263" s="14"/>
      <c r="ES263" s="14"/>
      <c r="ET263" s="14"/>
      <c r="EU263" s="14"/>
      <c r="EV263" s="14"/>
    </row>
    <row r="264" spans="148:152">
      <c r="ER264" s="14"/>
      <c r="ES264" s="14"/>
      <c r="ET264" s="14"/>
      <c r="EU264" s="14"/>
      <c r="EV264" s="14"/>
    </row>
    <row r="265" spans="148:152">
      <c r="ER265" s="14"/>
      <c r="ES265" s="14"/>
      <c r="ET265" s="14"/>
      <c r="EU265" s="14"/>
      <c r="EV265" s="14"/>
    </row>
    <row r="266" spans="148:152">
      <c r="ER266" s="14"/>
      <c r="ES266" s="14"/>
      <c r="ET266" s="14"/>
      <c r="EU266" s="14"/>
      <c r="EV266" s="14"/>
    </row>
    <row r="267" spans="148:152">
      <c r="ER267" s="14"/>
      <c r="ES267" s="14"/>
      <c r="ET267" s="14"/>
      <c r="EU267" s="14"/>
      <c r="EV267" s="14"/>
    </row>
    <row r="268" spans="148:152">
      <c r="ER268" s="14"/>
      <c r="ES268" s="14"/>
      <c r="ET268" s="14"/>
      <c r="EU268" s="14"/>
      <c r="EV268" s="14"/>
    </row>
    <row r="269" spans="148:152">
      <c r="ER269" s="14"/>
      <c r="ES269" s="14"/>
      <c r="ET269" s="14"/>
      <c r="EU269" s="14"/>
      <c r="EV269" s="14"/>
    </row>
    <row r="270" spans="148:152">
      <c r="ER270" s="14"/>
      <c r="ES270" s="14"/>
      <c r="ET270" s="14"/>
      <c r="EU270" s="14"/>
      <c r="EV270" s="14"/>
    </row>
    <row r="271" spans="148:152">
      <c r="ER271" s="14"/>
      <c r="ES271" s="14"/>
      <c r="ET271" s="14"/>
      <c r="EU271" s="14"/>
      <c r="EV271" s="14"/>
    </row>
    <row r="272" spans="148:152">
      <c r="ER272" s="14"/>
      <c r="ES272" s="14"/>
      <c r="ET272" s="14"/>
      <c r="EU272" s="14"/>
      <c r="EV272" s="14"/>
    </row>
    <row r="273" spans="148:152">
      <c r="ER273" s="14"/>
      <c r="ES273" s="14"/>
      <c r="ET273" s="14"/>
      <c r="EU273" s="14"/>
      <c r="EV273" s="14"/>
    </row>
    <row r="274" spans="148:152">
      <c r="ER274" s="14"/>
      <c r="ES274" s="14"/>
      <c r="ET274" s="14"/>
      <c r="EU274" s="14"/>
      <c r="EV274" s="14"/>
    </row>
    <row r="275" spans="148:152">
      <c r="ER275" s="14"/>
      <c r="ES275" s="14"/>
      <c r="ET275" s="14"/>
      <c r="EU275" s="14"/>
      <c r="EV275" s="14"/>
    </row>
    <row r="276" spans="148:152">
      <c r="ER276" s="14"/>
      <c r="ES276" s="14"/>
      <c r="ET276" s="14"/>
      <c r="EU276" s="14"/>
      <c r="EV276" s="14"/>
    </row>
    <row r="277" spans="148:152">
      <c r="ER277" s="14"/>
      <c r="ES277" s="14"/>
      <c r="ET277" s="14"/>
      <c r="EU277" s="14"/>
      <c r="EV277" s="14"/>
    </row>
    <row r="278" spans="148:152">
      <c r="ER278" s="14"/>
      <c r="ES278" s="14"/>
      <c r="ET278" s="14"/>
      <c r="EU278" s="14"/>
      <c r="EV278" s="14"/>
    </row>
    <row r="279" spans="148:152">
      <c r="ER279" s="14"/>
      <c r="ES279" s="14"/>
      <c r="ET279" s="14"/>
      <c r="EU279" s="14"/>
      <c r="EV279" s="14"/>
    </row>
    <row r="280" spans="148:152">
      <c r="ER280" s="14"/>
      <c r="ES280" s="14"/>
      <c r="ET280" s="14"/>
      <c r="EU280" s="14"/>
      <c r="EV280" s="14"/>
    </row>
    <row r="281" spans="148:152">
      <c r="ER281" s="14"/>
      <c r="ES281" s="14"/>
      <c r="ET281" s="14"/>
      <c r="EU281" s="14"/>
      <c r="EV281" s="14"/>
    </row>
    <row r="282" spans="148:152">
      <c r="ER282" s="14"/>
      <c r="ES282" s="14"/>
      <c r="ET282" s="14"/>
      <c r="EU282" s="14"/>
      <c r="EV282" s="14"/>
    </row>
    <row r="283" spans="148:152">
      <c r="ER283" s="14"/>
      <c r="ES283" s="14"/>
      <c r="ET283" s="14"/>
      <c r="EU283" s="14"/>
      <c r="EV283" s="14"/>
    </row>
    <row r="284" spans="148:152">
      <c r="ER284" s="14"/>
      <c r="ES284" s="14"/>
      <c r="ET284" s="14"/>
      <c r="EU284" s="14"/>
      <c r="EV284" s="14"/>
    </row>
    <row r="285" spans="148:152">
      <c r="ER285" s="14"/>
      <c r="ES285" s="14"/>
      <c r="ET285" s="14"/>
      <c r="EU285" s="14"/>
      <c r="EV285" s="14"/>
    </row>
    <row r="286" spans="148:152">
      <c r="ER286" s="14"/>
      <c r="ES286" s="14"/>
      <c r="ET286" s="14"/>
      <c r="EU286" s="14"/>
      <c r="EV286" s="14"/>
    </row>
    <row r="287" spans="148:152">
      <c r="ER287" s="14"/>
      <c r="ES287" s="14"/>
      <c r="ET287" s="14"/>
      <c r="EU287" s="14"/>
      <c r="EV287" s="14"/>
    </row>
    <row r="288" spans="148:152">
      <c r="ER288" s="14"/>
      <c r="ES288" s="14"/>
      <c r="ET288" s="14"/>
      <c r="EU288" s="14"/>
      <c r="EV288" s="14"/>
    </row>
    <row r="289" spans="148:152">
      <c r="ER289" s="14"/>
      <c r="ES289" s="14"/>
      <c r="ET289" s="14"/>
      <c r="EU289" s="14"/>
      <c r="EV289" s="14"/>
    </row>
    <row r="290" spans="148:152">
      <c r="ER290" s="14"/>
      <c r="ES290" s="14"/>
      <c r="ET290" s="14"/>
      <c r="EU290" s="14"/>
      <c r="EV290" s="14"/>
    </row>
    <row r="291" spans="148:152">
      <c r="ER291" s="14"/>
      <c r="ES291" s="14"/>
      <c r="ET291" s="14"/>
      <c r="EU291" s="14"/>
      <c r="EV291" s="14"/>
    </row>
    <row r="292" spans="148:152">
      <c r="ER292" s="14"/>
      <c r="ES292" s="14"/>
      <c r="ET292" s="14"/>
      <c r="EU292" s="14"/>
      <c r="EV292" s="14"/>
    </row>
    <row r="293" spans="148:152">
      <c r="ER293" s="14"/>
      <c r="ES293" s="14"/>
      <c r="ET293" s="14"/>
      <c r="EU293" s="14"/>
      <c r="EV293" s="14"/>
    </row>
    <row r="294" spans="148:152">
      <c r="ER294" s="14"/>
      <c r="ES294" s="14"/>
      <c r="ET294" s="14"/>
      <c r="EU294" s="14"/>
      <c r="EV294" s="14"/>
    </row>
    <row r="295" spans="148:152">
      <c r="ER295" s="14"/>
      <c r="ES295" s="14"/>
      <c r="ET295" s="14"/>
      <c r="EU295" s="14"/>
      <c r="EV295" s="14"/>
    </row>
    <row r="296" spans="148:152">
      <c r="ER296" s="14"/>
      <c r="ES296" s="14"/>
      <c r="ET296" s="14"/>
      <c r="EU296" s="14"/>
      <c r="EV296" s="14"/>
    </row>
    <row r="297" spans="148:152">
      <c r="ER297" s="14"/>
      <c r="ES297" s="14"/>
      <c r="ET297" s="14"/>
      <c r="EU297" s="14"/>
      <c r="EV297" s="14"/>
    </row>
    <row r="298" spans="148:152">
      <c r="ER298" s="14"/>
      <c r="ES298" s="14"/>
      <c r="ET298" s="14"/>
      <c r="EU298" s="14"/>
      <c r="EV298" s="14"/>
    </row>
    <row r="299" spans="148:152">
      <c r="ER299" s="14"/>
      <c r="ES299" s="14"/>
      <c r="ET299" s="14"/>
      <c r="EU299" s="14"/>
      <c r="EV299" s="14"/>
    </row>
    <row r="300" spans="148:152">
      <c r="ER300" s="14"/>
      <c r="ES300" s="14"/>
      <c r="ET300" s="14"/>
      <c r="EU300" s="14"/>
      <c r="EV300" s="14"/>
    </row>
    <row r="301" spans="148:152">
      <c r="ER301" s="14"/>
      <c r="ES301" s="14"/>
      <c r="ET301" s="14"/>
      <c r="EU301" s="14"/>
      <c r="EV301" s="14"/>
    </row>
    <row r="302" spans="148:152">
      <c r="ER302" s="14"/>
      <c r="ES302" s="14"/>
      <c r="ET302" s="14"/>
      <c r="EU302" s="14"/>
      <c r="EV302" s="14"/>
    </row>
    <row r="303" spans="148:152">
      <c r="ER303" s="14"/>
      <c r="ES303" s="14"/>
      <c r="ET303" s="14"/>
      <c r="EU303" s="14"/>
      <c r="EV303" s="14"/>
    </row>
    <row r="304" spans="148:152">
      <c r="ER304" s="14"/>
      <c r="ES304" s="14"/>
      <c r="ET304" s="14"/>
      <c r="EU304" s="14"/>
      <c r="EV304" s="14"/>
    </row>
    <row r="305" spans="148:152">
      <c r="ER305" s="14"/>
      <c r="ES305" s="14"/>
      <c r="ET305" s="14"/>
      <c r="EU305" s="14"/>
      <c r="EV305" s="14"/>
    </row>
    <row r="306" spans="148:152">
      <c r="ER306" s="14"/>
      <c r="ES306" s="14"/>
      <c r="ET306" s="14"/>
      <c r="EU306" s="14"/>
      <c r="EV306" s="14"/>
    </row>
    <row r="307" spans="148:152">
      <c r="ER307" s="14"/>
      <c r="ES307" s="14"/>
      <c r="ET307" s="14"/>
      <c r="EU307" s="14"/>
      <c r="EV307" s="14"/>
    </row>
    <row r="308" spans="148:152">
      <c r="ER308" s="14"/>
      <c r="ES308" s="14"/>
      <c r="ET308" s="14"/>
      <c r="EU308" s="14"/>
      <c r="EV308" s="14"/>
    </row>
    <row r="309" spans="148:152">
      <c r="ER309" s="14"/>
      <c r="ES309" s="14"/>
      <c r="ET309" s="14"/>
      <c r="EU309" s="14"/>
      <c r="EV309" s="14"/>
    </row>
    <row r="310" spans="148:152">
      <c r="ER310" s="14"/>
      <c r="ES310" s="14"/>
      <c r="ET310" s="14"/>
      <c r="EU310" s="14"/>
      <c r="EV310" s="14"/>
    </row>
    <row r="311" spans="148:152">
      <c r="ER311" s="14"/>
      <c r="ES311" s="14"/>
      <c r="ET311" s="14"/>
      <c r="EU311" s="14"/>
      <c r="EV311" s="14"/>
    </row>
    <row r="312" spans="148:152">
      <c r="ER312" s="14"/>
      <c r="ES312" s="14"/>
      <c r="ET312" s="14"/>
      <c r="EU312" s="14"/>
      <c r="EV312" s="14"/>
    </row>
    <row r="313" spans="148:152">
      <c r="ER313" s="14"/>
      <c r="ES313" s="14"/>
      <c r="ET313" s="14"/>
      <c r="EU313" s="14"/>
      <c r="EV313" s="14"/>
    </row>
    <row r="314" spans="148:152">
      <c r="ER314" s="14"/>
      <c r="ES314" s="14"/>
      <c r="ET314" s="14"/>
      <c r="EU314" s="14"/>
      <c r="EV314" s="14"/>
    </row>
    <row r="315" spans="148:152">
      <c r="ER315" s="14"/>
      <c r="ES315" s="14"/>
      <c r="ET315" s="14"/>
      <c r="EU315" s="14"/>
      <c r="EV315" s="14"/>
    </row>
    <row r="316" spans="148:152">
      <c r="ER316" s="14"/>
      <c r="ES316" s="14"/>
      <c r="ET316" s="14"/>
      <c r="EU316" s="14"/>
      <c r="EV316" s="14"/>
    </row>
    <row r="317" spans="148:152">
      <c r="ER317" s="14"/>
      <c r="ES317" s="14"/>
      <c r="ET317" s="14"/>
      <c r="EU317" s="14"/>
      <c r="EV317" s="14"/>
    </row>
    <row r="318" spans="148:152">
      <c r="ER318" s="14"/>
      <c r="ES318" s="14"/>
      <c r="ET318" s="14"/>
      <c r="EU318" s="14"/>
      <c r="EV318" s="14"/>
    </row>
    <row r="319" spans="148:152">
      <c r="ER319" s="14"/>
      <c r="ES319" s="14"/>
      <c r="ET319" s="14"/>
      <c r="EU319" s="14"/>
      <c r="EV319" s="14"/>
    </row>
    <row r="320" spans="148:152">
      <c r="ER320" s="14"/>
      <c r="ES320" s="14"/>
      <c r="ET320" s="14"/>
      <c r="EU320" s="14"/>
      <c r="EV320" s="14"/>
    </row>
    <row r="321" spans="148:152">
      <c r="ER321" s="14"/>
      <c r="ES321" s="14"/>
      <c r="ET321" s="14"/>
      <c r="EU321" s="14"/>
      <c r="EV321" s="14"/>
    </row>
    <row r="322" spans="148:152">
      <c r="ER322" s="14"/>
      <c r="ES322" s="14"/>
      <c r="ET322" s="14"/>
      <c r="EU322" s="14"/>
      <c r="EV322" s="14"/>
    </row>
    <row r="323" spans="148:152">
      <c r="ER323" s="14"/>
      <c r="ES323" s="14"/>
      <c r="ET323" s="14"/>
      <c r="EU323" s="14"/>
      <c r="EV323" s="14"/>
    </row>
    <row r="324" spans="148:152">
      <c r="ER324" s="14"/>
      <c r="ES324" s="14"/>
      <c r="ET324" s="14"/>
      <c r="EU324" s="14"/>
      <c r="EV324" s="14"/>
    </row>
    <row r="325" spans="148:152">
      <c r="ER325" s="14"/>
      <c r="ES325" s="14"/>
      <c r="ET325" s="14"/>
      <c r="EU325" s="14"/>
      <c r="EV325" s="14"/>
    </row>
    <row r="326" spans="148:152">
      <c r="ER326" s="14"/>
      <c r="ES326" s="14"/>
      <c r="ET326" s="14"/>
      <c r="EU326" s="14"/>
      <c r="EV326" s="14"/>
    </row>
    <row r="327" spans="148:152">
      <c r="ER327" s="14"/>
      <c r="ES327" s="14"/>
      <c r="ET327" s="14"/>
      <c r="EU327" s="14"/>
      <c r="EV327" s="14"/>
    </row>
    <row r="328" spans="148:152">
      <c r="ER328" s="14"/>
      <c r="ES328" s="14"/>
      <c r="ET328" s="14"/>
      <c r="EU328" s="14"/>
      <c r="EV328" s="14"/>
    </row>
    <row r="329" spans="148:152">
      <c r="ER329" s="14"/>
      <c r="ES329" s="14"/>
      <c r="ET329" s="14"/>
      <c r="EU329" s="14"/>
      <c r="EV329" s="14"/>
    </row>
    <row r="330" spans="148:152">
      <c r="ER330" s="14"/>
      <c r="ES330" s="14"/>
      <c r="ET330" s="14"/>
      <c r="EU330" s="14"/>
      <c r="EV330" s="14"/>
    </row>
    <row r="331" spans="148:152">
      <c r="ER331" s="14"/>
      <c r="ES331" s="14"/>
      <c r="ET331" s="14"/>
      <c r="EU331" s="14"/>
      <c r="EV331" s="14"/>
    </row>
    <row r="332" spans="148:152">
      <c r="ER332" s="14"/>
      <c r="ES332" s="14"/>
      <c r="ET332" s="14"/>
      <c r="EU332" s="14"/>
      <c r="EV332" s="14"/>
    </row>
    <row r="333" spans="148:152">
      <c r="ER333" s="14"/>
      <c r="ES333" s="14"/>
      <c r="ET333" s="14"/>
      <c r="EU333" s="14"/>
      <c r="EV333" s="14"/>
    </row>
    <row r="334" spans="148:152">
      <c r="ER334" s="14"/>
      <c r="ES334" s="14"/>
      <c r="ET334" s="14"/>
      <c r="EU334" s="14"/>
      <c r="EV334" s="14"/>
    </row>
    <row r="335" spans="148:152">
      <c r="ER335" s="14"/>
      <c r="ES335" s="14"/>
      <c r="ET335" s="14"/>
      <c r="EU335" s="14"/>
      <c r="EV335" s="14"/>
    </row>
    <row r="336" spans="148:152">
      <c r="ER336" s="14"/>
      <c r="ES336" s="14"/>
      <c r="ET336" s="14"/>
      <c r="EU336" s="14"/>
      <c r="EV336" s="14"/>
    </row>
    <row r="337" spans="148:152">
      <c r="ER337" s="14"/>
      <c r="ES337" s="14"/>
      <c r="ET337" s="14"/>
      <c r="EU337" s="14"/>
      <c r="EV337" s="14"/>
    </row>
    <row r="338" spans="148:152">
      <c r="ER338" s="14"/>
      <c r="ES338" s="14"/>
      <c r="ET338" s="14"/>
      <c r="EU338" s="14"/>
      <c r="EV338" s="14"/>
    </row>
    <row r="339" spans="148:152">
      <c r="ER339" s="14"/>
      <c r="ES339" s="14"/>
      <c r="ET339" s="14"/>
      <c r="EU339" s="14"/>
      <c r="EV339" s="14"/>
    </row>
    <row r="340" spans="148:152">
      <c r="ER340" s="14"/>
      <c r="ES340" s="14"/>
      <c r="ET340" s="14"/>
      <c r="EU340" s="14"/>
      <c r="EV340" s="14"/>
    </row>
    <row r="341" spans="148:152">
      <c r="ER341" s="14"/>
      <c r="ES341" s="14"/>
      <c r="ET341" s="14"/>
      <c r="EU341" s="14"/>
      <c r="EV341" s="14"/>
    </row>
    <row r="342" spans="148:152">
      <c r="ER342" s="14"/>
      <c r="ES342" s="14"/>
      <c r="ET342" s="14"/>
      <c r="EU342" s="14"/>
      <c r="EV342" s="14"/>
    </row>
    <row r="343" spans="148:152">
      <c r="ER343" s="14"/>
      <c r="ES343" s="14"/>
      <c r="ET343" s="14"/>
      <c r="EU343" s="14"/>
      <c r="EV343" s="14"/>
    </row>
    <row r="344" spans="148:152">
      <c r="ER344" s="14"/>
      <c r="ES344" s="14"/>
      <c r="ET344" s="14"/>
      <c r="EU344" s="14"/>
      <c r="EV344" s="14"/>
    </row>
    <row r="345" spans="148:152">
      <c r="ER345" s="14"/>
      <c r="ES345" s="14"/>
      <c r="ET345" s="14"/>
      <c r="EU345" s="14"/>
      <c r="EV345" s="14"/>
    </row>
    <row r="346" spans="148:152">
      <c r="ER346" s="14"/>
      <c r="ES346" s="14"/>
      <c r="ET346" s="14"/>
      <c r="EU346" s="14"/>
      <c r="EV346" s="14"/>
    </row>
    <row r="347" spans="148:152">
      <c r="ER347" s="14"/>
      <c r="ES347" s="14"/>
      <c r="ET347" s="14"/>
      <c r="EU347" s="14"/>
      <c r="EV347" s="14"/>
    </row>
    <row r="348" spans="148:152">
      <c r="ER348" s="14"/>
      <c r="ES348" s="14"/>
      <c r="ET348" s="14"/>
      <c r="EU348" s="14"/>
      <c r="EV348" s="14"/>
    </row>
    <row r="349" spans="148:152">
      <c r="ER349" s="14"/>
      <c r="ES349" s="14"/>
      <c r="ET349" s="14"/>
      <c r="EU349" s="14"/>
      <c r="EV349" s="14"/>
    </row>
    <row r="350" spans="148:152">
      <c r="ER350" s="14"/>
      <c r="ES350" s="14"/>
      <c r="ET350" s="14"/>
      <c r="EU350" s="14"/>
      <c r="EV350" s="14"/>
    </row>
    <row r="351" spans="148:152">
      <c r="ER351" s="14"/>
      <c r="ES351" s="14"/>
      <c r="ET351" s="14"/>
      <c r="EU351" s="14"/>
      <c r="EV351" s="14"/>
    </row>
    <row r="352" spans="148:152">
      <c r="ER352" s="14"/>
      <c r="ES352" s="14"/>
      <c r="ET352" s="14"/>
      <c r="EU352" s="14"/>
      <c r="EV352" s="14"/>
    </row>
    <row r="353" spans="148:152">
      <c r="ER353" s="14"/>
      <c r="ES353" s="14"/>
      <c r="ET353" s="14"/>
      <c r="EU353" s="14"/>
      <c r="EV353" s="14"/>
    </row>
    <row r="354" spans="148:152">
      <c r="ER354" s="14"/>
      <c r="ES354" s="14"/>
      <c r="ET354" s="14"/>
      <c r="EU354" s="14"/>
      <c r="EV354" s="14"/>
    </row>
    <row r="355" spans="148:152">
      <c r="ER355" s="14"/>
      <c r="ES355" s="14"/>
      <c r="ET355" s="14"/>
      <c r="EU355" s="14"/>
      <c r="EV355" s="14"/>
    </row>
    <row r="356" spans="148:152">
      <c r="ER356" s="14"/>
      <c r="ES356" s="14"/>
      <c r="ET356" s="14"/>
      <c r="EU356" s="14"/>
      <c r="EV356" s="14"/>
    </row>
    <row r="357" spans="148:152">
      <c r="ER357" s="14"/>
      <c r="ES357" s="14"/>
      <c r="ET357" s="14"/>
      <c r="EU357" s="14"/>
      <c r="EV357" s="14"/>
    </row>
    <row r="358" spans="148:152">
      <c r="ER358" s="14"/>
      <c r="ES358" s="14"/>
      <c r="ET358" s="14"/>
      <c r="EU358" s="14"/>
      <c r="EV358" s="14"/>
    </row>
    <row r="359" spans="148:152">
      <c r="ER359" s="14"/>
      <c r="ES359" s="14"/>
      <c r="ET359" s="14"/>
      <c r="EU359" s="14"/>
      <c r="EV359" s="14"/>
    </row>
    <row r="360" spans="148:152">
      <c r="ER360" s="14"/>
      <c r="ES360" s="14"/>
      <c r="ET360" s="14"/>
      <c r="EU360" s="14"/>
      <c r="EV360" s="14"/>
    </row>
    <row r="361" spans="148:152">
      <c r="ER361" s="14"/>
      <c r="ES361" s="14"/>
      <c r="ET361" s="14"/>
      <c r="EU361" s="14"/>
      <c r="EV361" s="14"/>
    </row>
    <row r="362" spans="148:152">
      <c r="ER362" s="14"/>
      <c r="ES362" s="14"/>
      <c r="ET362" s="14"/>
      <c r="EU362" s="14"/>
      <c r="EV362" s="14"/>
    </row>
    <row r="363" spans="148:152">
      <c r="ER363" s="14"/>
      <c r="ES363" s="14"/>
      <c r="ET363" s="14"/>
      <c r="EU363" s="14"/>
      <c r="EV363" s="14"/>
    </row>
    <row r="364" spans="148:152">
      <c r="ER364" s="14"/>
      <c r="ES364" s="14"/>
      <c r="ET364" s="14"/>
      <c r="EU364" s="14"/>
      <c r="EV364" s="14"/>
    </row>
    <row r="365" spans="148:152">
      <c r="ER365" s="14"/>
      <c r="ES365" s="14"/>
      <c r="ET365" s="14"/>
      <c r="EU365" s="14"/>
      <c r="EV365" s="14"/>
    </row>
    <row r="366" spans="148:152">
      <c r="ER366" s="14"/>
      <c r="ES366" s="14"/>
      <c r="ET366" s="14"/>
      <c r="EU366" s="14"/>
      <c r="EV366" s="14"/>
    </row>
    <row r="367" spans="148:152">
      <c r="ER367" s="14"/>
      <c r="ES367" s="14"/>
      <c r="ET367" s="14"/>
      <c r="EU367" s="14"/>
      <c r="EV367" s="14"/>
    </row>
    <row r="368" spans="148:152">
      <c r="ER368" s="14"/>
      <c r="ES368" s="14"/>
      <c r="ET368" s="14"/>
      <c r="EU368" s="14"/>
      <c r="EV368" s="14"/>
    </row>
    <row r="369" spans="148:152">
      <c r="ER369" s="14"/>
      <c r="ES369" s="14"/>
      <c r="ET369" s="14"/>
      <c r="EU369" s="14"/>
      <c r="EV369" s="14"/>
    </row>
    <row r="370" spans="148:152">
      <c r="ER370" s="14"/>
      <c r="ES370" s="14"/>
      <c r="ET370" s="14"/>
      <c r="EU370" s="14"/>
      <c r="EV370" s="14"/>
    </row>
    <row r="371" spans="148:152">
      <c r="ER371" s="14"/>
      <c r="ES371" s="14"/>
      <c r="ET371" s="14"/>
      <c r="EU371" s="14"/>
      <c r="EV371" s="14"/>
    </row>
    <row r="372" spans="148:152">
      <c r="ER372" s="14"/>
      <c r="ES372" s="14"/>
      <c r="ET372" s="14"/>
      <c r="EU372" s="14"/>
      <c r="EV372" s="14"/>
    </row>
    <row r="373" spans="148:152">
      <c r="ER373" s="14"/>
      <c r="ES373" s="14"/>
      <c r="ET373" s="14"/>
      <c r="EU373" s="14"/>
      <c r="EV373" s="14"/>
    </row>
    <row r="374" spans="148:152">
      <c r="ER374" s="14"/>
      <c r="ES374" s="14"/>
      <c r="ET374" s="14"/>
      <c r="EU374" s="14"/>
      <c r="EV374" s="14"/>
    </row>
    <row r="375" spans="148:152">
      <c r="ER375" s="14"/>
      <c r="ES375" s="14"/>
      <c r="ET375" s="14"/>
      <c r="EU375" s="14"/>
      <c r="EV375" s="14"/>
    </row>
    <row r="376" spans="148:152">
      <c r="ER376" s="14"/>
      <c r="ES376" s="14"/>
      <c r="ET376" s="14"/>
      <c r="EU376" s="14"/>
      <c r="EV376" s="14"/>
    </row>
    <row r="377" spans="148:152">
      <c r="ER377" s="14"/>
      <c r="ES377" s="14"/>
      <c r="ET377" s="14"/>
      <c r="EU377" s="14"/>
      <c r="EV377" s="14"/>
    </row>
    <row r="378" spans="148:152">
      <c r="ER378" s="14"/>
      <c r="ES378" s="14"/>
      <c r="ET378" s="14"/>
      <c r="EU378" s="14"/>
      <c r="EV378" s="14"/>
    </row>
    <row r="379" spans="148:152">
      <c r="ER379" s="14"/>
      <c r="ES379" s="14"/>
      <c r="ET379" s="14"/>
      <c r="EU379" s="14"/>
      <c r="EV379" s="14"/>
    </row>
    <row r="380" spans="148:152">
      <c r="ER380" s="14"/>
      <c r="ES380" s="14"/>
      <c r="ET380" s="14"/>
      <c r="EU380" s="14"/>
      <c r="EV380" s="14"/>
    </row>
    <row r="381" spans="148:152">
      <c r="ER381" s="14"/>
      <c r="ES381" s="14"/>
      <c r="ET381" s="14"/>
      <c r="EU381" s="14"/>
      <c r="EV381" s="14"/>
    </row>
    <row r="382" spans="148:152">
      <c r="ER382" s="14"/>
      <c r="ES382" s="14"/>
      <c r="ET382" s="14"/>
      <c r="EU382" s="14"/>
      <c r="EV382" s="14"/>
    </row>
    <row r="383" spans="148:152">
      <c r="ER383" s="14"/>
      <c r="ES383" s="14"/>
      <c r="ET383" s="14"/>
      <c r="EU383" s="14"/>
      <c r="EV383" s="14"/>
    </row>
    <row r="384" spans="148:152">
      <c r="ER384" s="14"/>
      <c r="ES384" s="14"/>
      <c r="ET384" s="14"/>
      <c r="EU384" s="14"/>
      <c r="EV384" s="14"/>
    </row>
    <row r="385" spans="148:152">
      <c r="ER385" s="14"/>
      <c r="ES385" s="14"/>
      <c r="ET385" s="14"/>
      <c r="EU385" s="14"/>
      <c r="EV385" s="14"/>
    </row>
    <row r="386" spans="148:152">
      <c r="ER386" s="14"/>
      <c r="ES386" s="14"/>
      <c r="ET386" s="14"/>
      <c r="EU386" s="14"/>
      <c r="EV386" s="14"/>
    </row>
    <row r="387" spans="148:152">
      <c r="ER387" s="14"/>
      <c r="ES387" s="14"/>
      <c r="ET387" s="14"/>
      <c r="EU387" s="14"/>
      <c r="EV387" s="14"/>
    </row>
    <row r="388" spans="148:152">
      <c r="ER388" s="14"/>
      <c r="ES388" s="14"/>
      <c r="ET388" s="14"/>
      <c r="EU388" s="14"/>
      <c r="EV388" s="14"/>
    </row>
    <row r="389" spans="148:152">
      <c r="ER389" s="14"/>
      <c r="ES389" s="14"/>
      <c r="ET389" s="14"/>
      <c r="EU389" s="14"/>
      <c r="EV389" s="14"/>
    </row>
    <row r="390" spans="148:152">
      <c r="ER390" s="14"/>
      <c r="ES390" s="14"/>
      <c r="ET390" s="14"/>
      <c r="EU390" s="14"/>
      <c r="EV390" s="14"/>
    </row>
    <row r="391" spans="148:152">
      <c r="ER391" s="14"/>
      <c r="ES391" s="14"/>
      <c r="ET391" s="14"/>
      <c r="EU391" s="14"/>
      <c r="EV391" s="14"/>
    </row>
    <row r="392" spans="148:152">
      <c r="ER392" s="14"/>
      <c r="ES392" s="14"/>
      <c r="ET392" s="14"/>
      <c r="EU392" s="14"/>
      <c r="EV392" s="14"/>
    </row>
    <row r="393" spans="148:152">
      <c r="ER393" s="14"/>
      <c r="ES393" s="14"/>
      <c r="ET393" s="14"/>
      <c r="EU393" s="14"/>
      <c r="EV393" s="14"/>
    </row>
    <row r="394" spans="148:152">
      <c r="ER394" s="14"/>
      <c r="ES394" s="14"/>
      <c r="ET394" s="14"/>
      <c r="EU394" s="14"/>
      <c r="EV394" s="14"/>
    </row>
    <row r="395" spans="148:152">
      <c r="ER395" s="14"/>
      <c r="ES395" s="14"/>
      <c r="ET395" s="14"/>
      <c r="EU395" s="14"/>
      <c r="EV395" s="14"/>
    </row>
    <row r="396" spans="148:152">
      <c r="ER396" s="14"/>
      <c r="ES396" s="14"/>
      <c r="ET396" s="14"/>
      <c r="EU396" s="14"/>
      <c r="EV396" s="14"/>
    </row>
    <row r="397" spans="148:152">
      <c r="ER397" s="14"/>
      <c r="ES397" s="14"/>
      <c r="ET397" s="14"/>
      <c r="EU397" s="14"/>
      <c r="EV397" s="14"/>
    </row>
    <row r="398" spans="148:152">
      <c r="ER398" s="14"/>
      <c r="ES398" s="14"/>
      <c r="ET398" s="14"/>
      <c r="EU398" s="14"/>
      <c r="EV398" s="14"/>
    </row>
    <row r="399" spans="148:152">
      <c r="ER399" s="14"/>
      <c r="ES399" s="14"/>
      <c r="ET399" s="14"/>
      <c r="EU399" s="14"/>
      <c r="EV399" s="14"/>
    </row>
    <row r="400" spans="148:152">
      <c r="ER400" s="14"/>
      <c r="ES400" s="14"/>
      <c r="ET400" s="14"/>
      <c r="EU400" s="14"/>
      <c r="EV400" s="14"/>
    </row>
    <row r="401" spans="148:152">
      <c r="ER401" s="14"/>
      <c r="ES401" s="14"/>
      <c r="ET401" s="14"/>
      <c r="EU401" s="14"/>
      <c r="EV401" s="14"/>
    </row>
    <row r="402" spans="148:152">
      <c r="ER402" s="14"/>
      <c r="ES402" s="14"/>
      <c r="ET402" s="14"/>
      <c r="EU402" s="14"/>
      <c r="EV402" s="14"/>
    </row>
    <row r="403" spans="148:152">
      <c r="ER403" s="14"/>
      <c r="ES403" s="14"/>
      <c r="ET403" s="14"/>
      <c r="EU403" s="14"/>
      <c r="EV403" s="14"/>
    </row>
    <row r="404" spans="148:152">
      <c r="ER404" s="14"/>
      <c r="ES404" s="14"/>
      <c r="ET404" s="14"/>
      <c r="EU404" s="14"/>
      <c r="EV404" s="14"/>
    </row>
    <row r="405" spans="148:152">
      <c r="ER405" s="14"/>
      <c r="ES405" s="14"/>
      <c r="ET405" s="14"/>
      <c r="EU405" s="14"/>
      <c r="EV405" s="14"/>
    </row>
    <row r="406" spans="148:152">
      <c r="ER406" s="14"/>
      <c r="ES406" s="14"/>
      <c r="ET406" s="14"/>
      <c r="EU406" s="14"/>
      <c r="EV406" s="14"/>
    </row>
    <row r="407" spans="148:152">
      <c r="ER407" s="14"/>
      <c r="ES407" s="14"/>
      <c r="ET407" s="14"/>
      <c r="EU407" s="14"/>
      <c r="EV407" s="14"/>
    </row>
    <row r="408" spans="148:152">
      <c r="ER408" s="14"/>
      <c r="ES408" s="14"/>
      <c r="ET408" s="14"/>
      <c r="EU408" s="14"/>
      <c r="EV408" s="14"/>
    </row>
    <row r="409" spans="148:152">
      <c r="ER409" s="14"/>
      <c r="ES409" s="14"/>
      <c r="ET409" s="14"/>
      <c r="EU409" s="14"/>
      <c r="EV409" s="14"/>
    </row>
    <row r="410" spans="148:152">
      <c r="ER410" s="14"/>
      <c r="ES410" s="14"/>
      <c r="ET410" s="14"/>
      <c r="EU410" s="14"/>
      <c r="EV410" s="14"/>
    </row>
    <row r="411" spans="148:152">
      <c r="ER411" s="14"/>
      <c r="ES411" s="14"/>
      <c r="ET411" s="14"/>
      <c r="EU411" s="14"/>
      <c r="EV411" s="14"/>
    </row>
    <row r="412" spans="148:152">
      <c r="ER412" s="14"/>
      <c r="ES412" s="14"/>
      <c r="ET412" s="14"/>
      <c r="EU412" s="14"/>
      <c r="EV412" s="14"/>
    </row>
    <row r="413" spans="148:152">
      <c r="ER413" s="14"/>
      <c r="ES413" s="14"/>
      <c r="ET413" s="14"/>
      <c r="EU413" s="14"/>
      <c r="EV413" s="14"/>
    </row>
    <row r="414" spans="148:152">
      <c r="ER414" s="14"/>
      <c r="ES414" s="14"/>
      <c r="ET414" s="14"/>
      <c r="EU414" s="14"/>
      <c r="EV414" s="14"/>
    </row>
    <row r="415" spans="148:152">
      <c r="ER415" s="14"/>
      <c r="ES415" s="14"/>
      <c r="ET415" s="14"/>
      <c r="EU415" s="14"/>
      <c r="EV415" s="14"/>
    </row>
    <row r="416" spans="148:152">
      <c r="ER416" s="14"/>
      <c r="ES416" s="14"/>
      <c r="ET416" s="14"/>
      <c r="EU416" s="14"/>
      <c r="EV416" s="14"/>
    </row>
    <row r="417" spans="148:152">
      <c r="ER417" s="14"/>
      <c r="ES417" s="14"/>
      <c r="ET417" s="14"/>
      <c r="EU417" s="14"/>
      <c r="EV417" s="14"/>
    </row>
    <row r="418" spans="148:152">
      <c r="ER418" s="14"/>
      <c r="ES418" s="14"/>
      <c r="ET418" s="14"/>
      <c r="EU418" s="14"/>
      <c r="EV418" s="14"/>
    </row>
    <row r="419" spans="148:152">
      <c r="ER419" s="14"/>
      <c r="ES419" s="14"/>
      <c r="ET419" s="14"/>
      <c r="EU419" s="14"/>
      <c r="EV419" s="14"/>
    </row>
    <row r="420" spans="148:152">
      <c r="ER420" s="14"/>
      <c r="ES420" s="14"/>
      <c r="ET420" s="14"/>
      <c r="EU420" s="14"/>
      <c r="EV420" s="14"/>
    </row>
    <row r="421" spans="148:152">
      <c r="ER421" s="14"/>
      <c r="ES421" s="14"/>
      <c r="ET421" s="14"/>
      <c r="EU421" s="14"/>
      <c r="EV421" s="14"/>
    </row>
    <row r="422" spans="148:152">
      <c r="ER422" s="14"/>
      <c r="ES422" s="14"/>
      <c r="ET422" s="14"/>
      <c r="EU422" s="14"/>
      <c r="EV422" s="14"/>
    </row>
    <row r="423" spans="148:152">
      <c r="ER423" s="14"/>
      <c r="ES423" s="14"/>
      <c r="ET423" s="14"/>
      <c r="EU423" s="14"/>
      <c r="EV423" s="14"/>
    </row>
    <row r="424" spans="148:152">
      <c r="ER424" s="14"/>
      <c r="ES424" s="14"/>
      <c r="ET424" s="14"/>
      <c r="EU424" s="14"/>
      <c r="EV424" s="14"/>
    </row>
    <row r="425" spans="148:152">
      <c r="ER425" s="14"/>
      <c r="ES425" s="14"/>
      <c r="ET425" s="14"/>
      <c r="EU425" s="14"/>
      <c r="EV425" s="14"/>
    </row>
    <row r="426" spans="148:152">
      <c r="ER426" s="14"/>
      <c r="ES426" s="14"/>
      <c r="ET426" s="14"/>
      <c r="EU426" s="14"/>
      <c r="EV426" s="14"/>
    </row>
    <row r="427" spans="148:152">
      <c r="ER427" s="14"/>
      <c r="ES427" s="14"/>
      <c r="ET427" s="14"/>
      <c r="EU427" s="14"/>
      <c r="EV427" s="14"/>
    </row>
    <row r="428" spans="148:152">
      <c r="ER428" s="14"/>
      <c r="ES428" s="14"/>
      <c r="ET428" s="14"/>
      <c r="EU428" s="14"/>
      <c r="EV428" s="14"/>
    </row>
    <row r="429" spans="148:152">
      <c r="ER429" s="14"/>
      <c r="ES429" s="14"/>
      <c r="ET429" s="14"/>
      <c r="EU429" s="14"/>
      <c r="EV429" s="14"/>
    </row>
    <row r="430" spans="148:152">
      <c r="ER430" s="14"/>
      <c r="ES430" s="14"/>
      <c r="ET430" s="14"/>
      <c r="EU430" s="14"/>
      <c r="EV430" s="14"/>
    </row>
    <row r="431" spans="148:152">
      <c r="ER431" s="14"/>
      <c r="ES431" s="14"/>
      <c r="ET431" s="14"/>
      <c r="EU431" s="14"/>
      <c r="EV431" s="14"/>
    </row>
    <row r="432" spans="148:152">
      <c r="ER432" s="14"/>
      <c r="ES432" s="14"/>
      <c r="ET432" s="14"/>
      <c r="EU432" s="14"/>
      <c r="EV432" s="14"/>
    </row>
    <row r="433" spans="148:152">
      <c r="ER433" s="14"/>
      <c r="ES433" s="14"/>
      <c r="ET433" s="14"/>
      <c r="EU433" s="14"/>
      <c r="EV433" s="14"/>
    </row>
    <row r="434" spans="148:152">
      <c r="ER434" s="14"/>
      <c r="ES434" s="14"/>
      <c r="ET434" s="14"/>
      <c r="EU434" s="14"/>
      <c r="EV434" s="14"/>
    </row>
    <row r="435" spans="148:152">
      <c r="ER435" s="14"/>
      <c r="ES435" s="14"/>
      <c r="ET435" s="14"/>
      <c r="EU435" s="14"/>
      <c r="EV435" s="14"/>
    </row>
    <row r="436" spans="148:152">
      <c r="ER436" s="14"/>
      <c r="ES436" s="14"/>
      <c r="ET436" s="14"/>
      <c r="EU436" s="14"/>
      <c r="EV436" s="14"/>
    </row>
    <row r="437" spans="148:152">
      <c r="ER437" s="14"/>
      <c r="ES437" s="14"/>
      <c r="ET437" s="14"/>
      <c r="EU437" s="14"/>
      <c r="EV437" s="14"/>
    </row>
    <row r="438" spans="148:152">
      <c r="ER438" s="14"/>
      <c r="ES438" s="14"/>
      <c r="ET438" s="14"/>
      <c r="EU438" s="14"/>
      <c r="EV438" s="14"/>
    </row>
    <row r="439" spans="148:152">
      <c r="ER439" s="14"/>
      <c r="ES439" s="14"/>
      <c r="ET439" s="14"/>
      <c r="EU439" s="14"/>
      <c r="EV439" s="14"/>
    </row>
    <row r="440" spans="148:152">
      <c r="ER440" s="14"/>
      <c r="ES440" s="14"/>
      <c r="ET440" s="14"/>
      <c r="EU440" s="14"/>
      <c r="EV440" s="14"/>
    </row>
    <row r="441" spans="148:152">
      <c r="ER441" s="14"/>
      <c r="ES441" s="14"/>
      <c r="ET441" s="14"/>
      <c r="EU441" s="14"/>
      <c r="EV441" s="14"/>
    </row>
    <row r="442" spans="148:152">
      <c r="ER442" s="14"/>
      <c r="ES442" s="14"/>
      <c r="ET442" s="14"/>
      <c r="EU442" s="14"/>
      <c r="EV442" s="14"/>
    </row>
    <row r="443" spans="148:152">
      <c r="ER443" s="14"/>
      <c r="ES443" s="14"/>
      <c r="ET443" s="14"/>
      <c r="EU443" s="14"/>
      <c r="EV443" s="14"/>
    </row>
    <row r="444" spans="148:152">
      <c r="ER444" s="14"/>
      <c r="ES444" s="14"/>
      <c r="ET444" s="14"/>
      <c r="EU444" s="14"/>
      <c r="EV444" s="14"/>
    </row>
    <row r="445" spans="148:152">
      <c r="ER445" s="14"/>
      <c r="ES445" s="14"/>
      <c r="ET445" s="14"/>
      <c r="EU445" s="14"/>
      <c r="EV445" s="14"/>
    </row>
    <row r="446" spans="148:152">
      <c r="ER446" s="14"/>
      <c r="ES446" s="14"/>
      <c r="ET446" s="14"/>
      <c r="EU446" s="14"/>
      <c r="EV446" s="14"/>
    </row>
    <row r="447" spans="148:152">
      <c r="ER447" s="14"/>
      <c r="ES447" s="14"/>
      <c r="ET447" s="14"/>
      <c r="EU447" s="14"/>
      <c r="EV447" s="14"/>
    </row>
    <row r="448" spans="148:152">
      <c r="ER448" s="14"/>
      <c r="ES448" s="14"/>
      <c r="ET448" s="14"/>
      <c r="EU448" s="14"/>
      <c r="EV448" s="14"/>
    </row>
    <row r="449" spans="148:152">
      <c r="ER449" s="14"/>
      <c r="ES449" s="14"/>
      <c r="ET449" s="14"/>
      <c r="EU449" s="14"/>
      <c r="EV449" s="14"/>
    </row>
    <row r="450" spans="148:152">
      <c r="ER450" s="14"/>
      <c r="ES450" s="14"/>
      <c r="ET450" s="14"/>
      <c r="EU450" s="14"/>
      <c r="EV450" s="14"/>
    </row>
    <row r="451" spans="148:152">
      <c r="ER451" s="14"/>
      <c r="ES451" s="14"/>
      <c r="ET451" s="14"/>
      <c r="EU451" s="14"/>
      <c r="EV451" s="14"/>
    </row>
    <row r="452" spans="148:152">
      <c r="ER452" s="14"/>
      <c r="ES452" s="14"/>
      <c r="ET452" s="14"/>
      <c r="EU452" s="14"/>
      <c r="EV452" s="14"/>
    </row>
    <row r="453" spans="148:152">
      <c r="ER453" s="14"/>
      <c r="ES453" s="14"/>
      <c r="ET453" s="14"/>
      <c r="EU453" s="14"/>
      <c r="EV453" s="14"/>
    </row>
    <row r="454" spans="148:152">
      <c r="ER454" s="14"/>
      <c r="ES454" s="14"/>
      <c r="ET454" s="14"/>
      <c r="EU454" s="14"/>
      <c r="EV454" s="14"/>
    </row>
    <row r="455" spans="148:152">
      <c r="ER455" s="14"/>
      <c r="ES455" s="14"/>
      <c r="ET455" s="14"/>
      <c r="EU455" s="14"/>
      <c r="EV455" s="14"/>
    </row>
    <row r="456" spans="148:152">
      <c r="ER456" s="14"/>
      <c r="ES456" s="14"/>
      <c r="ET456" s="14"/>
      <c r="EU456" s="14"/>
      <c r="EV456" s="14"/>
    </row>
    <row r="457" spans="148:152">
      <c r="ER457" s="14"/>
      <c r="ES457" s="14"/>
      <c r="ET457" s="14"/>
      <c r="EU457" s="14"/>
      <c r="EV457" s="14"/>
    </row>
    <row r="458" spans="148:152">
      <c r="ER458" s="14"/>
      <c r="ES458" s="14"/>
      <c r="ET458" s="14"/>
      <c r="EU458" s="14"/>
      <c r="EV458" s="14"/>
    </row>
    <row r="459" spans="148:152">
      <c r="ER459" s="14"/>
      <c r="ES459" s="14"/>
      <c r="ET459" s="14"/>
      <c r="EU459" s="14"/>
      <c r="EV459" s="14"/>
    </row>
    <row r="460" spans="148:152">
      <c r="ER460" s="14"/>
      <c r="ES460" s="14"/>
      <c r="ET460" s="14"/>
      <c r="EU460" s="14"/>
      <c r="EV460" s="14"/>
    </row>
    <row r="461" spans="148:152">
      <c r="ER461" s="14"/>
      <c r="ES461" s="14"/>
      <c r="ET461" s="14"/>
      <c r="EU461" s="14"/>
      <c r="EV461" s="14"/>
    </row>
    <row r="462" spans="148:152">
      <c r="ER462" s="14"/>
      <c r="ES462" s="14"/>
      <c r="ET462" s="14"/>
      <c r="EU462" s="14"/>
      <c r="EV462" s="14"/>
    </row>
    <row r="463" spans="148:152">
      <c r="ER463" s="14"/>
      <c r="ES463" s="14"/>
      <c r="ET463" s="14"/>
      <c r="EU463" s="14"/>
      <c r="EV463" s="14"/>
    </row>
    <row r="464" spans="148:152">
      <c r="ER464" s="14"/>
      <c r="ES464" s="14"/>
      <c r="ET464" s="14"/>
      <c r="EU464" s="14"/>
      <c r="EV464" s="14"/>
    </row>
    <row r="465" spans="148:152">
      <c r="ER465" s="14"/>
      <c r="ES465" s="14"/>
      <c r="ET465" s="14"/>
      <c r="EU465" s="14"/>
      <c r="EV465" s="14"/>
    </row>
    <row r="466" spans="148:152">
      <c r="ER466" s="14"/>
      <c r="ES466" s="14"/>
      <c r="ET466" s="14"/>
      <c r="EU466" s="14"/>
      <c r="EV466" s="14"/>
    </row>
    <row r="467" spans="148:152">
      <c r="ER467" s="14"/>
      <c r="ES467" s="14"/>
      <c r="ET467" s="14"/>
      <c r="EU467" s="14"/>
      <c r="EV467" s="14"/>
    </row>
    <row r="468" spans="148:152">
      <c r="ER468" s="14"/>
      <c r="ES468" s="14"/>
      <c r="ET468" s="14"/>
      <c r="EU468" s="14"/>
      <c r="EV468" s="14"/>
    </row>
    <row r="469" spans="148:152">
      <c r="ER469" s="14"/>
      <c r="ES469" s="14"/>
      <c r="ET469" s="14"/>
      <c r="EU469" s="14"/>
      <c r="EV469" s="14"/>
    </row>
    <row r="470" spans="148:152">
      <c r="ER470" s="14"/>
      <c r="ES470" s="14"/>
      <c r="ET470" s="14"/>
      <c r="EU470" s="14"/>
      <c r="EV470" s="14"/>
    </row>
    <row r="471" spans="148:152">
      <c r="ER471" s="14"/>
      <c r="ES471" s="14"/>
      <c r="ET471" s="14"/>
      <c r="EU471" s="14"/>
      <c r="EV471" s="14"/>
    </row>
    <row r="472" spans="148:152">
      <c r="ER472" s="14"/>
      <c r="ES472" s="14"/>
      <c r="ET472" s="14"/>
      <c r="EU472" s="14"/>
      <c r="EV472" s="14"/>
    </row>
    <row r="473" spans="148:152">
      <c r="ER473" s="14"/>
      <c r="ES473" s="14"/>
      <c r="ET473" s="14"/>
      <c r="EU473" s="14"/>
      <c r="EV473" s="14"/>
    </row>
    <row r="474" spans="148:152">
      <c r="ER474" s="14"/>
      <c r="ES474" s="14"/>
      <c r="ET474" s="14"/>
      <c r="EU474" s="14"/>
      <c r="EV474" s="14"/>
    </row>
    <row r="475" spans="148:152">
      <c r="ER475" s="14"/>
      <c r="ES475" s="14"/>
      <c r="ET475" s="14"/>
      <c r="EU475" s="14"/>
      <c r="EV475" s="14"/>
    </row>
    <row r="476" spans="148:152">
      <c r="ER476" s="14"/>
      <c r="ES476" s="14"/>
      <c r="ET476" s="14"/>
      <c r="EU476" s="14"/>
      <c r="EV476" s="14"/>
    </row>
    <row r="477" spans="148:152">
      <c r="ER477" s="14"/>
      <c r="ES477" s="14"/>
      <c r="ET477" s="14"/>
      <c r="EU477" s="14"/>
      <c r="EV477" s="14"/>
    </row>
    <row r="478" spans="148:152">
      <c r="ER478" s="14"/>
      <c r="ES478" s="14"/>
      <c r="ET478" s="14"/>
      <c r="EU478" s="14"/>
      <c r="EV478" s="14"/>
    </row>
    <row r="479" spans="148:152">
      <c r="ER479" s="14"/>
      <c r="ES479" s="14"/>
      <c r="ET479" s="14"/>
      <c r="EU479" s="14"/>
      <c r="EV479" s="14"/>
    </row>
    <row r="480" spans="148:152">
      <c r="ER480" s="14"/>
      <c r="ES480" s="14"/>
      <c r="ET480" s="14"/>
      <c r="EU480" s="14"/>
      <c r="EV480" s="14"/>
    </row>
    <row r="481" spans="148:152">
      <c r="ER481" s="14"/>
      <c r="ES481" s="14"/>
      <c r="ET481" s="14"/>
      <c r="EU481" s="14"/>
      <c r="EV481" s="14"/>
    </row>
    <row r="482" spans="148:152">
      <c r="ER482" s="14"/>
      <c r="ES482" s="14"/>
      <c r="ET482" s="14"/>
      <c r="EU482" s="14"/>
      <c r="EV482" s="14"/>
    </row>
    <row r="483" spans="148:152">
      <c r="ER483" s="14"/>
      <c r="ES483" s="14"/>
      <c r="ET483" s="14"/>
      <c r="EU483" s="14"/>
      <c r="EV483" s="14"/>
    </row>
    <row r="484" spans="148:152">
      <c r="ER484" s="14"/>
      <c r="ES484" s="14"/>
      <c r="ET484" s="14"/>
      <c r="EU484" s="14"/>
      <c r="EV484" s="14"/>
    </row>
    <row r="485" spans="148:152">
      <c r="ER485" s="14"/>
      <c r="ES485" s="14"/>
      <c r="ET485" s="14"/>
      <c r="EU485" s="14"/>
      <c r="EV485" s="14"/>
    </row>
    <row r="486" spans="148:152">
      <c r="ER486" s="14"/>
      <c r="ES486" s="14"/>
      <c r="ET486" s="14"/>
      <c r="EU486" s="14"/>
      <c r="EV486" s="14"/>
    </row>
    <row r="487" spans="148:152">
      <c r="ER487" s="14"/>
      <c r="ES487" s="14"/>
      <c r="ET487" s="14"/>
      <c r="EU487" s="14"/>
      <c r="EV487" s="14"/>
    </row>
    <row r="488" spans="148:152">
      <c r="ER488" s="14"/>
      <c r="ES488" s="14"/>
      <c r="ET488" s="14"/>
      <c r="EU488" s="14"/>
      <c r="EV488" s="14"/>
    </row>
    <row r="489" spans="148:152">
      <c r="ER489" s="14"/>
      <c r="ES489" s="14"/>
      <c r="ET489" s="14"/>
      <c r="EU489" s="14"/>
      <c r="EV489" s="14"/>
    </row>
    <row r="490" spans="148:152">
      <c r="ER490" s="14"/>
      <c r="ES490" s="14"/>
      <c r="ET490" s="14"/>
      <c r="EU490" s="14"/>
      <c r="EV490" s="14"/>
    </row>
    <row r="491" spans="148:152">
      <c r="ER491" s="14"/>
      <c r="ES491" s="14"/>
      <c r="ET491" s="14"/>
      <c r="EU491" s="14"/>
      <c r="EV491" s="14"/>
    </row>
    <row r="492" spans="148:152">
      <c r="ER492" s="14"/>
      <c r="ES492" s="14"/>
      <c r="ET492" s="14"/>
      <c r="EU492" s="14"/>
      <c r="EV492" s="14"/>
    </row>
    <row r="493" spans="148:152">
      <c r="ER493" s="14"/>
      <c r="ES493" s="14"/>
      <c r="ET493" s="14"/>
      <c r="EU493" s="14"/>
      <c r="EV493" s="14"/>
    </row>
    <row r="494" spans="148:152">
      <c r="ER494" s="14"/>
      <c r="ES494" s="14"/>
      <c r="ET494" s="14"/>
      <c r="EU494" s="14"/>
      <c r="EV494" s="14"/>
    </row>
    <row r="495" spans="148:152">
      <c r="ER495" s="14"/>
      <c r="ES495" s="14"/>
      <c r="ET495" s="14"/>
      <c r="EU495" s="14"/>
      <c r="EV495" s="14"/>
    </row>
    <row r="496" spans="148:152">
      <c r="ER496" s="14"/>
      <c r="ES496" s="14"/>
      <c r="ET496" s="14"/>
      <c r="EU496" s="14"/>
      <c r="EV496" s="14"/>
    </row>
    <row r="497" spans="148:152">
      <c r="ER497" s="14"/>
      <c r="ES497" s="14"/>
      <c r="ET497" s="14"/>
      <c r="EU497" s="14"/>
      <c r="EV497" s="14"/>
    </row>
    <row r="498" spans="148:152">
      <c r="ER498" s="14"/>
      <c r="ES498" s="14"/>
      <c r="ET498" s="14"/>
      <c r="EU498" s="14"/>
      <c r="EV498" s="14"/>
    </row>
    <row r="499" spans="148:152">
      <c r="ER499" s="14"/>
      <c r="ES499" s="14"/>
      <c r="ET499" s="14"/>
      <c r="EU499" s="14"/>
      <c r="EV499" s="14"/>
    </row>
    <row r="500" spans="148:152">
      <c r="ER500" s="14"/>
      <c r="ES500" s="14"/>
      <c r="ET500" s="14"/>
      <c r="EU500" s="14"/>
      <c r="EV500" s="14"/>
    </row>
    <row r="501" spans="148:152">
      <c r="ER501" s="14"/>
      <c r="ES501" s="14"/>
      <c r="ET501" s="14"/>
      <c r="EU501" s="14"/>
      <c r="EV501" s="14"/>
    </row>
    <row r="502" spans="148:152">
      <c r="ER502" s="14"/>
      <c r="ES502" s="14"/>
      <c r="ET502" s="14"/>
      <c r="EU502" s="14"/>
      <c r="EV502" s="14"/>
    </row>
    <row r="503" spans="148:152">
      <c r="ER503" s="14"/>
      <c r="ES503" s="14"/>
      <c r="ET503" s="14"/>
      <c r="EU503" s="14"/>
      <c r="EV503" s="14"/>
    </row>
    <row r="504" spans="148:152">
      <c r="ER504" s="14"/>
      <c r="ES504" s="14"/>
      <c r="ET504" s="14"/>
      <c r="EU504" s="14"/>
      <c r="EV504" s="14"/>
    </row>
    <row r="505" spans="148:152">
      <c r="ER505" s="14"/>
      <c r="ES505" s="14"/>
      <c r="ET505" s="14"/>
      <c r="EU505" s="14"/>
      <c r="EV505" s="14"/>
    </row>
    <row r="506" spans="148:152">
      <c r="ER506" s="14"/>
      <c r="ES506" s="14"/>
      <c r="ET506" s="14"/>
      <c r="EU506" s="14"/>
      <c r="EV506" s="14"/>
    </row>
    <row r="507" spans="148:152">
      <c r="ER507" s="14"/>
      <c r="ES507" s="14"/>
      <c r="ET507" s="14"/>
      <c r="EU507" s="14"/>
      <c r="EV507" s="14"/>
    </row>
    <row r="508" spans="148:152">
      <c r="ER508" s="14"/>
      <c r="ES508" s="14"/>
      <c r="ET508" s="14"/>
      <c r="EU508" s="14"/>
      <c r="EV508" s="14"/>
    </row>
    <row r="509" spans="148:152">
      <c r="ER509" s="14"/>
      <c r="ES509" s="14"/>
      <c r="ET509" s="14"/>
      <c r="EU509" s="14"/>
      <c r="EV509" s="14"/>
    </row>
    <row r="510" spans="148:152">
      <c r="ER510" s="14"/>
      <c r="ES510" s="14"/>
      <c r="ET510" s="14"/>
      <c r="EU510" s="14"/>
      <c r="EV510" s="14"/>
    </row>
    <row r="511" spans="148:152">
      <c r="ER511" s="14"/>
      <c r="ES511" s="14"/>
      <c r="ET511" s="14"/>
      <c r="EU511" s="14"/>
      <c r="EV511" s="14"/>
    </row>
    <row r="512" spans="148:152">
      <c r="ER512" s="14"/>
      <c r="ES512" s="14"/>
      <c r="ET512" s="14"/>
      <c r="EU512" s="14"/>
      <c r="EV512" s="14"/>
    </row>
    <row r="513" spans="148:152">
      <c r="ER513" s="14"/>
      <c r="ES513" s="14"/>
      <c r="ET513" s="14"/>
      <c r="EU513" s="14"/>
      <c r="EV513" s="14"/>
    </row>
    <row r="514" spans="148:152">
      <c r="ER514" s="14"/>
      <c r="ES514" s="14"/>
      <c r="ET514" s="14"/>
      <c r="EU514" s="14"/>
      <c r="EV514" s="14"/>
    </row>
    <row r="515" spans="148:152">
      <c r="ER515" s="14"/>
      <c r="ES515" s="14"/>
      <c r="ET515" s="14"/>
      <c r="EU515" s="14"/>
      <c r="EV515" s="14"/>
    </row>
    <row r="516" spans="148:152">
      <c r="ER516" s="14"/>
      <c r="ES516" s="14"/>
      <c r="ET516" s="14"/>
      <c r="EU516" s="14"/>
      <c r="EV516" s="14"/>
    </row>
    <row r="517" spans="148:152">
      <c r="ER517" s="14"/>
      <c r="ES517" s="14"/>
      <c r="ET517" s="14"/>
      <c r="EU517" s="14"/>
      <c r="EV517" s="14"/>
    </row>
    <row r="518" spans="148:152">
      <c r="ER518" s="14"/>
      <c r="ES518" s="14"/>
      <c r="ET518" s="14"/>
      <c r="EU518" s="14"/>
      <c r="EV518" s="14"/>
    </row>
    <row r="519" spans="148:152">
      <c r="ER519" s="14"/>
      <c r="ES519" s="14"/>
      <c r="ET519" s="14"/>
      <c r="EU519" s="14"/>
      <c r="EV519" s="14"/>
    </row>
    <row r="520" spans="148:152">
      <c r="ER520" s="14"/>
      <c r="ES520" s="14"/>
      <c r="ET520" s="14"/>
      <c r="EU520" s="14"/>
      <c r="EV520" s="14"/>
    </row>
    <row r="521" spans="148:152">
      <c r="ER521" s="14"/>
      <c r="ES521" s="14"/>
      <c r="ET521" s="14"/>
      <c r="EU521" s="14"/>
      <c r="EV521" s="14"/>
    </row>
    <row r="522" spans="148:152">
      <c r="ER522" s="14"/>
      <c r="ES522" s="14"/>
      <c r="ET522" s="14"/>
      <c r="EU522" s="14"/>
      <c r="EV522" s="14"/>
    </row>
    <row r="523" spans="148:152">
      <c r="ER523" s="14"/>
      <c r="ES523" s="14"/>
      <c r="ET523" s="14"/>
      <c r="EU523" s="14"/>
      <c r="EV523" s="14"/>
    </row>
    <row r="524" spans="148:152">
      <c r="ER524" s="14"/>
      <c r="ES524" s="14"/>
      <c r="ET524" s="14"/>
      <c r="EU524" s="14"/>
      <c r="EV524" s="14"/>
    </row>
    <row r="525" spans="148:152">
      <c r="ER525" s="14"/>
      <c r="ES525" s="14"/>
      <c r="ET525" s="14"/>
      <c r="EU525" s="14"/>
      <c r="EV525" s="14"/>
    </row>
    <row r="526" spans="148:152">
      <c r="ER526" s="14"/>
      <c r="ES526" s="14"/>
      <c r="ET526" s="14"/>
      <c r="EU526" s="14"/>
      <c r="EV526" s="14"/>
    </row>
    <row r="527" spans="148:152">
      <c r="ER527" s="14"/>
      <c r="ES527" s="14"/>
      <c r="ET527" s="14"/>
      <c r="EU527" s="14"/>
      <c r="EV527" s="14"/>
    </row>
    <row r="528" spans="148:152">
      <c r="ER528" s="14"/>
      <c r="ES528" s="14"/>
      <c r="ET528" s="14"/>
      <c r="EU528" s="14"/>
      <c r="EV528" s="14"/>
    </row>
    <row r="529" spans="148:152">
      <c r="ER529" s="14"/>
      <c r="ES529" s="14"/>
      <c r="ET529" s="14"/>
      <c r="EU529" s="14"/>
      <c r="EV529" s="14"/>
    </row>
    <row r="530" spans="148:152">
      <c r="ER530" s="14"/>
      <c r="ES530" s="14"/>
      <c r="ET530" s="14"/>
      <c r="EU530" s="14"/>
      <c r="EV530" s="14"/>
    </row>
    <row r="531" spans="148:152">
      <c r="ER531" s="14"/>
      <c r="ES531" s="14"/>
      <c r="ET531" s="14"/>
      <c r="EU531" s="14"/>
      <c r="EV531" s="14"/>
    </row>
    <row r="532" spans="148:152">
      <c r="ER532" s="14"/>
      <c r="ES532" s="14"/>
      <c r="ET532" s="14"/>
      <c r="EU532" s="14"/>
      <c r="EV532" s="14"/>
    </row>
    <row r="533" spans="148:152">
      <c r="ER533" s="14"/>
      <c r="ES533" s="14"/>
      <c r="ET533" s="14"/>
      <c r="EU533" s="14"/>
      <c r="EV533" s="14"/>
    </row>
    <row r="534" spans="148:152">
      <c r="ER534" s="14"/>
      <c r="ES534" s="14"/>
      <c r="ET534" s="14"/>
      <c r="EU534" s="14"/>
      <c r="EV534" s="14"/>
    </row>
    <row r="535" spans="148:152">
      <c r="ER535" s="14"/>
      <c r="ES535" s="14"/>
      <c r="ET535" s="14"/>
      <c r="EU535" s="14"/>
      <c r="EV535" s="14"/>
    </row>
    <row r="536" spans="148:152">
      <c r="ER536" s="14"/>
      <c r="ES536" s="14"/>
      <c r="ET536" s="14"/>
      <c r="EU536" s="14"/>
      <c r="EV536" s="14"/>
    </row>
    <row r="537" spans="148:152">
      <c r="ER537" s="14"/>
      <c r="ES537" s="14"/>
      <c r="ET537" s="14"/>
      <c r="EU537" s="14"/>
      <c r="EV537" s="14"/>
    </row>
    <row r="538" spans="148:152">
      <c r="ER538" s="14"/>
      <c r="ES538" s="14"/>
      <c r="ET538" s="14"/>
      <c r="EU538" s="14"/>
      <c r="EV538" s="14"/>
    </row>
    <row r="539" spans="148:152">
      <c r="ER539" s="14"/>
      <c r="ES539" s="14"/>
      <c r="ET539" s="14"/>
      <c r="EU539" s="14"/>
      <c r="EV539" s="14"/>
    </row>
    <row r="540" spans="148:152">
      <c r="ER540" s="14"/>
      <c r="ES540" s="14"/>
      <c r="ET540" s="14"/>
      <c r="EU540" s="14"/>
      <c r="EV540" s="14"/>
    </row>
    <row r="541" spans="148:152">
      <c r="ER541" s="14"/>
      <c r="ES541" s="14"/>
      <c r="ET541" s="14"/>
      <c r="EU541" s="14"/>
      <c r="EV541" s="14"/>
    </row>
    <row r="542" spans="148:152">
      <c r="ER542" s="14"/>
      <c r="ES542" s="14"/>
      <c r="ET542" s="14"/>
      <c r="EU542" s="14"/>
      <c r="EV542" s="14"/>
    </row>
    <row r="543" spans="148:152">
      <c r="ER543" s="14"/>
      <c r="ES543" s="14"/>
      <c r="ET543" s="14"/>
      <c r="EU543" s="14"/>
      <c r="EV543" s="14"/>
    </row>
    <row r="544" spans="148:152">
      <c r="ER544" s="14"/>
      <c r="ES544" s="14"/>
      <c r="ET544" s="14"/>
      <c r="EU544" s="14"/>
      <c r="EV544" s="14"/>
    </row>
    <row r="545" spans="148:152">
      <c r="ER545" s="14"/>
      <c r="ES545" s="14"/>
      <c r="ET545" s="14"/>
      <c r="EU545" s="14"/>
      <c r="EV545" s="14"/>
    </row>
    <row r="546" spans="148:152">
      <c r="ER546" s="14"/>
      <c r="ES546" s="14"/>
      <c r="ET546" s="14"/>
      <c r="EU546" s="14"/>
      <c r="EV546" s="14"/>
    </row>
    <row r="547" spans="148:152">
      <c r="ER547" s="14"/>
      <c r="ES547" s="14"/>
      <c r="ET547" s="14"/>
      <c r="EU547" s="14"/>
      <c r="EV547" s="14"/>
    </row>
    <row r="548" spans="148:152">
      <c r="ER548" s="14"/>
      <c r="ES548" s="14"/>
      <c r="ET548" s="14"/>
      <c r="EU548" s="14"/>
      <c r="EV548" s="14"/>
    </row>
    <row r="549" spans="148:152">
      <c r="ER549" s="14"/>
      <c r="ES549" s="14"/>
      <c r="ET549" s="14"/>
      <c r="EU549" s="14"/>
      <c r="EV549" s="14"/>
    </row>
    <row r="550" spans="148:152">
      <c r="ER550" s="14"/>
      <c r="ES550" s="14"/>
      <c r="ET550" s="14"/>
      <c r="EU550" s="14"/>
      <c r="EV550" s="14"/>
    </row>
    <row r="551" spans="148:152">
      <c r="ER551" s="14"/>
      <c r="ES551" s="14"/>
      <c r="ET551" s="14"/>
      <c r="EU551" s="14"/>
      <c r="EV551" s="14"/>
    </row>
    <row r="552" spans="148:152">
      <c r="ER552" s="14"/>
      <c r="ES552" s="14"/>
      <c r="ET552" s="14"/>
      <c r="EU552" s="14"/>
      <c r="EV552" s="14"/>
    </row>
    <row r="553" spans="148:152">
      <c r="ER553" s="14"/>
      <c r="ES553" s="14"/>
      <c r="ET553" s="14"/>
      <c r="EU553" s="14"/>
      <c r="EV553" s="14"/>
    </row>
    <row r="554" spans="148:152">
      <c r="ER554" s="14"/>
      <c r="ES554" s="14"/>
      <c r="ET554" s="14"/>
      <c r="EU554" s="14"/>
      <c r="EV554" s="14"/>
    </row>
    <row r="555" spans="148:152">
      <c r="ER555" s="14"/>
      <c r="ES555" s="14"/>
      <c r="ET555" s="14"/>
      <c r="EU555" s="14"/>
      <c r="EV555" s="14"/>
    </row>
    <row r="556" spans="148:152">
      <c r="ER556" s="14"/>
      <c r="ES556" s="14"/>
      <c r="ET556" s="14"/>
      <c r="EU556" s="14"/>
      <c r="EV556" s="14"/>
    </row>
    <row r="557" spans="148:152">
      <c r="ER557" s="14"/>
      <c r="ES557" s="14"/>
      <c r="ET557" s="14"/>
      <c r="EU557" s="14"/>
      <c r="EV557" s="14"/>
    </row>
    <row r="558" spans="148:152">
      <c r="ER558" s="14"/>
      <c r="ES558" s="14"/>
      <c r="ET558" s="14"/>
      <c r="EU558" s="14"/>
      <c r="EV558" s="14"/>
    </row>
    <row r="559" spans="148:152">
      <c r="ER559" s="14"/>
      <c r="ES559" s="14"/>
      <c r="ET559" s="14"/>
      <c r="EU559" s="14"/>
      <c r="EV559" s="14"/>
    </row>
    <row r="560" spans="148:152">
      <c r="ER560" s="14"/>
      <c r="ES560" s="14"/>
      <c r="ET560" s="14"/>
      <c r="EU560" s="14"/>
      <c r="EV560" s="14"/>
    </row>
    <row r="561" spans="148:152">
      <c r="ER561" s="14"/>
      <c r="ES561" s="14"/>
      <c r="ET561" s="14"/>
      <c r="EU561" s="14"/>
      <c r="EV561" s="14"/>
    </row>
    <row r="562" spans="148:152">
      <c r="ER562" s="14"/>
      <c r="ES562" s="14"/>
      <c r="ET562" s="14"/>
      <c r="EU562" s="14"/>
      <c r="EV562" s="14"/>
    </row>
    <row r="563" spans="148:152">
      <c r="ER563" s="14"/>
      <c r="ES563" s="14"/>
      <c r="ET563" s="14"/>
      <c r="EU563" s="14"/>
      <c r="EV563" s="14"/>
    </row>
    <row r="564" spans="148:152">
      <c r="ER564" s="14"/>
      <c r="ES564" s="14"/>
      <c r="ET564" s="14"/>
      <c r="EU564" s="14"/>
      <c r="EV564" s="14"/>
    </row>
    <row r="565" spans="148:152">
      <c r="ER565" s="14"/>
      <c r="ES565" s="14"/>
      <c r="ET565" s="14"/>
      <c r="EU565" s="14"/>
      <c r="EV565" s="14"/>
    </row>
    <row r="566" spans="148:152">
      <c r="ER566" s="14"/>
      <c r="ES566" s="14"/>
      <c r="ET566" s="14"/>
      <c r="EU566" s="14"/>
      <c r="EV566" s="14"/>
    </row>
    <row r="567" spans="148:152">
      <c r="ER567" s="14"/>
      <c r="ES567" s="14"/>
      <c r="ET567" s="14"/>
      <c r="EU567" s="14"/>
      <c r="EV567" s="14"/>
    </row>
    <row r="568" spans="148:152">
      <c r="ER568" s="14"/>
      <c r="ES568" s="14"/>
      <c r="ET568" s="14"/>
      <c r="EU568" s="14"/>
      <c r="EV568" s="14"/>
    </row>
    <row r="569" spans="148:152">
      <c r="ER569" s="14"/>
      <c r="ES569" s="14"/>
      <c r="ET569" s="14"/>
      <c r="EU569" s="14"/>
      <c r="EV569" s="14"/>
    </row>
    <row r="570" spans="148:152">
      <c r="ER570" s="14"/>
      <c r="ES570" s="14"/>
      <c r="ET570" s="14"/>
      <c r="EU570" s="14"/>
      <c r="EV570" s="14"/>
    </row>
    <row r="571" spans="148:152">
      <c r="ER571" s="14"/>
      <c r="ES571" s="14"/>
      <c r="ET571" s="14"/>
      <c r="EU571" s="14"/>
      <c r="EV571" s="14"/>
    </row>
    <row r="572" spans="148:152">
      <c r="ER572" s="14"/>
      <c r="ES572" s="14"/>
      <c r="ET572" s="14"/>
      <c r="EU572" s="14"/>
      <c r="EV572" s="14"/>
    </row>
    <row r="573" spans="148:152">
      <c r="ER573" s="14"/>
      <c r="ES573" s="14"/>
      <c r="ET573" s="14"/>
      <c r="EU573" s="14"/>
      <c r="EV573" s="14"/>
    </row>
    <row r="574" spans="148:152">
      <c r="ER574" s="14"/>
      <c r="ES574" s="14"/>
      <c r="ET574" s="14"/>
      <c r="EU574" s="14"/>
      <c r="EV574" s="14"/>
    </row>
    <row r="575" spans="148:152">
      <c r="ER575" s="14"/>
      <c r="ES575" s="14"/>
      <c r="ET575" s="14"/>
      <c r="EU575" s="14"/>
      <c r="EV575" s="14"/>
    </row>
    <row r="576" spans="148:152">
      <c r="ER576" s="14"/>
      <c r="ES576" s="14"/>
      <c r="ET576" s="14"/>
      <c r="EU576" s="14"/>
      <c r="EV576" s="14"/>
    </row>
    <row r="577" spans="148:152">
      <c r="ER577" s="14"/>
      <c r="ES577" s="14"/>
      <c r="ET577" s="14"/>
      <c r="EU577" s="14"/>
      <c r="EV577" s="14"/>
    </row>
    <row r="578" spans="148:152">
      <c r="ER578" s="14"/>
      <c r="ES578" s="14"/>
      <c r="ET578" s="14"/>
      <c r="EU578" s="14"/>
      <c r="EV578" s="14"/>
    </row>
    <row r="579" spans="148:152">
      <c r="ER579" s="14"/>
      <c r="ES579" s="14"/>
      <c r="ET579" s="14"/>
      <c r="EU579" s="14"/>
      <c r="EV579" s="14"/>
    </row>
    <row r="580" spans="148:152">
      <c r="ER580" s="14"/>
      <c r="ES580" s="14"/>
      <c r="ET580" s="14"/>
      <c r="EU580" s="14"/>
      <c r="EV580" s="14"/>
    </row>
    <row r="581" spans="148:152">
      <c r="ER581" s="14"/>
      <c r="ES581" s="14"/>
      <c r="ET581" s="14"/>
      <c r="EU581" s="14"/>
      <c r="EV581" s="14"/>
    </row>
    <row r="582" spans="148:152">
      <c r="ER582" s="14"/>
      <c r="ES582" s="14"/>
      <c r="ET582" s="14"/>
      <c r="EU582" s="14"/>
      <c r="EV582" s="14"/>
    </row>
    <row r="583" spans="148:152">
      <c r="ER583" s="14"/>
      <c r="ES583" s="14"/>
      <c r="ET583" s="14"/>
      <c r="EU583" s="14"/>
      <c r="EV583" s="14"/>
    </row>
    <row r="584" spans="148:152">
      <c r="ER584" s="14"/>
      <c r="ES584" s="14"/>
      <c r="ET584" s="14"/>
      <c r="EU584" s="14"/>
      <c r="EV584" s="14"/>
    </row>
    <row r="585" spans="148:152">
      <c r="ER585" s="14"/>
      <c r="ES585" s="14"/>
      <c r="ET585" s="14"/>
      <c r="EU585" s="14"/>
      <c r="EV585" s="14"/>
    </row>
    <row r="586" spans="148:152">
      <c r="ER586" s="14"/>
      <c r="ES586" s="14"/>
      <c r="ET586" s="14"/>
      <c r="EU586" s="14"/>
      <c r="EV586" s="14"/>
    </row>
    <row r="587" spans="148:152">
      <c r="ER587" s="14"/>
      <c r="ES587" s="14"/>
      <c r="ET587" s="14"/>
      <c r="EU587" s="14"/>
      <c r="EV587" s="14"/>
    </row>
    <row r="588" spans="148:152">
      <c r="ER588" s="14"/>
      <c r="ES588" s="14"/>
      <c r="ET588" s="14"/>
      <c r="EU588" s="14"/>
      <c r="EV588" s="14"/>
    </row>
    <row r="589" spans="148:152">
      <c r="ER589" s="14"/>
      <c r="ES589" s="14"/>
      <c r="ET589" s="14"/>
      <c r="EU589" s="14"/>
      <c r="EV589" s="14"/>
    </row>
    <row r="590" spans="148:152">
      <c r="ER590" s="14"/>
      <c r="ES590" s="14"/>
      <c r="ET590" s="14"/>
      <c r="EU590" s="14"/>
      <c r="EV590" s="14"/>
    </row>
    <row r="591" spans="148:152">
      <c r="ER591" s="14"/>
      <c r="ES591" s="14"/>
      <c r="ET591" s="14"/>
      <c r="EU591" s="14"/>
      <c r="EV591" s="14"/>
    </row>
    <row r="592" spans="148:152">
      <c r="ER592" s="14"/>
      <c r="ES592" s="14"/>
      <c r="ET592" s="14"/>
      <c r="EU592" s="14"/>
      <c r="EV592" s="14"/>
    </row>
    <row r="593" spans="148:152">
      <c r="ER593" s="14"/>
      <c r="ES593" s="14"/>
      <c r="ET593" s="14"/>
      <c r="EU593" s="14"/>
      <c r="EV593" s="14"/>
    </row>
    <row r="594" spans="148:152">
      <c r="ER594" s="14"/>
      <c r="ES594" s="14"/>
      <c r="ET594" s="14"/>
      <c r="EU594" s="14"/>
      <c r="EV594" s="14"/>
    </row>
    <row r="595" spans="148:152">
      <c r="ER595" s="14"/>
      <c r="ES595" s="14"/>
      <c r="ET595" s="14"/>
      <c r="EU595" s="14"/>
      <c r="EV595" s="14"/>
    </row>
    <row r="596" spans="148:152">
      <c r="ER596" s="14"/>
      <c r="ES596" s="14"/>
      <c r="ET596" s="14"/>
      <c r="EU596" s="14"/>
      <c r="EV596" s="14"/>
    </row>
    <row r="597" spans="148:152">
      <c r="ER597" s="14"/>
      <c r="ES597" s="14"/>
      <c r="ET597" s="14"/>
      <c r="EU597" s="14"/>
      <c r="EV597" s="14"/>
    </row>
    <row r="598" spans="148:152">
      <c r="ER598" s="14"/>
      <c r="ES598" s="14"/>
      <c r="ET598" s="14"/>
      <c r="EU598" s="14"/>
      <c r="EV598" s="14"/>
    </row>
    <row r="599" spans="148:152">
      <c r="ER599" s="14"/>
      <c r="ES599" s="14"/>
      <c r="ET599" s="14"/>
      <c r="EU599" s="14"/>
      <c r="EV599" s="14"/>
    </row>
    <row r="600" spans="148:152">
      <c r="ER600" s="14"/>
      <c r="ES600" s="14"/>
      <c r="ET600" s="14"/>
      <c r="EU600" s="14"/>
      <c r="EV600" s="14"/>
    </row>
    <row r="601" spans="148:152">
      <c r="ER601" s="14"/>
      <c r="ES601" s="14"/>
      <c r="ET601" s="14"/>
      <c r="EU601" s="14"/>
      <c r="EV601" s="14"/>
    </row>
    <row r="602" spans="148:152">
      <c r="ER602" s="14"/>
      <c r="ES602" s="14"/>
      <c r="ET602" s="14"/>
      <c r="EU602" s="14"/>
      <c r="EV602" s="14"/>
    </row>
    <row r="603" spans="148:152">
      <c r="ER603" s="14"/>
      <c r="ES603" s="14"/>
      <c r="ET603" s="14"/>
      <c r="EU603" s="14"/>
      <c r="EV603" s="14"/>
    </row>
    <row r="604" spans="148:152">
      <c r="ER604" s="14"/>
      <c r="ES604" s="14"/>
      <c r="ET604" s="14"/>
      <c r="EU604" s="14"/>
      <c r="EV604" s="14"/>
    </row>
    <row r="605" spans="148:152">
      <c r="ER605" s="14"/>
      <c r="ES605" s="14"/>
      <c r="ET605" s="14"/>
      <c r="EU605" s="14"/>
      <c r="EV605" s="14"/>
    </row>
    <row r="606" spans="148:152">
      <c r="ER606" s="14"/>
      <c r="ES606" s="14"/>
      <c r="ET606" s="14"/>
      <c r="EU606" s="14"/>
      <c r="EV606" s="14"/>
    </row>
    <row r="607" spans="148:152">
      <c r="ER607" s="14"/>
      <c r="ES607" s="14"/>
      <c r="ET607" s="14"/>
      <c r="EU607" s="14"/>
      <c r="EV607" s="14"/>
    </row>
    <row r="608" spans="148:152">
      <c r="ER608" s="14"/>
      <c r="ES608" s="14"/>
      <c r="ET608" s="14"/>
      <c r="EU608" s="14"/>
      <c r="EV608" s="14"/>
    </row>
    <row r="609" spans="148:152">
      <c r="ER609" s="14"/>
      <c r="ES609" s="14"/>
      <c r="ET609" s="14"/>
      <c r="EU609" s="14"/>
      <c r="EV609" s="14"/>
    </row>
    <row r="610" spans="148:152">
      <c r="ER610" s="14"/>
      <c r="ES610" s="14"/>
      <c r="ET610" s="14"/>
      <c r="EU610" s="14"/>
      <c r="EV610" s="14"/>
    </row>
    <row r="611" spans="148:152">
      <c r="ER611" s="14"/>
      <c r="ES611" s="14"/>
      <c r="ET611" s="14"/>
      <c r="EU611" s="14"/>
      <c r="EV611" s="14"/>
    </row>
    <row r="612" spans="148:152">
      <c r="ER612" s="14"/>
      <c r="ES612" s="14"/>
      <c r="ET612" s="14"/>
      <c r="EU612" s="14"/>
      <c r="EV612" s="14"/>
    </row>
    <row r="613" spans="148:152">
      <c r="ER613" s="14"/>
      <c r="ES613" s="14"/>
      <c r="ET613" s="14"/>
      <c r="EU613" s="14"/>
      <c r="EV613" s="14"/>
    </row>
    <row r="614" spans="148:152">
      <c r="ER614" s="14"/>
      <c r="ES614" s="14"/>
      <c r="ET614" s="14"/>
      <c r="EU614" s="14"/>
      <c r="EV614" s="14"/>
    </row>
    <row r="615" spans="148:152">
      <c r="ER615" s="14"/>
      <c r="ES615" s="14"/>
      <c r="ET615" s="14"/>
      <c r="EU615" s="14"/>
      <c r="EV615" s="14"/>
    </row>
    <row r="616" spans="148:152">
      <c r="ER616" s="14"/>
      <c r="ES616" s="14"/>
      <c r="ET616" s="14"/>
      <c r="EU616" s="14"/>
      <c r="EV616" s="14"/>
    </row>
    <row r="617" spans="148:152">
      <c r="ER617" s="14"/>
      <c r="ES617" s="14"/>
      <c r="ET617" s="14"/>
      <c r="EU617" s="14"/>
      <c r="EV617" s="14"/>
    </row>
    <row r="618" spans="148:152">
      <c r="ER618" s="14"/>
      <c r="ES618" s="14"/>
      <c r="ET618" s="14"/>
      <c r="EU618" s="14"/>
      <c r="EV618" s="14"/>
    </row>
    <row r="619" spans="148:152">
      <c r="ER619" s="14"/>
      <c r="ES619" s="14"/>
      <c r="ET619" s="14"/>
      <c r="EU619" s="14"/>
      <c r="EV619" s="14"/>
    </row>
    <row r="620" spans="148:152">
      <c r="ER620" s="14"/>
      <c r="ES620" s="14"/>
      <c r="ET620" s="14"/>
      <c r="EU620" s="14"/>
      <c r="EV620" s="14"/>
    </row>
    <row r="621" spans="148:152">
      <c r="ER621" s="14"/>
      <c r="ES621" s="14"/>
      <c r="ET621" s="14"/>
      <c r="EU621" s="14"/>
      <c r="EV621" s="14"/>
    </row>
    <row r="622" spans="148:152">
      <c r="ER622" s="14"/>
      <c r="ES622" s="14"/>
      <c r="ET622" s="14"/>
      <c r="EU622" s="14"/>
      <c r="EV622" s="14"/>
    </row>
    <row r="623" spans="148:152">
      <c r="ER623" s="14"/>
      <c r="ES623" s="14"/>
      <c r="ET623" s="14"/>
      <c r="EU623" s="14"/>
      <c r="EV623" s="14"/>
    </row>
    <row r="624" spans="148:152">
      <c r="ER624" s="14"/>
      <c r="ES624" s="14"/>
      <c r="ET624" s="14"/>
      <c r="EU624" s="14"/>
      <c r="EV624" s="14"/>
    </row>
    <row r="625" spans="148:152">
      <c r="ER625" s="14"/>
      <c r="ES625" s="14"/>
      <c r="ET625" s="14"/>
      <c r="EU625" s="14"/>
      <c r="EV625" s="14"/>
    </row>
    <row r="626" spans="148:152">
      <c r="ER626" s="14"/>
      <c r="ES626" s="14"/>
      <c r="ET626" s="14"/>
      <c r="EU626" s="14"/>
      <c r="EV626" s="14"/>
    </row>
    <row r="627" spans="148:152">
      <c r="ER627" s="14"/>
      <c r="ES627" s="14"/>
      <c r="ET627" s="14"/>
      <c r="EU627" s="14"/>
      <c r="EV627" s="14"/>
    </row>
    <row r="628" spans="148:152">
      <c r="ER628" s="14"/>
      <c r="ES628" s="14"/>
      <c r="ET628" s="14"/>
      <c r="EU628" s="14"/>
      <c r="EV628" s="14"/>
    </row>
    <row r="629" spans="148:152">
      <c r="ER629" s="14"/>
      <c r="ES629" s="14"/>
      <c r="ET629" s="14"/>
      <c r="EU629" s="14"/>
      <c r="EV629" s="14"/>
    </row>
    <row r="630" spans="148:152">
      <c r="ER630" s="14"/>
      <c r="ES630" s="14"/>
      <c r="ET630" s="14"/>
      <c r="EU630" s="14"/>
      <c r="EV630" s="14"/>
    </row>
    <row r="631" spans="148:152">
      <c r="ER631" s="14"/>
      <c r="ES631" s="14"/>
      <c r="ET631" s="14"/>
      <c r="EU631" s="14"/>
      <c r="EV631" s="14"/>
    </row>
    <row r="632" spans="148:152">
      <c r="ER632" s="14"/>
      <c r="ES632" s="14"/>
      <c r="ET632" s="14"/>
      <c r="EU632" s="14"/>
      <c r="EV632" s="14"/>
    </row>
    <row r="633" spans="148:152">
      <c r="ER633" s="14"/>
      <c r="ES633" s="14"/>
      <c r="ET633" s="14"/>
      <c r="EU633" s="14"/>
      <c r="EV633" s="14"/>
    </row>
    <row r="634" spans="148:152">
      <c r="ER634" s="14"/>
      <c r="ES634" s="14"/>
      <c r="ET634" s="14"/>
      <c r="EU634" s="14"/>
      <c r="EV634" s="14"/>
    </row>
    <row r="635" spans="148:152">
      <c r="ER635" s="14"/>
      <c r="ES635" s="14"/>
      <c r="ET635" s="14"/>
      <c r="EU635" s="14"/>
      <c r="EV635" s="14"/>
    </row>
    <row r="636" spans="148:152">
      <c r="ER636" s="14"/>
      <c r="ES636" s="14"/>
      <c r="ET636" s="14"/>
      <c r="EU636" s="14"/>
      <c r="EV636" s="14"/>
    </row>
    <row r="637" spans="148:152">
      <c r="ER637" s="14"/>
      <c r="ES637" s="14"/>
      <c r="ET637" s="14"/>
      <c r="EU637" s="14"/>
      <c r="EV637" s="14"/>
    </row>
    <row r="638" spans="148:152">
      <c r="ER638" s="14"/>
      <c r="ES638" s="14"/>
      <c r="ET638" s="14"/>
      <c r="EU638" s="14"/>
      <c r="EV638" s="14"/>
    </row>
    <row r="639" spans="148:152">
      <c r="ER639" s="14"/>
      <c r="ES639" s="14"/>
      <c r="ET639" s="14"/>
      <c r="EU639" s="14"/>
      <c r="EV639" s="14"/>
    </row>
    <row r="640" spans="148:152">
      <c r="ER640" s="14"/>
      <c r="ES640" s="14"/>
      <c r="ET640" s="14"/>
      <c r="EU640" s="14"/>
      <c r="EV640" s="14"/>
    </row>
    <row r="641" spans="148:152">
      <c r="ER641" s="14"/>
      <c r="ES641" s="14"/>
      <c r="ET641" s="14"/>
      <c r="EU641" s="14"/>
      <c r="EV641" s="14"/>
    </row>
    <row r="642" spans="148:152">
      <c r="ER642" s="14"/>
      <c r="ES642" s="14"/>
      <c r="ET642" s="14"/>
      <c r="EU642" s="14"/>
      <c r="EV642" s="14"/>
    </row>
    <row r="643" spans="148:152">
      <c r="ER643" s="14"/>
      <c r="ES643" s="14"/>
      <c r="ET643" s="14"/>
      <c r="EU643" s="14"/>
      <c r="EV643" s="14"/>
    </row>
    <row r="644" spans="148:152">
      <c r="ER644" s="14"/>
      <c r="ES644" s="14"/>
      <c r="ET644" s="14"/>
      <c r="EU644" s="14"/>
      <c r="EV644" s="14"/>
    </row>
    <row r="645" spans="148:152">
      <c r="ER645" s="14"/>
      <c r="ES645" s="14"/>
      <c r="ET645" s="14"/>
      <c r="EU645" s="14"/>
      <c r="EV645" s="14"/>
    </row>
    <row r="646" spans="148:152">
      <c r="ER646" s="14"/>
      <c r="ES646" s="14"/>
      <c r="ET646" s="14"/>
      <c r="EU646" s="14"/>
      <c r="EV646" s="14"/>
    </row>
    <row r="647" spans="148:152">
      <c r="ER647" s="14"/>
      <c r="ES647" s="14"/>
      <c r="ET647" s="14"/>
      <c r="EU647" s="14"/>
      <c r="EV647" s="14"/>
    </row>
    <row r="648" spans="148:152">
      <c r="ER648" s="14"/>
      <c r="ES648" s="14"/>
      <c r="ET648" s="14"/>
      <c r="EU648" s="14"/>
      <c r="EV648" s="14"/>
    </row>
    <row r="649" spans="148:152">
      <c r="ER649" s="14"/>
      <c r="ES649" s="14"/>
      <c r="ET649" s="14"/>
      <c r="EU649" s="14"/>
      <c r="EV649" s="14"/>
    </row>
    <row r="650" spans="148:152">
      <c r="ER650" s="14"/>
      <c r="ES650" s="14"/>
      <c r="ET650" s="14"/>
      <c r="EU650" s="14"/>
      <c r="EV650" s="14"/>
    </row>
    <row r="651" spans="148:152">
      <c r="ER651" s="14"/>
      <c r="ES651" s="14"/>
      <c r="ET651" s="14"/>
      <c r="EU651" s="14"/>
      <c r="EV651" s="14"/>
    </row>
    <row r="652" spans="148:152">
      <c r="ER652" s="14"/>
      <c r="ES652" s="14"/>
      <c r="ET652" s="14"/>
      <c r="EU652" s="14"/>
      <c r="EV652" s="14"/>
    </row>
    <row r="653" spans="148:152">
      <c r="ER653" s="14"/>
      <c r="ES653" s="14"/>
      <c r="ET653" s="14"/>
      <c r="EU653" s="14"/>
      <c r="EV653" s="14"/>
    </row>
    <row r="654" spans="148:152">
      <c r="ER654" s="14"/>
      <c r="ES654" s="14"/>
      <c r="ET654" s="14"/>
      <c r="EU654" s="14"/>
      <c r="EV654" s="14"/>
    </row>
    <row r="655" spans="148:152">
      <c r="ER655" s="14"/>
      <c r="ES655" s="14"/>
      <c r="ET655" s="14"/>
      <c r="EU655" s="14"/>
      <c r="EV655" s="14"/>
    </row>
    <row r="656" spans="148:152">
      <c r="ER656" s="14"/>
      <c r="ES656" s="14"/>
      <c r="ET656" s="14"/>
      <c r="EU656" s="14"/>
      <c r="EV656" s="14"/>
    </row>
    <row r="657" spans="148:152">
      <c r="ER657" s="14"/>
      <c r="ES657" s="14"/>
      <c r="ET657" s="14"/>
      <c r="EU657" s="14"/>
      <c r="EV657" s="14"/>
    </row>
    <row r="658" spans="148:152">
      <c r="ER658" s="14"/>
      <c r="ES658" s="14"/>
      <c r="ET658" s="14"/>
      <c r="EU658" s="14"/>
      <c r="EV658" s="14"/>
    </row>
    <row r="659" spans="148:152">
      <c r="ER659" s="14"/>
      <c r="ES659" s="14"/>
      <c r="ET659" s="14"/>
      <c r="EU659" s="14"/>
      <c r="EV659" s="14"/>
    </row>
    <row r="660" spans="148:152">
      <c r="ER660" s="14"/>
      <c r="ES660" s="14"/>
      <c r="ET660" s="14"/>
      <c r="EU660" s="14"/>
      <c r="EV660" s="14"/>
    </row>
    <row r="661" spans="148:152">
      <c r="ER661" s="14"/>
      <c r="ES661" s="14"/>
      <c r="ET661" s="14"/>
      <c r="EU661" s="14"/>
      <c r="EV661" s="14"/>
    </row>
    <row r="662" spans="148:152">
      <c r="ER662" s="14"/>
      <c r="ES662" s="14"/>
      <c r="ET662" s="14"/>
      <c r="EU662" s="14"/>
      <c r="EV662" s="14"/>
    </row>
    <row r="663" spans="148:152">
      <c r="ER663" s="14"/>
      <c r="ES663" s="14"/>
      <c r="ET663" s="14"/>
      <c r="EU663" s="14"/>
      <c r="EV663" s="14"/>
    </row>
    <row r="664" spans="148:152">
      <c r="ER664" s="14"/>
      <c r="ES664" s="14"/>
      <c r="ET664" s="14"/>
      <c r="EU664" s="14"/>
      <c r="EV664" s="14"/>
    </row>
    <row r="665" spans="148:152">
      <c r="ER665" s="14"/>
      <c r="ES665" s="14"/>
      <c r="ET665" s="14"/>
      <c r="EU665" s="14"/>
      <c r="EV665" s="14"/>
    </row>
    <row r="666" spans="148:152">
      <c r="ER666" s="14"/>
      <c r="ES666" s="14"/>
      <c r="ET666" s="14"/>
      <c r="EU666" s="14"/>
      <c r="EV666" s="14"/>
    </row>
    <row r="667" spans="148:152">
      <c r="ER667" s="14"/>
      <c r="ES667" s="14"/>
      <c r="ET667" s="14"/>
      <c r="EU667" s="14"/>
      <c r="EV667" s="14"/>
    </row>
    <row r="668" spans="148:152">
      <c r="ER668" s="14"/>
      <c r="ES668" s="14"/>
      <c r="ET668" s="14"/>
      <c r="EU668" s="14"/>
      <c r="EV668" s="14"/>
    </row>
    <row r="669" spans="148:152">
      <c r="ER669" s="14"/>
      <c r="ES669" s="14"/>
      <c r="ET669" s="14"/>
      <c r="EU669" s="14"/>
      <c r="EV669" s="14"/>
    </row>
    <row r="670" spans="148:152">
      <c r="ER670" s="14"/>
      <c r="ES670" s="14"/>
      <c r="ET670" s="14"/>
      <c r="EU670" s="14"/>
      <c r="EV670" s="14"/>
    </row>
    <row r="671" spans="148:152">
      <c r="ER671" s="14"/>
      <c r="ES671" s="14"/>
      <c r="ET671" s="14"/>
      <c r="EU671" s="14"/>
      <c r="EV671" s="14"/>
    </row>
    <row r="672" spans="148:152">
      <c r="ER672" s="14"/>
      <c r="ES672" s="14"/>
      <c r="ET672" s="14"/>
      <c r="EU672" s="14"/>
      <c r="EV672" s="14"/>
    </row>
    <row r="673" spans="148:152">
      <c r="ER673" s="14"/>
      <c r="ES673" s="14"/>
      <c r="ET673" s="14"/>
      <c r="EU673" s="14"/>
      <c r="EV673" s="14"/>
    </row>
    <row r="674" spans="148:152">
      <c r="ER674" s="14"/>
      <c r="ES674" s="14"/>
      <c r="ET674" s="14"/>
      <c r="EU674" s="14"/>
      <c r="EV674" s="14"/>
    </row>
    <row r="675" spans="148:152">
      <c r="ER675" s="14"/>
      <c r="ES675" s="14"/>
      <c r="ET675" s="14"/>
      <c r="EU675" s="14"/>
      <c r="EV675" s="14"/>
    </row>
    <row r="676" spans="148:152">
      <c r="ER676" s="14"/>
      <c r="ES676" s="14"/>
      <c r="ET676" s="14"/>
      <c r="EU676" s="14"/>
      <c r="EV676" s="14"/>
    </row>
    <row r="677" spans="148:152">
      <c r="ER677" s="14"/>
      <c r="ES677" s="14"/>
      <c r="ET677" s="14"/>
      <c r="EU677" s="14"/>
      <c r="EV677" s="14"/>
    </row>
    <row r="678" spans="148:152">
      <c r="ER678" s="14"/>
      <c r="ES678" s="14"/>
      <c r="ET678" s="14"/>
      <c r="EU678" s="14"/>
      <c r="EV678" s="14"/>
    </row>
    <row r="679" spans="148:152">
      <c r="ER679" s="14"/>
      <c r="ES679" s="14"/>
      <c r="ET679" s="14"/>
      <c r="EU679" s="14"/>
      <c r="EV679" s="14"/>
    </row>
    <row r="680" spans="148:152">
      <c r="ER680" s="14"/>
      <c r="ES680" s="14"/>
      <c r="ET680" s="14"/>
      <c r="EU680" s="14"/>
      <c r="EV680" s="14"/>
    </row>
    <row r="681" spans="148:152">
      <c r="ER681" s="14"/>
      <c r="ES681" s="14"/>
      <c r="ET681" s="14"/>
      <c r="EU681" s="14"/>
      <c r="EV681" s="14"/>
    </row>
    <row r="682" spans="148:152">
      <c r="ER682" s="14"/>
      <c r="ES682" s="14"/>
      <c r="ET682" s="14"/>
      <c r="EU682" s="14"/>
      <c r="EV682" s="14"/>
    </row>
    <row r="683" spans="148:152">
      <c r="ER683" s="14"/>
      <c r="ES683" s="14"/>
      <c r="ET683" s="14"/>
      <c r="EU683" s="14"/>
      <c r="EV683" s="14"/>
    </row>
    <row r="684" spans="148:152">
      <c r="ER684" s="14"/>
      <c r="ES684" s="14"/>
      <c r="ET684" s="14"/>
      <c r="EU684" s="14"/>
      <c r="EV684" s="14"/>
    </row>
    <row r="685" spans="148:152">
      <c r="ER685" s="14"/>
      <c r="ES685" s="14"/>
      <c r="ET685" s="14"/>
      <c r="EU685" s="14"/>
      <c r="EV685" s="14"/>
    </row>
    <row r="686" spans="148:152">
      <c r="ER686" s="14"/>
      <c r="ES686" s="14"/>
      <c r="ET686" s="14"/>
      <c r="EU686" s="14"/>
      <c r="EV686" s="14"/>
    </row>
    <row r="687" spans="148:152">
      <c r="ER687" s="14"/>
      <c r="ES687" s="14"/>
      <c r="ET687" s="14"/>
      <c r="EU687" s="14"/>
      <c r="EV687" s="14"/>
    </row>
    <row r="688" spans="148:152">
      <c r="ER688" s="14"/>
      <c r="ES688" s="14"/>
      <c r="ET688" s="14"/>
      <c r="EU688" s="14"/>
      <c r="EV688" s="14"/>
    </row>
    <row r="689" spans="148:152">
      <c r="ER689" s="14"/>
      <c r="ES689" s="14"/>
      <c r="ET689" s="14"/>
      <c r="EU689" s="14"/>
      <c r="EV689" s="14"/>
    </row>
    <row r="690" spans="148:152">
      <c r="ER690" s="14"/>
      <c r="ES690" s="14"/>
      <c r="ET690" s="14"/>
      <c r="EU690" s="14"/>
      <c r="EV690" s="14"/>
    </row>
    <row r="691" spans="148:152">
      <c r="ER691" s="14"/>
      <c r="ES691" s="14"/>
      <c r="ET691" s="14"/>
      <c r="EU691" s="14"/>
      <c r="EV691" s="14"/>
    </row>
    <row r="692" spans="148:152">
      <c r="ER692" s="14"/>
      <c r="ES692" s="14"/>
      <c r="ET692" s="14"/>
      <c r="EU692" s="14"/>
      <c r="EV692" s="14"/>
    </row>
    <row r="693" spans="148:152">
      <c r="ER693" s="14"/>
      <c r="ES693" s="14"/>
      <c r="ET693" s="14"/>
      <c r="EU693" s="14"/>
      <c r="EV693" s="14"/>
    </row>
    <row r="694" spans="148:152">
      <c r="ER694" s="14"/>
      <c r="ES694" s="14"/>
      <c r="ET694" s="14"/>
      <c r="EU694" s="14"/>
      <c r="EV694" s="14"/>
    </row>
    <row r="695" spans="148:152">
      <c r="ER695" s="14"/>
      <c r="ES695" s="14"/>
      <c r="ET695" s="14"/>
      <c r="EU695" s="14"/>
      <c r="EV695" s="14"/>
    </row>
    <row r="696" spans="148:152">
      <c r="ER696" s="14"/>
      <c r="ES696" s="14"/>
      <c r="ET696" s="14"/>
      <c r="EU696" s="14"/>
      <c r="EV696" s="14"/>
    </row>
    <row r="697" spans="148:152">
      <c r="ER697" s="14"/>
      <c r="ES697" s="14"/>
      <c r="ET697" s="14"/>
      <c r="EU697" s="14"/>
      <c r="EV697" s="14"/>
    </row>
    <row r="698" spans="148:152">
      <c r="ER698" s="14"/>
      <c r="ES698" s="14"/>
      <c r="ET698" s="14"/>
      <c r="EU698" s="14"/>
      <c r="EV698" s="14"/>
    </row>
    <row r="699" spans="148:152">
      <c r="ER699" s="14"/>
      <c r="ES699" s="14"/>
      <c r="ET699" s="14"/>
      <c r="EU699" s="14"/>
      <c r="EV699" s="14"/>
    </row>
    <row r="700" spans="148:152">
      <c r="ER700" s="14"/>
      <c r="ES700" s="14"/>
      <c r="ET700" s="14"/>
      <c r="EU700" s="14"/>
      <c r="EV700" s="14"/>
    </row>
    <row r="701" spans="148:152">
      <c r="ER701" s="14"/>
      <c r="ES701" s="14"/>
      <c r="ET701" s="14"/>
      <c r="EU701" s="14"/>
      <c r="EV701" s="14"/>
    </row>
    <row r="702" spans="148:152">
      <c r="ER702" s="14"/>
      <c r="ES702" s="14"/>
      <c r="ET702" s="14"/>
      <c r="EU702" s="14"/>
      <c r="EV702" s="14"/>
    </row>
    <row r="703" spans="148:152">
      <c r="ER703" s="14"/>
      <c r="ES703" s="14"/>
      <c r="ET703" s="14"/>
      <c r="EU703" s="14"/>
      <c r="EV703" s="14"/>
    </row>
    <row r="704" spans="148:152">
      <c r="ER704" s="14"/>
      <c r="ES704" s="14"/>
      <c r="ET704" s="14"/>
      <c r="EU704" s="14"/>
      <c r="EV704" s="14"/>
    </row>
    <row r="705" spans="148:152">
      <c r="ER705" s="14"/>
      <c r="ES705" s="14"/>
      <c r="ET705" s="14"/>
      <c r="EU705" s="14"/>
      <c r="EV705" s="14"/>
    </row>
    <row r="706" spans="148:152">
      <c r="ER706" s="14"/>
      <c r="ES706" s="14"/>
      <c r="ET706" s="14"/>
      <c r="EU706" s="14"/>
      <c r="EV706" s="14"/>
    </row>
    <row r="707" spans="148:152">
      <c r="ER707" s="14"/>
      <c r="ES707" s="14"/>
      <c r="ET707" s="14"/>
      <c r="EU707" s="14"/>
      <c r="EV707" s="14"/>
    </row>
    <row r="708" spans="148:152">
      <c r="ER708" s="14"/>
      <c r="ES708" s="14"/>
      <c r="ET708" s="14"/>
      <c r="EU708" s="14"/>
      <c r="EV708" s="14"/>
    </row>
    <row r="709" spans="148:152">
      <c r="ER709" s="14"/>
      <c r="ES709" s="14"/>
      <c r="ET709" s="14"/>
      <c r="EU709" s="14"/>
      <c r="EV709" s="14"/>
    </row>
    <row r="710" spans="148:152">
      <c r="ER710" s="14"/>
      <c r="ES710" s="14"/>
      <c r="ET710" s="14"/>
      <c r="EU710" s="14"/>
      <c r="EV710" s="14"/>
    </row>
    <row r="711" spans="148:152">
      <c r="ER711" s="14"/>
      <c r="ES711" s="14"/>
      <c r="ET711" s="14"/>
      <c r="EU711" s="14"/>
      <c r="EV711" s="14"/>
    </row>
    <row r="712" spans="148:152">
      <c r="ER712" s="14"/>
      <c r="ES712" s="14"/>
      <c r="ET712" s="14"/>
      <c r="EU712" s="14"/>
      <c r="EV712" s="14"/>
    </row>
    <row r="713" spans="148:152">
      <c r="ER713" s="14"/>
      <c r="ES713" s="14"/>
      <c r="ET713" s="14"/>
      <c r="EU713" s="14"/>
      <c r="EV713" s="14"/>
    </row>
    <row r="714" spans="148:152">
      <c r="ER714" s="14"/>
      <c r="ES714" s="14"/>
      <c r="ET714" s="14"/>
      <c r="EU714" s="14"/>
      <c r="EV714" s="14"/>
    </row>
    <row r="715" spans="148:152">
      <c r="ER715" s="14"/>
      <c r="ES715" s="14"/>
      <c r="ET715" s="14"/>
      <c r="EU715" s="14"/>
      <c r="EV715" s="14"/>
    </row>
    <row r="716" spans="148:152">
      <c r="ER716" s="14"/>
      <c r="ES716" s="14"/>
      <c r="ET716" s="14"/>
      <c r="EU716" s="14"/>
      <c r="EV716" s="14"/>
    </row>
    <row r="717" spans="148:152">
      <c r="ER717" s="14"/>
      <c r="ES717" s="14"/>
      <c r="ET717" s="14"/>
      <c r="EU717" s="14"/>
      <c r="EV717" s="14"/>
    </row>
    <row r="718" spans="148:152">
      <c r="ER718" s="14"/>
      <c r="ES718" s="14"/>
      <c r="ET718" s="14"/>
      <c r="EU718" s="14"/>
      <c r="EV718" s="14"/>
    </row>
    <row r="719" spans="148:152">
      <c r="ER719" s="14"/>
      <c r="ES719" s="14"/>
      <c r="ET719" s="14"/>
      <c r="EU719" s="14"/>
      <c r="EV719" s="14"/>
    </row>
    <row r="720" spans="148:152">
      <c r="ER720" s="14"/>
      <c r="ES720" s="14"/>
      <c r="ET720" s="14"/>
      <c r="EU720" s="14"/>
      <c r="EV720" s="14"/>
    </row>
    <row r="721" spans="148:152">
      <c r="ER721" s="14"/>
      <c r="ES721" s="14"/>
      <c r="ET721" s="14"/>
      <c r="EU721" s="14"/>
      <c r="EV721" s="14"/>
    </row>
    <row r="722" spans="148:152">
      <c r="ER722" s="14"/>
      <c r="ES722" s="14"/>
      <c r="ET722" s="14"/>
      <c r="EU722" s="14"/>
      <c r="EV722" s="14"/>
    </row>
    <row r="723" spans="148:152">
      <c r="ER723" s="14"/>
      <c r="ES723" s="14"/>
      <c r="ET723" s="14"/>
      <c r="EU723" s="14"/>
      <c r="EV723" s="14"/>
    </row>
    <row r="724" spans="148:152">
      <c r="ER724" s="14"/>
      <c r="ES724" s="14"/>
      <c r="ET724" s="14"/>
      <c r="EU724" s="14"/>
      <c r="EV724" s="14"/>
    </row>
    <row r="725" spans="148:152">
      <c r="ER725" s="14"/>
      <c r="ES725" s="14"/>
      <c r="ET725" s="14"/>
      <c r="EU725" s="14"/>
      <c r="EV725" s="14"/>
    </row>
    <row r="726" spans="148:152">
      <c r="ER726" s="14"/>
      <c r="ES726" s="14"/>
      <c r="ET726" s="14"/>
      <c r="EU726" s="14"/>
      <c r="EV726" s="14"/>
    </row>
    <row r="727" spans="148:152">
      <c r="ER727" s="14"/>
      <c r="ES727" s="14"/>
      <c r="ET727" s="14"/>
      <c r="EU727" s="14"/>
      <c r="EV727" s="14"/>
    </row>
    <row r="728" spans="148:152">
      <c r="ER728" s="14"/>
      <c r="ES728" s="14"/>
      <c r="ET728" s="14"/>
      <c r="EU728" s="14"/>
      <c r="EV728" s="14"/>
    </row>
    <row r="729" spans="148:152">
      <c r="ER729" s="14"/>
      <c r="ES729" s="14"/>
      <c r="ET729" s="14"/>
      <c r="EU729" s="14"/>
      <c r="EV729" s="14"/>
    </row>
    <row r="730" spans="148:152">
      <c r="ER730" s="14"/>
      <c r="ES730" s="14"/>
      <c r="ET730" s="14"/>
      <c r="EU730" s="14"/>
      <c r="EV730" s="14"/>
    </row>
    <row r="731" spans="148:152">
      <c r="ER731" s="14"/>
      <c r="ES731" s="14"/>
      <c r="ET731" s="14"/>
      <c r="EU731" s="14"/>
      <c r="EV731" s="14"/>
    </row>
    <row r="732" spans="148:152">
      <c r="ER732" s="14"/>
      <c r="ES732" s="14"/>
      <c r="ET732" s="14"/>
      <c r="EU732" s="14"/>
      <c r="EV732" s="14"/>
    </row>
    <row r="733" spans="148:152">
      <c r="ER733" s="14"/>
      <c r="ES733" s="14"/>
      <c r="ET733" s="14"/>
      <c r="EU733" s="14"/>
      <c r="EV733" s="14"/>
    </row>
    <row r="734" spans="148:152">
      <c r="ER734" s="14"/>
      <c r="ES734" s="14"/>
      <c r="ET734" s="14"/>
      <c r="EU734" s="14"/>
      <c r="EV734" s="14"/>
    </row>
    <row r="735" spans="148:152">
      <c r="ER735" s="14"/>
      <c r="ES735" s="14"/>
      <c r="ET735" s="14"/>
      <c r="EU735" s="14"/>
      <c r="EV735" s="14"/>
    </row>
    <row r="736" spans="148:152">
      <c r="ER736" s="14"/>
      <c r="ES736" s="14"/>
      <c r="ET736" s="14"/>
      <c r="EU736" s="14"/>
      <c r="EV736" s="14"/>
    </row>
    <row r="737" spans="148:152">
      <c r="ER737" s="14"/>
      <c r="ES737" s="14"/>
      <c r="ET737" s="14"/>
      <c r="EU737" s="14"/>
      <c r="EV737" s="14"/>
    </row>
    <row r="738" spans="148:152">
      <c r="ER738" s="14"/>
      <c r="ES738" s="14"/>
      <c r="ET738" s="14"/>
      <c r="EU738" s="14"/>
      <c r="EV738" s="14"/>
    </row>
    <row r="739" spans="148:152">
      <c r="ER739" s="14"/>
      <c r="ES739" s="14"/>
      <c r="ET739" s="14"/>
      <c r="EU739" s="14"/>
      <c r="EV739" s="14"/>
    </row>
    <row r="740" spans="148:152">
      <c r="ER740" s="14"/>
      <c r="ES740" s="14"/>
      <c r="ET740" s="14"/>
      <c r="EU740" s="14"/>
      <c r="EV740" s="14"/>
    </row>
    <row r="741" spans="148:152">
      <c r="ER741" s="14"/>
      <c r="ES741" s="14"/>
      <c r="ET741" s="14"/>
      <c r="EU741" s="14"/>
      <c r="EV741" s="14"/>
    </row>
    <row r="742" spans="148:152">
      <c r="ER742" s="14"/>
      <c r="ES742" s="14"/>
      <c r="ET742" s="14"/>
      <c r="EU742" s="14"/>
      <c r="EV742" s="14"/>
    </row>
    <row r="743" spans="148:152">
      <c r="ER743" s="14"/>
      <c r="ES743" s="14"/>
      <c r="ET743" s="14"/>
      <c r="EU743" s="14"/>
      <c r="EV743" s="14"/>
    </row>
    <row r="744" spans="148:152">
      <c r="ER744" s="14"/>
      <c r="ES744" s="14"/>
      <c r="ET744" s="14"/>
      <c r="EU744" s="14"/>
      <c r="EV744" s="14"/>
    </row>
    <row r="745" spans="148:152">
      <c r="ER745" s="14"/>
      <c r="ES745" s="14"/>
      <c r="ET745" s="14"/>
      <c r="EU745" s="14"/>
      <c r="EV745" s="14"/>
    </row>
    <row r="746" spans="148:152">
      <c r="ER746" s="14"/>
      <c r="ES746" s="14"/>
      <c r="ET746" s="14"/>
      <c r="EU746" s="14"/>
      <c r="EV746" s="14"/>
    </row>
    <row r="747" spans="148:152">
      <c r="ER747" s="14"/>
      <c r="ES747" s="14"/>
      <c r="ET747" s="14"/>
      <c r="EU747" s="14"/>
      <c r="EV747" s="14"/>
    </row>
    <row r="748" spans="148:152">
      <c r="ER748" s="14"/>
      <c r="ES748" s="14"/>
      <c r="ET748" s="14"/>
      <c r="EU748" s="14"/>
      <c r="EV748" s="14"/>
    </row>
    <row r="749" spans="148:152">
      <c r="ER749" s="14"/>
      <c r="ES749" s="14"/>
      <c r="ET749" s="14"/>
      <c r="EU749" s="14"/>
      <c r="EV749" s="14"/>
    </row>
    <row r="750" spans="148:152">
      <c r="ER750" s="14"/>
      <c r="ES750" s="14"/>
      <c r="ET750" s="14"/>
      <c r="EU750" s="14"/>
      <c r="EV750" s="14"/>
    </row>
    <row r="751" spans="148:152">
      <c r="ER751" s="14"/>
      <c r="ES751" s="14"/>
      <c r="ET751" s="14"/>
      <c r="EU751" s="14"/>
      <c r="EV751" s="14"/>
    </row>
    <row r="752" spans="148:152">
      <c r="ER752" s="14"/>
      <c r="ES752" s="14"/>
      <c r="ET752" s="14"/>
      <c r="EU752" s="14"/>
      <c r="EV752" s="14"/>
    </row>
    <row r="753" spans="148:152">
      <c r="ER753" s="14"/>
      <c r="ES753" s="14"/>
      <c r="ET753" s="14"/>
      <c r="EU753" s="14"/>
      <c r="EV753" s="14"/>
    </row>
    <row r="754" spans="148:152">
      <c r="ER754" s="14"/>
      <c r="ES754" s="14"/>
      <c r="ET754" s="14"/>
      <c r="EU754" s="14"/>
      <c r="EV754" s="14"/>
    </row>
    <row r="755" spans="148:152">
      <c r="ER755" s="14"/>
      <c r="ES755" s="14"/>
      <c r="ET755" s="14"/>
      <c r="EU755" s="14"/>
      <c r="EV755" s="14"/>
    </row>
    <row r="756" spans="148:152">
      <c r="ER756" s="14"/>
      <c r="ES756" s="14"/>
      <c r="ET756" s="14"/>
      <c r="EU756" s="14"/>
      <c r="EV756" s="14"/>
    </row>
    <row r="757" spans="148:152">
      <c r="ER757" s="14"/>
      <c r="ES757" s="14"/>
      <c r="ET757" s="14"/>
      <c r="EU757" s="14"/>
      <c r="EV757" s="14"/>
    </row>
    <row r="758" spans="148:152">
      <c r="ER758" s="14"/>
      <c r="ES758" s="14"/>
      <c r="ET758" s="14"/>
      <c r="EU758" s="14"/>
      <c r="EV758" s="14"/>
    </row>
    <row r="759" spans="148:152">
      <c r="ER759" s="14"/>
      <c r="ES759" s="14"/>
      <c r="ET759" s="14"/>
      <c r="EU759" s="14"/>
      <c r="EV759" s="14"/>
    </row>
    <row r="760" spans="148:152">
      <c r="ER760" s="14"/>
      <c r="ES760" s="14"/>
      <c r="ET760" s="14"/>
      <c r="EU760" s="14"/>
      <c r="EV760" s="14"/>
    </row>
    <row r="761" spans="148:152">
      <c r="ER761" s="14"/>
      <c r="ES761" s="14"/>
      <c r="ET761" s="14"/>
      <c r="EU761" s="14"/>
      <c r="EV761" s="14"/>
    </row>
    <row r="762" spans="148:152">
      <c r="ER762" s="14"/>
      <c r="ES762" s="14"/>
      <c r="ET762" s="14"/>
      <c r="EU762" s="14"/>
      <c r="EV762" s="14"/>
    </row>
    <row r="763" spans="148:152">
      <c r="ER763" s="14"/>
      <c r="ES763" s="14"/>
      <c r="ET763" s="14"/>
      <c r="EU763" s="14"/>
      <c r="EV763" s="14"/>
    </row>
    <row r="764" spans="148:152">
      <c r="ER764" s="14"/>
      <c r="ES764" s="14"/>
      <c r="ET764" s="14"/>
      <c r="EU764" s="14"/>
      <c r="EV764" s="14"/>
    </row>
    <row r="765" spans="148:152">
      <c r="ER765" s="14"/>
      <c r="ES765" s="14"/>
      <c r="ET765" s="14"/>
      <c r="EU765" s="14"/>
      <c r="EV765" s="14"/>
    </row>
    <row r="766" spans="148:152">
      <c r="ER766" s="14"/>
      <c r="ES766" s="14"/>
      <c r="ET766" s="14"/>
      <c r="EU766" s="14"/>
      <c r="EV766" s="14"/>
    </row>
    <row r="767" spans="148:152">
      <c r="ER767" s="14"/>
      <c r="ES767" s="14"/>
      <c r="ET767" s="14"/>
      <c r="EU767" s="14"/>
      <c r="EV767" s="14"/>
    </row>
    <row r="768" spans="148:152">
      <c r="ER768" s="14"/>
      <c r="ES768" s="14"/>
      <c r="ET768" s="14"/>
      <c r="EU768" s="14"/>
      <c r="EV768" s="14"/>
    </row>
    <row r="769" spans="148:152">
      <c r="ER769" s="14"/>
      <c r="ES769" s="14"/>
      <c r="ET769" s="14"/>
      <c r="EU769" s="14"/>
      <c r="EV769" s="14"/>
    </row>
    <row r="770" spans="148:152">
      <c r="ER770" s="14"/>
      <c r="ES770" s="14"/>
      <c r="ET770" s="14"/>
      <c r="EU770" s="14"/>
      <c r="EV770" s="14"/>
    </row>
    <row r="771" spans="148:152">
      <c r="ER771" s="14"/>
      <c r="ES771" s="14"/>
      <c r="ET771" s="14"/>
      <c r="EU771" s="14"/>
      <c r="EV771" s="14"/>
    </row>
    <row r="772" spans="148:152">
      <c r="ER772" s="14"/>
      <c r="ES772" s="14"/>
      <c r="ET772" s="14"/>
      <c r="EU772" s="14"/>
      <c r="EV772" s="14"/>
    </row>
    <row r="773" spans="148:152">
      <c r="ER773" s="14"/>
      <c r="ES773" s="14"/>
      <c r="ET773" s="14"/>
      <c r="EU773" s="14"/>
      <c r="EV773" s="14"/>
    </row>
    <row r="774" spans="148:152">
      <c r="ER774" s="14"/>
      <c r="ES774" s="14"/>
      <c r="ET774" s="14"/>
      <c r="EU774" s="14"/>
      <c r="EV774" s="14"/>
    </row>
    <row r="775" spans="148:152">
      <c r="ER775" s="14"/>
      <c r="ES775" s="14"/>
      <c r="ET775" s="14"/>
      <c r="EU775" s="14"/>
      <c r="EV775" s="14"/>
    </row>
    <row r="776" spans="148:152">
      <c r="ER776" s="14"/>
      <c r="ES776" s="14"/>
      <c r="ET776" s="14"/>
      <c r="EU776" s="14"/>
      <c r="EV776" s="14"/>
    </row>
    <row r="777" spans="148:152">
      <c r="ER777" s="14"/>
      <c r="ES777" s="14"/>
      <c r="ET777" s="14"/>
      <c r="EU777" s="14"/>
      <c r="EV777" s="14"/>
    </row>
    <row r="778" spans="148:152">
      <c r="ER778" s="14"/>
      <c r="ES778" s="14"/>
      <c r="ET778" s="14"/>
      <c r="EU778" s="14"/>
      <c r="EV778" s="14"/>
    </row>
    <row r="779" spans="148:152">
      <c r="ER779" s="14"/>
      <c r="ES779" s="14"/>
      <c r="ET779" s="14"/>
      <c r="EU779" s="14"/>
      <c r="EV779" s="14"/>
    </row>
    <row r="780" spans="148:152">
      <c r="ER780" s="14"/>
      <c r="ES780" s="14"/>
      <c r="ET780" s="14"/>
      <c r="EU780" s="14"/>
      <c r="EV780" s="14"/>
    </row>
    <row r="781" spans="148:152">
      <c r="ER781" s="14"/>
      <c r="ES781" s="14"/>
      <c r="ET781" s="14"/>
      <c r="EU781" s="14"/>
      <c r="EV781" s="14"/>
    </row>
    <row r="782" spans="148:152">
      <c r="ER782" s="14"/>
      <c r="ES782" s="14"/>
      <c r="ET782" s="14"/>
      <c r="EU782" s="14"/>
      <c r="EV782" s="14"/>
    </row>
    <row r="783" spans="148:152">
      <c r="ER783" s="14"/>
      <c r="ES783" s="14"/>
      <c r="ET783" s="14"/>
      <c r="EU783" s="14"/>
      <c r="EV783" s="14"/>
    </row>
    <row r="784" spans="148:152">
      <c r="ER784" s="14"/>
      <c r="ES784" s="14"/>
      <c r="ET784" s="14"/>
      <c r="EU784" s="14"/>
      <c r="EV784" s="14"/>
    </row>
    <row r="785" spans="148:152">
      <c r="ER785" s="14"/>
      <c r="ES785" s="14"/>
      <c r="ET785" s="14"/>
      <c r="EU785" s="14"/>
      <c r="EV785" s="14"/>
    </row>
    <row r="786" spans="148:152">
      <c r="ER786" s="14"/>
      <c r="ES786" s="14"/>
      <c r="ET786" s="14"/>
      <c r="EU786" s="14"/>
      <c r="EV786" s="14"/>
    </row>
    <row r="787" spans="148:152">
      <c r="ER787" s="14"/>
      <c r="ES787" s="14"/>
      <c r="ET787" s="14"/>
      <c r="EU787" s="14"/>
      <c r="EV787" s="14"/>
    </row>
    <row r="788" spans="148:152">
      <c r="ER788" s="14"/>
      <c r="ES788" s="14"/>
      <c r="ET788" s="14"/>
      <c r="EU788" s="14"/>
      <c r="EV788" s="14"/>
    </row>
    <row r="789" spans="148:152">
      <c r="ER789" s="14"/>
      <c r="ES789" s="14"/>
      <c r="ET789" s="14"/>
      <c r="EU789" s="14"/>
      <c r="EV789" s="14"/>
    </row>
    <row r="790" spans="148:152">
      <c r="ER790" s="14"/>
      <c r="ES790" s="14"/>
      <c r="ET790" s="14"/>
      <c r="EU790" s="14"/>
      <c r="EV790" s="14"/>
    </row>
    <row r="791" spans="148:152">
      <c r="ER791" s="14"/>
      <c r="ES791" s="14"/>
      <c r="ET791" s="14"/>
      <c r="EU791" s="14"/>
      <c r="EV791" s="14"/>
    </row>
    <row r="792" spans="148:152">
      <c r="ER792" s="14"/>
      <c r="ES792" s="14"/>
      <c r="ET792" s="14"/>
      <c r="EU792" s="14"/>
      <c r="EV792" s="14"/>
    </row>
    <row r="793" spans="148:152">
      <c r="ER793" s="14"/>
      <c r="ES793" s="14"/>
      <c r="ET793" s="14"/>
      <c r="EU793" s="14"/>
      <c r="EV793" s="14"/>
    </row>
    <row r="794" spans="148:152">
      <c r="ER794" s="14"/>
      <c r="ES794" s="14"/>
      <c r="ET794" s="14"/>
      <c r="EU794" s="14"/>
      <c r="EV794" s="14"/>
    </row>
    <row r="795" spans="148:152">
      <c r="ER795" s="14"/>
      <c r="ES795" s="14"/>
      <c r="ET795" s="14"/>
      <c r="EU795" s="14"/>
      <c r="EV795" s="14"/>
    </row>
    <row r="796" spans="148:152">
      <c r="ER796" s="14"/>
      <c r="ES796" s="14"/>
      <c r="ET796" s="14"/>
      <c r="EU796" s="14"/>
      <c r="EV796" s="14"/>
    </row>
    <row r="797" spans="148:152">
      <c r="ER797" s="14"/>
      <c r="ES797" s="14"/>
      <c r="ET797" s="14"/>
      <c r="EU797" s="14"/>
      <c r="EV797" s="14"/>
    </row>
    <row r="798" spans="148:152">
      <c r="ER798" s="14"/>
      <c r="ES798" s="14"/>
      <c r="ET798" s="14"/>
      <c r="EU798" s="14"/>
      <c r="EV798" s="14"/>
    </row>
    <row r="799" spans="148:152">
      <c r="ER799" s="14"/>
      <c r="ES799" s="14"/>
      <c r="ET799" s="14"/>
      <c r="EU799" s="14"/>
      <c r="EV799" s="14"/>
    </row>
    <row r="800" spans="148:152">
      <c r="ER800" s="14"/>
      <c r="ES800" s="14"/>
      <c r="ET800" s="14"/>
      <c r="EU800" s="14"/>
      <c r="EV800" s="14"/>
    </row>
    <row r="801" spans="148:152">
      <c r="ER801" s="14"/>
      <c r="ES801" s="14"/>
      <c r="ET801" s="14"/>
      <c r="EU801" s="14"/>
      <c r="EV801" s="14"/>
    </row>
    <row r="802" spans="148:152">
      <c r="ER802" s="14"/>
      <c r="ES802" s="14"/>
      <c r="ET802" s="14"/>
      <c r="EU802" s="14"/>
      <c r="EV802" s="14"/>
    </row>
    <row r="803" spans="148:152">
      <c r="ER803" s="14"/>
      <c r="ES803" s="14"/>
      <c r="ET803" s="14"/>
      <c r="EU803" s="14"/>
      <c r="EV803" s="14"/>
    </row>
    <row r="804" spans="148:152">
      <c r="ER804" s="14"/>
      <c r="ES804" s="14"/>
      <c r="ET804" s="14"/>
      <c r="EU804" s="14"/>
      <c r="EV804" s="14"/>
    </row>
    <row r="805" spans="148:152">
      <c r="ER805" s="14"/>
      <c r="ES805" s="14"/>
      <c r="ET805" s="14"/>
      <c r="EU805" s="14"/>
      <c r="EV805" s="14"/>
    </row>
    <row r="806" spans="148:152">
      <c r="ER806" s="14"/>
      <c r="ES806" s="14"/>
      <c r="ET806" s="14"/>
      <c r="EU806" s="14"/>
      <c r="EV806" s="14"/>
    </row>
    <row r="807" spans="148:152">
      <c r="ER807" s="14"/>
      <c r="ES807" s="14"/>
      <c r="ET807" s="14"/>
      <c r="EU807" s="14"/>
      <c r="EV807" s="14"/>
    </row>
    <row r="808" spans="148:152">
      <c r="ER808" s="14"/>
      <c r="ES808" s="14"/>
      <c r="ET808" s="14"/>
      <c r="EU808" s="14"/>
      <c r="EV808" s="14"/>
    </row>
    <row r="809" spans="148:152">
      <c r="ER809" s="14"/>
      <c r="ES809" s="14"/>
      <c r="ET809" s="14"/>
      <c r="EU809" s="14"/>
      <c r="EV809" s="14"/>
    </row>
    <row r="810" spans="148:152">
      <c r="ER810" s="14"/>
      <c r="ES810" s="14"/>
      <c r="ET810" s="14"/>
      <c r="EU810" s="14"/>
      <c r="EV810" s="14"/>
    </row>
    <row r="811" spans="148:152">
      <c r="ER811" s="14"/>
      <c r="ES811" s="14"/>
      <c r="ET811" s="14"/>
      <c r="EU811" s="14"/>
      <c r="EV811" s="14"/>
    </row>
    <row r="812" spans="148:152">
      <c r="ER812" s="14"/>
      <c r="ES812" s="14"/>
      <c r="ET812" s="14"/>
      <c r="EU812" s="14"/>
      <c r="EV812" s="14"/>
    </row>
    <row r="813" spans="148:152">
      <c r="ER813" s="14"/>
      <c r="ES813" s="14"/>
      <c r="ET813" s="14"/>
      <c r="EU813" s="14"/>
      <c r="EV813" s="14"/>
    </row>
    <row r="814" spans="148:152">
      <c r="ER814" s="14"/>
      <c r="ES814" s="14"/>
      <c r="ET814" s="14"/>
      <c r="EU814" s="14"/>
      <c r="EV814" s="14"/>
    </row>
    <row r="815" spans="148:152">
      <c r="ER815" s="14"/>
      <c r="ES815" s="14"/>
      <c r="ET815" s="14"/>
      <c r="EU815" s="14"/>
      <c r="EV815" s="14"/>
    </row>
    <row r="816" spans="148:152">
      <c r="ER816" s="14"/>
      <c r="ES816" s="14"/>
      <c r="ET816" s="14"/>
      <c r="EU816" s="14"/>
      <c r="EV816" s="14"/>
    </row>
    <row r="817" spans="148:152">
      <c r="ER817" s="14"/>
      <c r="ES817" s="14"/>
      <c r="ET817" s="14"/>
      <c r="EU817" s="14"/>
      <c r="EV817" s="14"/>
    </row>
    <row r="818" spans="148:152">
      <c r="ER818" s="14"/>
      <c r="ES818" s="14"/>
      <c r="ET818" s="14"/>
      <c r="EU818" s="14"/>
      <c r="EV818" s="14"/>
    </row>
    <row r="819" spans="148:152">
      <c r="ER819" s="14"/>
      <c r="ES819" s="14"/>
      <c r="ET819" s="14"/>
      <c r="EU819" s="14"/>
      <c r="EV819" s="14"/>
    </row>
    <row r="820" spans="148:152">
      <c r="ER820" s="14"/>
      <c r="ES820" s="14"/>
      <c r="ET820" s="14"/>
      <c r="EU820" s="14"/>
      <c r="EV820" s="14"/>
    </row>
    <row r="821" spans="148:152">
      <c r="ER821" s="14"/>
      <c r="ES821" s="14"/>
      <c r="ET821" s="14"/>
      <c r="EU821" s="14"/>
      <c r="EV821" s="14"/>
    </row>
    <row r="822" spans="148:152">
      <c r="ER822" s="14"/>
      <c r="ES822" s="14"/>
      <c r="ET822" s="14"/>
      <c r="EU822" s="14"/>
      <c r="EV822" s="14"/>
    </row>
    <row r="823" spans="148:152">
      <c r="ER823" s="14"/>
      <c r="ES823" s="14"/>
      <c r="ET823" s="14"/>
      <c r="EU823" s="14"/>
      <c r="EV823" s="14"/>
    </row>
    <row r="824" spans="148:152">
      <c r="ER824" s="14"/>
      <c r="ES824" s="14"/>
      <c r="ET824" s="14"/>
      <c r="EU824" s="14"/>
      <c r="EV824" s="14"/>
    </row>
    <row r="825" spans="148:152">
      <c r="ER825" s="14"/>
      <c r="ES825" s="14"/>
      <c r="ET825" s="14"/>
      <c r="EU825" s="14"/>
      <c r="EV825" s="14"/>
    </row>
    <row r="826" spans="148:152">
      <c r="ER826" s="14"/>
      <c r="ES826" s="14"/>
      <c r="ET826" s="14"/>
      <c r="EU826" s="14"/>
      <c r="EV826" s="14"/>
    </row>
    <row r="827" spans="148:152">
      <c r="ER827" s="14"/>
      <c r="ES827" s="14"/>
      <c r="ET827" s="14"/>
      <c r="EU827" s="14"/>
      <c r="EV827" s="14"/>
    </row>
    <row r="828" spans="148:152">
      <c r="ER828" s="14"/>
      <c r="ES828" s="14"/>
      <c r="ET828" s="14"/>
      <c r="EU828" s="14"/>
      <c r="EV828" s="14"/>
    </row>
    <row r="829" spans="148:152">
      <c r="ER829" s="14"/>
      <c r="ES829" s="14"/>
      <c r="ET829" s="14"/>
      <c r="EU829" s="14"/>
      <c r="EV829" s="14"/>
    </row>
    <row r="830" spans="148:152">
      <c r="ER830" s="14"/>
      <c r="ES830" s="14"/>
      <c r="ET830" s="14"/>
      <c r="EU830" s="14"/>
      <c r="EV830" s="14"/>
    </row>
    <row r="831" spans="148:152">
      <c r="ER831" s="14"/>
      <c r="ES831" s="14"/>
      <c r="ET831" s="14"/>
      <c r="EU831" s="14"/>
      <c r="EV831" s="14"/>
    </row>
    <row r="832" spans="148:152">
      <c r="ER832" s="14"/>
      <c r="ES832" s="14"/>
      <c r="ET832" s="14"/>
      <c r="EU832" s="14"/>
      <c r="EV832" s="14"/>
    </row>
    <row r="833" spans="148:152">
      <c r="ER833" s="14"/>
      <c r="ES833" s="14"/>
      <c r="ET833" s="14"/>
      <c r="EU833" s="14"/>
      <c r="EV833" s="14"/>
    </row>
    <row r="834" spans="148:152">
      <c r="ER834" s="14"/>
      <c r="ES834" s="14"/>
      <c r="ET834" s="14"/>
      <c r="EU834" s="14"/>
      <c r="EV834" s="14"/>
    </row>
    <row r="835" spans="148:152">
      <c r="ER835" s="14"/>
      <c r="ES835" s="14"/>
      <c r="ET835" s="14"/>
      <c r="EU835" s="14"/>
      <c r="EV835" s="14"/>
    </row>
    <row r="836" spans="148:152">
      <c r="ER836" s="14"/>
      <c r="ES836" s="14"/>
      <c r="ET836" s="14"/>
      <c r="EU836" s="14"/>
      <c r="EV836" s="14"/>
    </row>
    <row r="837" spans="148:152">
      <c r="ER837" s="14"/>
      <c r="ES837" s="14"/>
      <c r="ET837" s="14"/>
      <c r="EU837" s="14"/>
      <c r="EV837" s="14"/>
    </row>
    <row r="838" spans="148:152">
      <c r="ER838" s="14"/>
      <c r="ES838" s="14"/>
      <c r="ET838" s="14"/>
      <c r="EU838" s="14"/>
      <c r="EV838" s="14"/>
    </row>
    <row r="839" spans="148:152">
      <c r="ER839" s="14"/>
      <c r="ES839" s="14"/>
      <c r="ET839" s="14"/>
      <c r="EU839" s="14"/>
      <c r="EV839" s="14"/>
    </row>
    <row r="840" spans="148:152">
      <c r="ER840" s="14"/>
      <c r="ES840" s="14"/>
      <c r="ET840" s="14"/>
      <c r="EU840" s="14"/>
      <c r="EV840" s="14"/>
    </row>
    <row r="841" spans="148:152">
      <c r="ER841" s="14"/>
      <c r="ES841" s="14"/>
      <c r="ET841" s="14"/>
      <c r="EU841" s="14"/>
      <c r="EV841" s="14"/>
    </row>
    <row r="842" spans="148:152">
      <c r="ER842" s="14"/>
      <c r="ES842" s="14"/>
      <c r="ET842" s="14"/>
      <c r="EU842" s="14"/>
      <c r="EV842" s="14"/>
    </row>
    <row r="843" spans="148:152">
      <c r="ER843" s="14"/>
      <c r="ES843" s="14"/>
      <c r="ET843" s="14"/>
      <c r="EU843" s="14"/>
      <c r="EV843" s="14"/>
    </row>
    <row r="844" spans="148:152">
      <c r="ER844" s="14"/>
      <c r="ES844" s="14"/>
      <c r="ET844" s="14"/>
      <c r="EU844" s="14"/>
      <c r="EV844" s="14"/>
    </row>
    <row r="845" spans="148:152">
      <c r="ER845" s="14"/>
      <c r="ES845" s="14"/>
      <c r="ET845" s="14"/>
      <c r="EU845" s="14"/>
      <c r="EV845" s="14"/>
    </row>
    <row r="846" spans="148:152">
      <c r="ER846" s="14"/>
      <c r="ES846" s="14"/>
      <c r="ET846" s="14"/>
      <c r="EU846" s="14"/>
      <c r="EV846" s="14"/>
    </row>
    <row r="847" spans="148:152">
      <c r="ER847" s="14"/>
      <c r="ES847" s="14"/>
      <c r="ET847" s="14"/>
      <c r="EU847" s="14"/>
      <c r="EV847" s="14"/>
    </row>
    <row r="848" spans="148:152">
      <c r="ER848" s="14"/>
      <c r="ES848" s="14"/>
      <c r="ET848" s="14"/>
      <c r="EU848" s="14"/>
      <c r="EV848" s="14"/>
    </row>
    <row r="849" spans="148:152">
      <c r="ER849" s="14"/>
      <c r="ES849" s="14"/>
      <c r="ET849" s="14"/>
      <c r="EU849" s="14"/>
      <c r="EV849" s="14"/>
    </row>
    <row r="850" spans="148:152">
      <c r="ER850" s="14"/>
      <c r="ES850" s="14"/>
      <c r="ET850" s="14"/>
      <c r="EU850" s="14"/>
      <c r="EV850" s="14"/>
    </row>
    <row r="851" spans="148:152">
      <c r="ER851" s="14"/>
      <c r="ES851" s="14"/>
      <c r="ET851" s="14"/>
      <c r="EU851" s="14"/>
      <c r="EV851" s="14"/>
    </row>
    <row r="852" spans="148:152">
      <c r="ER852" s="14"/>
      <c r="ES852" s="14"/>
      <c r="ET852" s="14"/>
      <c r="EU852" s="14"/>
      <c r="EV852" s="14"/>
    </row>
    <row r="853" spans="148:152">
      <c r="ER853" s="14"/>
      <c r="ES853" s="14"/>
      <c r="ET853" s="14"/>
      <c r="EU853" s="14"/>
      <c r="EV853" s="14"/>
    </row>
    <row r="854" spans="148:152">
      <c r="ER854" s="14"/>
      <c r="ES854" s="14"/>
      <c r="ET854" s="14"/>
      <c r="EU854" s="14"/>
      <c r="EV854" s="14"/>
    </row>
    <row r="855" spans="148:152">
      <c r="ER855" s="14"/>
      <c r="ES855" s="14"/>
      <c r="ET855" s="14"/>
      <c r="EU855" s="14"/>
      <c r="EV855" s="14"/>
    </row>
    <row r="856" spans="148:152">
      <c r="ER856" s="14"/>
      <c r="ES856" s="14"/>
      <c r="ET856" s="14"/>
      <c r="EU856" s="14"/>
      <c r="EV856" s="14"/>
    </row>
    <row r="857" spans="148:152">
      <c r="ER857" s="14"/>
      <c r="ES857" s="14"/>
      <c r="ET857" s="14"/>
      <c r="EU857" s="14"/>
      <c r="EV857" s="14"/>
    </row>
    <row r="858" spans="148:152">
      <c r="ER858" s="14"/>
      <c r="ES858" s="14"/>
      <c r="ET858" s="14"/>
      <c r="EU858" s="14"/>
      <c r="EV858" s="14"/>
    </row>
    <row r="859" spans="148:152">
      <c r="ER859" s="14"/>
      <c r="ES859" s="14"/>
      <c r="ET859" s="14"/>
      <c r="EU859" s="14"/>
      <c r="EV859" s="14"/>
    </row>
    <row r="860" spans="148:152">
      <c r="ER860" s="14"/>
      <c r="ES860" s="14"/>
      <c r="ET860" s="14"/>
      <c r="EU860" s="14"/>
      <c r="EV860" s="14"/>
    </row>
    <row r="861" spans="148:152">
      <c r="ER861" s="14"/>
      <c r="ES861" s="14"/>
      <c r="ET861" s="14"/>
      <c r="EU861" s="14"/>
      <c r="EV861" s="14"/>
    </row>
    <row r="862" spans="148:152">
      <c r="ER862" s="14"/>
      <c r="ES862" s="14"/>
      <c r="ET862" s="14"/>
      <c r="EU862" s="14"/>
      <c r="EV862" s="14"/>
    </row>
    <row r="863" spans="148:152">
      <c r="ER863" s="14"/>
      <c r="ES863" s="14"/>
      <c r="ET863" s="14"/>
      <c r="EU863" s="14"/>
      <c r="EV863" s="14"/>
    </row>
    <row r="864" spans="148:152">
      <c r="ER864" s="14"/>
      <c r="ES864" s="14"/>
      <c r="ET864" s="14"/>
      <c r="EU864" s="14"/>
      <c r="EV864" s="14"/>
    </row>
    <row r="865" spans="148:152">
      <c r="ER865" s="14"/>
      <c r="ES865" s="14"/>
      <c r="ET865" s="14"/>
      <c r="EU865" s="14"/>
      <c r="EV865" s="14"/>
    </row>
    <row r="866" spans="148:152">
      <c r="ER866" s="14"/>
      <c r="ES866" s="14"/>
      <c r="ET866" s="14"/>
      <c r="EU866" s="14"/>
      <c r="EV866" s="14"/>
    </row>
    <row r="867" spans="148:152">
      <c r="ER867" s="14"/>
      <c r="ES867" s="14"/>
      <c r="ET867" s="14"/>
      <c r="EU867" s="14"/>
      <c r="EV867" s="14"/>
    </row>
    <row r="868" spans="148:152">
      <c r="ER868" s="14"/>
      <c r="ES868" s="14"/>
      <c r="ET868" s="14"/>
      <c r="EU868" s="14"/>
      <c r="EV868" s="14"/>
    </row>
    <row r="869" spans="148:152">
      <c r="ER869" s="14"/>
      <c r="ES869" s="14"/>
      <c r="ET869" s="14"/>
      <c r="EU869" s="14"/>
      <c r="EV869" s="14"/>
    </row>
    <row r="870" spans="148:152">
      <c r="ER870" s="14"/>
      <c r="ES870" s="14"/>
      <c r="ET870" s="14"/>
      <c r="EU870" s="14"/>
      <c r="EV870" s="14"/>
    </row>
    <row r="871" spans="148:152">
      <c r="ER871" s="14"/>
      <c r="ES871" s="14"/>
      <c r="ET871" s="14"/>
      <c r="EU871" s="14"/>
      <c r="EV871" s="14"/>
    </row>
    <row r="872" spans="148:152">
      <c r="ER872" s="14"/>
      <c r="ES872" s="14"/>
      <c r="ET872" s="14"/>
      <c r="EU872" s="14"/>
      <c r="EV872" s="14"/>
    </row>
    <row r="873" spans="148:152">
      <c r="ER873" s="14"/>
      <c r="ES873" s="14"/>
      <c r="ET873" s="14"/>
      <c r="EU873" s="14"/>
      <c r="EV873" s="14"/>
    </row>
    <row r="874" spans="148:152">
      <c r="ER874" s="14"/>
      <c r="ES874" s="14"/>
      <c r="ET874" s="14"/>
      <c r="EU874" s="14"/>
      <c r="EV874" s="14"/>
    </row>
    <row r="875" spans="148:152">
      <c r="ER875" s="14"/>
      <c r="ES875" s="14"/>
      <c r="ET875" s="14"/>
      <c r="EU875" s="14"/>
      <c r="EV875" s="14"/>
    </row>
    <row r="876" spans="148:152">
      <c r="ER876" s="14"/>
      <c r="ES876" s="14"/>
      <c r="ET876" s="14"/>
      <c r="EU876" s="14"/>
      <c r="EV876" s="14"/>
    </row>
    <row r="877" spans="148:152">
      <c r="ER877" s="14"/>
      <c r="ES877" s="14"/>
      <c r="ET877" s="14"/>
      <c r="EU877" s="14"/>
      <c r="EV877" s="14"/>
    </row>
    <row r="878" spans="148:152">
      <c r="ER878" s="14"/>
      <c r="ES878" s="14"/>
      <c r="ET878" s="14"/>
      <c r="EU878" s="14"/>
      <c r="EV878" s="14"/>
    </row>
    <row r="879" spans="148:152">
      <c r="ER879" s="14"/>
      <c r="ES879" s="14"/>
      <c r="ET879" s="14"/>
      <c r="EU879" s="14"/>
      <c r="EV879" s="14"/>
    </row>
    <row r="880" spans="148:152">
      <c r="ER880" s="14"/>
      <c r="ES880" s="14"/>
      <c r="ET880" s="14"/>
      <c r="EU880" s="14"/>
      <c r="EV880" s="14"/>
    </row>
    <row r="881" spans="148:152">
      <c r="ER881" s="14"/>
      <c r="ES881" s="14"/>
      <c r="ET881" s="14"/>
      <c r="EU881" s="14"/>
      <c r="EV881" s="14"/>
    </row>
    <row r="882" spans="148:152">
      <c r="ER882" s="14"/>
      <c r="ES882" s="14"/>
      <c r="ET882" s="14"/>
      <c r="EU882" s="14"/>
      <c r="EV882" s="14"/>
    </row>
    <row r="883" spans="148:152">
      <c r="ER883" s="14"/>
      <c r="ES883" s="14"/>
      <c r="ET883" s="14"/>
      <c r="EU883" s="14"/>
      <c r="EV883" s="14"/>
    </row>
    <row r="884" spans="148:152">
      <c r="ER884" s="14"/>
      <c r="ES884" s="14"/>
      <c r="ET884" s="14"/>
      <c r="EU884" s="14"/>
      <c r="EV884" s="14"/>
    </row>
    <row r="885" spans="148:152">
      <c r="ER885" s="14"/>
      <c r="ES885" s="14"/>
      <c r="ET885" s="14"/>
      <c r="EU885" s="14"/>
      <c r="EV885" s="14"/>
    </row>
    <row r="886" spans="148:152">
      <c r="ER886" s="14"/>
      <c r="ES886" s="14"/>
      <c r="ET886" s="14"/>
      <c r="EU886" s="14"/>
      <c r="EV886" s="14"/>
    </row>
    <row r="887" spans="148:152">
      <c r="ER887" s="14"/>
      <c r="ES887" s="14"/>
      <c r="ET887" s="14"/>
      <c r="EU887" s="14"/>
      <c r="EV887" s="14"/>
    </row>
    <row r="888" spans="148:152">
      <c r="ER888" s="14"/>
      <c r="ES888" s="14"/>
      <c r="ET888" s="14"/>
      <c r="EU888" s="14"/>
      <c r="EV888" s="14"/>
    </row>
    <row r="889" spans="148:152">
      <c r="ER889" s="14"/>
      <c r="ES889" s="14"/>
      <c r="ET889" s="14"/>
      <c r="EU889" s="14"/>
      <c r="EV889" s="14"/>
    </row>
    <row r="890" spans="148:152">
      <c r="ER890" s="14"/>
      <c r="ES890" s="14"/>
      <c r="ET890" s="14"/>
      <c r="EU890" s="14"/>
      <c r="EV890" s="14"/>
    </row>
    <row r="891" spans="148:152">
      <c r="ER891" s="14"/>
      <c r="ES891" s="14"/>
      <c r="ET891" s="14"/>
      <c r="EU891" s="14"/>
      <c r="EV891" s="14"/>
    </row>
    <row r="892" spans="148:152">
      <c r="ER892" s="14"/>
      <c r="ES892" s="14"/>
      <c r="ET892" s="14"/>
      <c r="EU892" s="14"/>
      <c r="EV892" s="14"/>
    </row>
    <row r="893" spans="148:152">
      <c r="ER893" s="14"/>
      <c r="ES893" s="14"/>
      <c r="ET893" s="14"/>
      <c r="EU893" s="14"/>
      <c r="EV893" s="14"/>
    </row>
    <row r="894" spans="148:152">
      <c r="ER894" s="14"/>
      <c r="ES894" s="14"/>
      <c r="ET894" s="14"/>
      <c r="EU894" s="14"/>
      <c r="EV894" s="14"/>
    </row>
    <row r="895" spans="148:152">
      <c r="ER895" s="14"/>
      <c r="ES895" s="14"/>
      <c r="ET895" s="14"/>
      <c r="EU895" s="14"/>
      <c r="EV895" s="14"/>
    </row>
    <row r="896" spans="148:152">
      <c r="ER896" s="14"/>
      <c r="ES896" s="14"/>
      <c r="ET896" s="14"/>
      <c r="EU896" s="14"/>
      <c r="EV896" s="14"/>
    </row>
    <row r="897" spans="148:152">
      <c r="ER897" s="14"/>
      <c r="ES897" s="14"/>
      <c r="ET897" s="14"/>
      <c r="EU897" s="14"/>
      <c r="EV897" s="14"/>
    </row>
    <row r="898" spans="148:152">
      <c r="ER898" s="14"/>
      <c r="ES898" s="14"/>
      <c r="ET898" s="14"/>
      <c r="EU898" s="14"/>
      <c r="EV898" s="14"/>
    </row>
    <row r="899" spans="148:152">
      <c r="ER899" s="14"/>
      <c r="ES899" s="14"/>
      <c r="ET899" s="14"/>
      <c r="EU899" s="14"/>
      <c r="EV899" s="14"/>
    </row>
    <row r="900" spans="148:152">
      <c r="ER900" s="14"/>
      <c r="ES900" s="14"/>
      <c r="ET900" s="14"/>
      <c r="EU900" s="14"/>
      <c r="EV900" s="14"/>
    </row>
    <row r="901" spans="148:152">
      <c r="ER901" s="14"/>
      <c r="ES901" s="14"/>
      <c r="ET901" s="14"/>
      <c r="EU901" s="14"/>
      <c r="EV901" s="14"/>
    </row>
    <row r="902" spans="148:152">
      <c r="ER902" s="14"/>
      <c r="ES902" s="14"/>
      <c r="ET902" s="14"/>
      <c r="EU902" s="14"/>
      <c r="EV902" s="14"/>
    </row>
    <row r="903" spans="148:152">
      <c r="ER903" s="14"/>
      <c r="ES903" s="14"/>
      <c r="ET903" s="14"/>
      <c r="EU903" s="14"/>
      <c r="EV903" s="14"/>
    </row>
    <row r="904" spans="148:152">
      <c r="ER904" s="14"/>
      <c r="ES904" s="14"/>
      <c r="ET904" s="14"/>
      <c r="EU904" s="14"/>
      <c r="EV904" s="14"/>
    </row>
    <row r="905" spans="148:152">
      <c r="ER905" s="14"/>
      <c r="ES905" s="14"/>
      <c r="ET905" s="14"/>
      <c r="EU905" s="14"/>
      <c r="EV905" s="14"/>
    </row>
    <row r="906" spans="148:152">
      <c r="ER906" s="14"/>
      <c r="ES906" s="14"/>
      <c r="ET906" s="14"/>
      <c r="EU906" s="14"/>
      <c r="EV906" s="14"/>
    </row>
    <row r="907" spans="148:152">
      <c r="ER907" s="14"/>
      <c r="ES907" s="14"/>
      <c r="ET907" s="14"/>
      <c r="EU907" s="14"/>
      <c r="EV907" s="14"/>
    </row>
    <row r="908" spans="148:152">
      <c r="ER908" s="14"/>
      <c r="ES908" s="14"/>
      <c r="ET908" s="14"/>
      <c r="EU908" s="14"/>
      <c r="EV908" s="14"/>
    </row>
    <row r="909" spans="148:152">
      <c r="ER909" s="14"/>
      <c r="ES909" s="14"/>
      <c r="ET909" s="14"/>
      <c r="EU909" s="14"/>
      <c r="EV909" s="14"/>
    </row>
    <row r="910" spans="148:152">
      <c r="ER910" s="14"/>
      <c r="ES910" s="14"/>
      <c r="ET910" s="14"/>
      <c r="EU910" s="14"/>
      <c r="EV910" s="14"/>
    </row>
    <row r="911" spans="148:152">
      <c r="ER911" s="14"/>
      <c r="ES911" s="14"/>
      <c r="ET911" s="14"/>
      <c r="EU911" s="14"/>
      <c r="EV911" s="14"/>
    </row>
    <row r="912" spans="148:152">
      <c r="ER912" s="14"/>
      <c r="ES912" s="14"/>
      <c r="ET912" s="14"/>
      <c r="EU912" s="14"/>
      <c r="EV912" s="14"/>
    </row>
    <row r="913" spans="148:152">
      <c r="ER913" s="14"/>
      <c r="ES913" s="14"/>
      <c r="ET913" s="14"/>
      <c r="EU913" s="14"/>
      <c r="EV913" s="14"/>
    </row>
    <row r="914" spans="148:152">
      <c r="ER914" s="14"/>
      <c r="ES914" s="14"/>
      <c r="ET914" s="14"/>
      <c r="EU914" s="14"/>
      <c r="EV914" s="14"/>
    </row>
    <row r="915" spans="148:152">
      <c r="ER915" s="14"/>
      <c r="ES915" s="14"/>
      <c r="ET915" s="14"/>
      <c r="EU915" s="14"/>
      <c r="EV915" s="14"/>
    </row>
    <row r="916" spans="148:152">
      <c r="ER916" s="14"/>
      <c r="ES916" s="14"/>
      <c r="ET916" s="14"/>
      <c r="EU916" s="14"/>
      <c r="EV916" s="14"/>
    </row>
    <row r="917" spans="148:152">
      <c r="ER917" s="14"/>
      <c r="ES917" s="14"/>
      <c r="ET917" s="14"/>
      <c r="EU917" s="14"/>
      <c r="EV917" s="14"/>
    </row>
    <row r="918" spans="148:152">
      <c r="ER918" s="14"/>
      <c r="ES918" s="14"/>
      <c r="ET918" s="14"/>
      <c r="EU918" s="14"/>
      <c r="EV918" s="14"/>
    </row>
    <row r="919" spans="148:152">
      <c r="ER919" s="14"/>
      <c r="ES919" s="14"/>
      <c r="ET919" s="14"/>
      <c r="EU919" s="14"/>
      <c r="EV919" s="14"/>
    </row>
    <row r="920" spans="148:152">
      <c r="ER920" s="14"/>
      <c r="ES920" s="14"/>
      <c r="ET920" s="14"/>
      <c r="EU920" s="14"/>
      <c r="EV920" s="14"/>
    </row>
    <row r="921" spans="148:152">
      <c r="ER921" s="14"/>
      <c r="ES921" s="14"/>
      <c r="ET921" s="14"/>
      <c r="EU921" s="14"/>
      <c r="EV921" s="14"/>
    </row>
    <row r="922" spans="148:152">
      <c r="ER922" s="14"/>
      <c r="ES922" s="14"/>
      <c r="ET922" s="14"/>
      <c r="EU922" s="14"/>
      <c r="EV922" s="14"/>
    </row>
    <row r="923" spans="148:152">
      <c r="ER923" s="14"/>
      <c r="ES923" s="14"/>
      <c r="ET923" s="14"/>
      <c r="EU923" s="14"/>
      <c r="EV923" s="14"/>
    </row>
    <row r="924" spans="148:152">
      <c r="ER924" s="14"/>
      <c r="ES924" s="14"/>
      <c r="ET924" s="14"/>
      <c r="EU924" s="14"/>
      <c r="EV924" s="14"/>
    </row>
    <row r="925" spans="148:152">
      <c r="ER925" s="14"/>
      <c r="ES925" s="14"/>
      <c r="ET925" s="14"/>
      <c r="EU925" s="14"/>
      <c r="EV925" s="14"/>
    </row>
    <row r="926" spans="148:152">
      <c r="ER926" s="14"/>
      <c r="ES926" s="14"/>
      <c r="ET926" s="14"/>
      <c r="EU926" s="14"/>
      <c r="EV926" s="14"/>
    </row>
    <row r="927" spans="148:152">
      <c r="ER927" s="14"/>
      <c r="ES927" s="14"/>
      <c r="ET927" s="14"/>
      <c r="EU927" s="14"/>
      <c r="EV927" s="14"/>
    </row>
    <row r="928" spans="148:152">
      <c r="ER928" s="14"/>
      <c r="ES928" s="14"/>
      <c r="ET928" s="14"/>
      <c r="EU928" s="14"/>
      <c r="EV928" s="14"/>
    </row>
    <row r="929" spans="148:152">
      <c r="ER929" s="14"/>
      <c r="ES929" s="14"/>
      <c r="ET929" s="14"/>
      <c r="EU929" s="14"/>
      <c r="EV929" s="14"/>
    </row>
    <row r="930" spans="148:152">
      <c r="ER930" s="14"/>
      <c r="ES930" s="14"/>
      <c r="ET930" s="14"/>
      <c r="EU930" s="14"/>
      <c r="EV930" s="14"/>
    </row>
    <row r="931" spans="148:152">
      <c r="ER931" s="14"/>
      <c r="ES931" s="14"/>
      <c r="ET931" s="14"/>
      <c r="EU931" s="14"/>
      <c r="EV931" s="14"/>
    </row>
    <row r="932" spans="148:152">
      <c r="ER932" s="14"/>
      <c r="ES932" s="14"/>
      <c r="ET932" s="14"/>
      <c r="EU932" s="14"/>
      <c r="EV932" s="14"/>
    </row>
    <row r="933" spans="148:152">
      <c r="ER933" s="14"/>
      <c r="ES933" s="14"/>
      <c r="ET933" s="14"/>
      <c r="EU933" s="14"/>
      <c r="EV933" s="14"/>
    </row>
    <row r="934" spans="148:152">
      <c r="ER934" s="14"/>
      <c r="ES934" s="14"/>
      <c r="ET934" s="14"/>
      <c r="EU934" s="14"/>
      <c r="EV934" s="14"/>
    </row>
    <row r="935" spans="148:152">
      <c r="ER935" s="14"/>
      <c r="ES935" s="14"/>
      <c r="ET935" s="14"/>
      <c r="EU935" s="14"/>
      <c r="EV935" s="14"/>
    </row>
    <row r="936" spans="148:152">
      <c r="ER936" s="14"/>
      <c r="ES936" s="14"/>
      <c r="ET936" s="14"/>
      <c r="EU936" s="14"/>
      <c r="EV936" s="14"/>
    </row>
    <row r="937" spans="148:152">
      <c r="ER937" s="14"/>
      <c r="ES937" s="14"/>
      <c r="ET937" s="14"/>
      <c r="EU937" s="14"/>
      <c r="EV937" s="14"/>
    </row>
    <row r="938" spans="148:152">
      <c r="ER938" s="14"/>
      <c r="ES938" s="14"/>
      <c r="ET938" s="14"/>
      <c r="EU938" s="14"/>
      <c r="EV938" s="14"/>
    </row>
    <row r="939" spans="148:152">
      <c r="ER939" s="14"/>
      <c r="ES939" s="14"/>
      <c r="ET939" s="14"/>
      <c r="EU939" s="14"/>
      <c r="EV939" s="14"/>
    </row>
    <row r="940" spans="148:152">
      <c r="ER940" s="14"/>
      <c r="ES940" s="14"/>
      <c r="ET940" s="14"/>
      <c r="EU940" s="14"/>
      <c r="EV940" s="14"/>
    </row>
    <row r="941" spans="148:152">
      <c r="ER941" s="14"/>
      <c r="ES941" s="14"/>
      <c r="ET941" s="14"/>
      <c r="EU941" s="14"/>
      <c r="EV941" s="14"/>
    </row>
    <row r="942" spans="148:152">
      <c r="ER942" s="14"/>
      <c r="ES942" s="14"/>
      <c r="ET942" s="14"/>
      <c r="EU942" s="14"/>
      <c r="EV942" s="14"/>
    </row>
    <row r="943" spans="148:152">
      <c r="ER943" s="14"/>
      <c r="ES943" s="14"/>
      <c r="ET943" s="14"/>
      <c r="EU943" s="14"/>
      <c r="EV943" s="14"/>
    </row>
    <row r="944" spans="148:152">
      <c r="ER944" s="14"/>
      <c r="ES944" s="14"/>
      <c r="ET944" s="14"/>
      <c r="EU944" s="14"/>
      <c r="EV944" s="14"/>
    </row>
    <row r="945" spans="148:152">
      <c r="ER945" s="14"/>
      <c r="ES945" s="14"/>
      <c r="ET945" s="14"/>
      <c r="EU945" s="14"/>
      <c r="EV945" s="14"/>
    </row>
    <row r="946" spans="148:152">
      <c r="ER946" s="14"/>
      <c r="ES946" s="14"/>
      <c r="ET946" s="14"/>
      <c r="EU946" s="14"/>
      <c r="EV946" s="14"/>
    </row>
    <row r="947" spans="148:152">
      <c r="ER947" s="14"/>
      <c r="ES947" s="14"/>
      <c r="ET947" s="14"/>
      <c r="EU947" s="14"/>
      <c r="EV947" s="14"/>
    </row>
    <row r="948" spans="148:152">
      <c r="ER948" s="14"/>
      <c r="ES948" s="14"/>
      <c r="ET948" s="14"/>
      <c r="EU948" s="14"/>
      <c r="EV948" s="14"/>
    </row>
    <row r="949" spans="148:152">
      <c r="ER949" s="14"/>
      <c r="ES949" s="14"/>
      <c r="ET949" s="14"/>
      <c r="EU949" s="14"/>
      <c r="EV949" s="14"/>
    </row>
    <row r="950" spans="148:152">
      <c r="ER950" s="14"/>
      <c r="ES950" s="14"/>
      <c r="ET950" s="14"/>
      <c r="EU950" s="14"/>
      <c r="EV950" s="14"/>
    </row>
    <row r="951" spans="148:152">
      <c r="ER951" s="14"/>
      <c r="ES951" s="14"/>
      <c r="ET951" s="14"/>
      <c r="EU951" s="14"/>
      <c r="EV951" s="14"/>
    </row>
    <row r="952" spans="148:152">
      <c r="ER952" s="14"/>
      <c r="ES952" s="14"/>
      <c r="ET952" s="14"/>
      <c r="EU952" s="14"/>
      <c r="EV952" s="14"/>
    </row>
    <row r="953" spans="148:152">
      <c r="ER953" s="14"/>
      <c r="ES953" s="14"/>
      <c r="ET953" s="14"/>
      <c r="EU953" s="14"/>
      <c r="EV953" s="14"/>
    </row>
    <row r="954" spans="148:152">
      <c r="ER954" s="14"/>
      <c r="ES954" s="14"/>
      <c r="ET954" s="14"/>
      <c r="EU954" s="14"/>
      <c r="EV954" s="14"/>
    </row>
    <row r="955" spans="148:152">
      <c r="ER955" s="14"/>
      <c r="ES955" s="14"/>
      <c r="ET955" s="14"/>
      <c r="EU955" s="14"/>
      <c r="EV955" s="14"/>
    </row>
    <row r="956" spans="148:152">
      <c r="ER956" s="14"/>
      <c r="ES956" s="14"/>
      <c r="ET956" s="14"/>
      <c r="EU956" s="14"/>
      <c r="EV956" s="14"/>
    </row>
    <row r="957" spans="148:152">
      <c r="ER957" s="14"/>
      <c r="ES957" s="14"/>
      <c r="ET957" s="14"/>
      <c r="EU957" s="14"/>
      <c r="EV957" s="14"/>
    </row>
    <row r="958" spans="148:152">
      <c r="ER958" s="14"/>
      <c r="ES958" s="14"/>
      <c r="ET958" s="14"/>
      <c r="EU958" s="14"/>
      <c r="EV958" s="14"/>
    </row>
    <row r="959" spans="148:152">
      <c r="ER959" s="14"/>
      <c r="ES959" s="14"/>
      <c r="ET959" s="14"/>
      <c r="EU959" s="14"/>
      <c r="EV959" s="14"/>
    </row>
    <row r="960" spans="148:152">
      <c r="ER960" s="14"/>
      <c r="ES960" s="14"/>
      <c r="ET960" s="14"/>
      <c r="EU960" s="14"/>
      <c r="EV960" s="14"/>
    </row>
    <row r="961" spans="148:152">
      <c r="ER961" s="14"/>
      <c r="ES961" s="14"/>
      <c r="ET961" s="14"/>
      <c r="EU961" s="14"/>
      <c r="EV961" s="14"/>
    </row>
    <row r="962" spans="148:152">
      <c r="ER962" s="14"/>
      <c r="ES962" s="14"/>
      <c r="ET962" s="14"/>
      <c r="EU962" s="14"/>
      <c r="EV962" s="14"/>
    </row>
    <row r="963" spans="148:152">
      <c r="ER963" s="14"/>
      <c r="ES963" s="14"/>
      <c r="ET963" s="14"/>
      <c r="EU963" s="14"/>
      <c r="EV963" s="14"/>
    </row>
    <row r="964" spans="148:152">
      <c r="ER964" s="14"/>
      <c r="ES964" s="14"/>
      <c r="ET964" s="14"/>
      <c r="EU964" s="14"/>
      <c r="EV964" s="14"/>
    </row>
    <row r="965" spans="148:152">
      <c r="ER965" s="14"/>
      <c r="ES965" s="14"/>
      <c r="ET965" s="14"/>
      <c r="EU965" s="14"/>
      <c r="EV965" s="14"/>
    </row>
    <row r="966" spans="148:152">
      <c r="ER966" s="14"/>
      <c r="ES966" s="14"/>
      <c r="ET966" s="14"/>
      <c r="EU966" s="14"/>
      <c r="EV966" s="14"/>
    </row>
    <row r="967" spans="148:152">
      <c r="ER967" s="14"/>
      <c r="ES967" s="14"/>
      <c r="ET967" s="14"/>
      <c r="EU967" s="14"/>
      <c r="EV967" s="14"/>
    </row>
    <row r="968" spans="148:152">
      <c r="ER968" s="14"/>
      <c r="ES968" s="14"/>
      <c r="ET968" s="14"/>
      <c r="EU968" s="14"/>
      <c r="EV968" s="14"/>
    </row>
    <row r="969" spans="148:152">
      <c r="ER969" s="14"/>
      <c r="ES969" s="14"/>
      <c r="ET969" s="14"/>
      <c r="EU969" s="14"/>
      <c r="EV969" s="14"/>
    </row>
    <row r="970" spans="148:152">
      <c r="ER970" s="14"/>
      <c r="ES970" s="14"/>
      <c r="ET970" s="14"/>
      <c r="EU970" s="14"/>
      <c r="EV970" s="14"/>
    </row>
    <row r="971" spans="148:152">
      <c r="ER971" s="14"/>
      <c r="ES971" s="14"/>
      <c r="ET971" s="14"/>
      <c r="EU971" s="14"/>
      <c r="EV971" s="14"/>
    </row>
    <row r="972" spans="148:152">
      <c r="ER972" s="14"/>
      <c r="ES972" s="14"/>
      <c r="ET972" s="14"/>
      <c r="EU972" s="14"/>
      <c r="EV972" s="14"/>
    </row>
    <row r="973" spans="148:152">
      <c r="ER973" s="14"/>
      <c r="ES973" s="14"/>
      <c r="ET973" s="14"/>
      <c r="EU973" s="14"/>
      <c r="EV973" s="14"/>
    </row>
    <row r="974" spans="148:152">
      <c r="ER974" s="14"/>
      <c r="ES974" s="14"/>
      <c r="ET974" s="14"/>
      <c r="EU974" s="14"/>
      <c r="EV974" s="14"/>
    </row>
    <row r="975" spans="148:152">
      <c r="ER975" s="14"/>
      <c r="ES975" s="14"/>
      <c r="ET975" s="14"/>
      <c r="EU975" s="14"/>
      <c r="EV975" s="14"/>
    </row>
    <row r="976" spans="148:152">
      <c r="ER976" s="14"/>
      <c r="ES976" s="14"/>
      <c r="ET976" s="14"/>
      <c r="EU976" s="14"/>
      <c r="EV976" s="14"/>
    </row>
    <row r="977" spans="148:152">
      <c r="ER977" s="14"/>
      <c r="ES977" s="14"/>
      <c r="ET977" s="14"/>
      <c r="EU977" s="14"/>
      <c r="EV977" s="14"/>
    </row>
    <row r="978" spans="148:152">
      <c r="ER978" s="14"/>
      <c r="ES978" s="14"/>
      <c r="ET978" s="14"/>
      <c r="EU978" s="14"/>
      <c r="EV978" s="14"/>
    </row>
    <row r="979" spans="148:152">
      <c r="ER979" s="14"/>
      <c r="ES979" s="14"/>
      <c r="ET979" s="14"/>
      <c r="EU979" s="14"/>
      <c r="EV979" s="14"/>
    </row>
    <row r="980" spans="148:152">
      <c r="ER980" s="14"/>
      <c r="ES980" s="14"/>
      <c r="ET980" s="14"/>
      <c r="EU980" s="14"/>
      <c r="EV980" s="14"/>
    </row>
    <row r="981" spans="148:152">
      <c r="ER981" s="14"/>
      <c r="ES981" s="14"/>
      <c r="ET981" s="14"/>
      <c r="EU981" s="14"/>
      <c r="EV981" s="14"/>
    </row>
    <row r="982" spans="148:152">
      <c r="ER982" s="14"/>
      <c r="ES982" s="14"/>
      <c r="ET982" s="14"/>
      <c r="EU982" s="14"/>
      <c r="EV982" s="14"/>
    </row>
    <row r="983" spans="148:152">
      <c r="ER983" s="14"/>
      <c r="ES983" s="14"/>
      <c r="ET983" s="14"/>
      <c r="EU983" s="14"/>
      <c r="EV983" s="14"/>
    </row>
    <row r="984" spans="148:152">
      <c r="ER984" s="14"/>
      <c r="ES984" s="14"/>
      <c r="ET984" s="14"/>
      <c r="EU984" s="14"/>
      <c r="EV984" s="14"/>
    </row>
    <row r="985" spans="148:152">
      <c r="ER985" s="14"/>
      <c r="ES985" s="14"/>
      <c r="ET985" s="14"/>
      <c r="EU985" s="14"/>
      <c r="EV985" s="14"/>
    </row>
    <row r="986" spans="148:152">
      <c r="ER986" s="14"/>
      <c r="ES986" s="14"/>
      <c r="ET986" s="14"/>
      <c r="EU986" s="14"/>
      <c r="EV986" s="14"/>
    </row>
    <row r="987" spans="148:152">
      <c r="ER987" s="14"/>
      <c r="ES987" s="14"/>
      <c r="ET987" s="14"/>
      <c r="EU987" s="14"/>
      <c r="EV987" s="14"/>
    </row>
    <row r="988" spans="148:152">
      <c r="ER988" s="14"/>
      <c r="ES988" s="14"/>
      <c r="ET988" s="14"/>
      <c r="EU988" s="14"/>
      <c r="EV988" s="14"/>
    </row>
    <row r="989" spans="148:152">
      <c r="ER989" s="14"/>
      <c r="ES989" s="14"/>
      <c r="ET989" s="14"/>
      <c r="EU989" s="14"/>
      <c r="EV989" s="14"/>
    </row>
    <row r="990" spans="148:152">
      <c r="ER990" s="14"/>
      <c r="ES990" s="14"/>
      <c r="ET990" s="14"/>
      <c r="EU990" s="14"/>
      <c r="EV990" s="14"/>
    </row>
    <row r="991" spans="148:152">
      <c r="ER991" s="14"/>
      <c r="ES991" s="14"/>
      <c r="ET991" s="14"/>
      <c r="EU991" s="14"/>
      <c r="EV991" s="14"/>
    </row>
    <row r="992" spans="148:152">
      <c r="ER992" s="14"/>
      <c r="ES992" s="14"/>
      <c r="ET992" s="14"/>
      <c r="EU992" s="14"/>
      <c r="EV992" s="14"/>
    </row>
    <row r="993" spans="148:152">
      <c r="ER993" s="14"/>
      <c r="ES993" s="14"/>
      <c r="ET993" s="14"/>
      <c r="EU993" s="14"/>
      <c r="EV993" s="14"/>
    </row>
    <row r="994" spans="148:152">
      <c r="ER994" s="14"/>
      <c r="ES994" s="14"/>
      <c r="ET994" s="14"/>
      <c r="EU994" s="14"/>
      <c r="EV994" s="14"/>
    </row>
    <row r="995" spans="148:152">
      <c r="ER995" s="14"/>
      <c r="ES995" s="14"/>
      <c r="ET995" s="14"/>
      <c r="EU995" s="14"/>
      <c r="EV995" s="14"/>
    </row>
    <row r="996" spans="148:152">
      <c r="ER996" s="14"/>
      <c r="ES996" s="14"/>
      <c r="ET996" s="14"/>
      <c r="EU996" s="14"/>
      <c r="EV996" s="14"/>
    </row>
    <row r="997" spans="148:152">
      <c r="ER997" s="14"/>
      <c r="ES997" s="14"/>
      <c r="ET997" s="14"/>
      <c r="EU997" s="14"/>
      <c r="EV997" s="14"/>
    </row>
    <row r="998" spans="148:152">
      <c r="ER998" s="14"/>
      <c r="ES998" s="14"/>
      <c r="ET998" s="14"/>
      <c r="EU998" s="14"/>
      <c r="EV998" s="14"/>
    </row>
    <row r="999" spans="148:152">
      <c r="ER999" s="14"/>
      <c r="ES999" s="14"/>
      <c r="ET999" s="14"/>
      <c r="EU999" s="14"/>
      <c r="EV999" s="14"/>
    </row>
    <row r="1000" spans="148:152">
      <c r="ER1000" s="14"/>
      <c r="ES1000" s="14"/>
      <c r="ET1000" s="14"/>
      <c r="EU1000" s="14"/>
      <c r="EV1000" s="14"/>
    </row>
    <row r="1001" spans="148:152">
      <c r="ER1001" s="14"/>
      <c r="ES1001" s="14"/>
      <c r="ET1001" s="14"/>
      <c r="EU1001" s="14"/>
      <c r="EV1001" s="14"/>
    </row>
    <row r="1002" spans="148:152">
      <c r="ER1002" s="14"/>
      <c r="ES1002" s="14"/>
      <c r="ET1002" s="14"/>
      <c r="EU1002" s="14"/>
      <c r="EV1002" s="14"/>
    </row>
    <row r="1003" spans="148:152">
      <c r="ER1003" s="14"/>
      <c r="ES1003" s="14"/>
      <c r="ET1003" s="14"/>
      <c r="EU1003" s="14"/>
      <c r="EV1003" s="14"/>
    </row>
    <row r="1004" spans="148:152">
      <c r="ER1004" s="14"/>
      <c r="ES1004" s="14"/>
      <c r="ET1004" s="14"/>
      <c r="EU1004" s="14"/>
      <c r="EV1004" s="14"/>
    </row>
    <row r="1005" spans="148:152">
      <c r="ER1005" s="14"/>
      <c r="ES1005" s="14"/>
      <c r="ET1005" s="14"/>
      <c r="EU1005" s="14"/>
      <c r="EV1005" s="14"/>
    </row>
    <row r="1006" spans="148:152">
      <c r="ER1006" s="14"/>
      <c r="ES1006" s="14"/>
      <c r="ET1006" s="14"/>
      <c r="EU1006" s="14"/>
      <c r="EV1006" s="14"/>
    </row>
    <row r="1007" spans="148:152">
      <c r="ER1007" s="14"/>
      <c r="ES1007" s="14"/>
      <c r="ET1007" s="14"/>
      <c r="EU1007" s="14"/>
      <c r="EV1007" s="14"/>
    </row>
    <row r="1008" spans="148:152">
      <c r="ER1008" s="14"/>
      <c r="ES1008" s="14"/>
      <c r="ET1008" s="14"/>
      <c r="EU1008" s="14"/>
      <c r="EV1008" s="14"/>
    </row>
    <row r="1009" spans="148:152">
      <c r="ER1009" s="14"/>
      <c r="ES1009" s="14"/>
      <c r="ET1009" s="14"/>
      <c r="EU1009" s="14"/>
      <c r="EV1009" s="14"/>
    </row>
    <row r="1010" spans="148:152">
      <c r="ER1010" s="14"/>
      <c r="ES1010" s="14"/>
      <c r="ET1010" s="14"/>
      <c r="EU1010" s="14"/>
      <c r="EV1010" s="14"/>
    </row>
    <row r="1011" spans="148:152">
      <c r="ER1011" s="14"/>
      <c r="ES1011" s="14"/>
      <c r="ET1011" s="14"/>
      <c r="EU1011" s="14"/>
      <c r="EV1011" s="14"/>
    </row>
    <row r="1012" spans="148:152">
      <c r="ER1012" s="14"/>
      <c r="ES1012" s="14"/>
      <c r="ET1012" s="14"/>
      <c r="EU1012" s="14"/>
      <c r="EV1012" s="14"/>
    </row>
    <row r="1013" spans="148:152">
      <c r="ER1013" s="14"/>
      <c r="ES1013" s="14"/>
      <c r="ET1013" s="14"/>
      <c r="EU1013" s="14"/>
      <c r="EV1013" s="14"/>
    </row>
    <row r="1014" spans="148:152">
      <c r="ER1014" s="14"/>
      <c r="ES1014" s="14"/>
      <c r="ET1014" s="14"/>
      <c r="EU1014" s="14"/>
      <c r="EV1014" s="14"/>
    </row>
    <row r="1015" spans="148:152">
      <c r="ER1015" s="14"/>
      <c r="ES1015" s="14"/>
      <c r="ET1015" s="14"/>
      <c r="EU1015" s="14"/>
      <c r="EV1015" s="14"/>
    </row>
    <row r="1016" spans="148:152">
      <c r="ER1016" s="14"/>
      <c r="ES1016" s="14"/>
      <c r="ET1016" s="14"/>
      <c r="EU1016" s="14"/>
      <c r="EV1016" s="14"/>
    </row>
    <row r="1017" spans="148:152">
      <c r="ER1017" s="14"/>
      <c r="ES1017" s="14"/>
      <c r="ET1017" s="14"/>
      <c r="EU1017" s="14"/>
      <c r="EV1017" s="14"/>
    </row>
    <row r="1018" spans="148:152">
      <c r="ER1018" s="14"/>
      <c r="ES1018" s="14"/>
      <c r="ET1018" s="14"/>
      <c r="EU1018" s="14"/>
      <c r="EV1018" s="14"/>
    </row>
    <row r="1019" spans="148:152">
      <c r="ER1019" s="14"/>
      <c r="ES1019" s="14"/>
      <c r="ET1019" s="14"/>
      <c r="EU1019" s="14"/>
      <c r="EV1019" s="14"/>
    </row>
    <row r="1020" spans="148:152">
      <c r="ER1020" s="14"/>
      <c r="ES1020" s="14"/>
      <c r="ET1020" s="14"/>
      <c r="EU1020" s="14"/>
      <c r="EV1020" s="14"/>
    </row>
    <row r="1021" spans="148:152">
      <c r="ER1021" s="14"/>
      <c r="ES1021" s="14"/>
      <c r="ET1021" s="14"/>
      <c r="EU1021" s="14"/>
      <c r="EV1021" s="14"/>
    </row>
    <row r="1022" spans="148:152">
      <c r="ER1022" s="14"/>
      <c r="ES1022" s="14"/>
      <c r="ET1022" s="14"/>
      <c r="EU1022" s="14"/>
      <c r="EV1022" s="14"/>
    </row>
    <row r="1023" spans="148:152">
      <c r="ER1023" s="14"/>
      <c r="ES1023" s="14"/>
      <c r="ET1023" s="14"/>
      <c r="EU1023" s="14"/>
      <c r="EV1023" s="14"/>
    </row>
    <row r="1024" spans="148:152">
      <c r="ER1024" s="14"/>
      <c r="ES1024" s="14"/>
      <c r="ET1024" s="14"/>
      <c r="EU1024" s="14"/>
      <c r="EV1024" s="14"/>
    </row>
    <row r="1025" spans="148:152">
      <c r="ER1025" s="14"/>
      <c r="ES1025" s="14"/>
      <c r="ET1025" s="14"/>
      <c r="EU1025" s="14"/>
      <c r="EV1025" s="14"/>
    </row>
    <row r="1026" spans="148:152">
      <c r="ER1026" s="14"/>
      <c r="ES1026" s="14"/>
      <c r="ET1026" s="14"/>
      <c r="EU1026" s="14"/>
      <c r="EV1026" s="14"/>
    </row>
    <row r="1027" spans="148:152">
      <c r="ER1027" s="14"/>
      <c r="ES1027" s="14"/>
      <c r="ET1027" s="14"/>
      <c r="EU1027" s="14"/>
      <c r="EV1027" s="14"/>
    </row>
    <row r="1028" spans="148:152">
      <c r="ER1028" s="14"/>
      <c r="ES1028" s="14"/>
      <c r="ET1028" s="14"/>
      <c r="EU1028" s="14"/>
      <c r="EV1028" s="14"/>
    </row>
    <row r="1029" spans="148:152">
      <c r="ER1029" s="14"/>
      <c r="ES1029" s="14"/>
      <c r="ET1029" s="14"/>
      <c r="EU1029" s="14"/>
      <c r="EV1029" s="14"/>
    </row>
    <row r="1030" spans="148:152">
      <c r="ER1030" s="14"/>
      <c r="ES1030" s="14"/>
      <c r="ET1030" s="14"/>
      <c r="EU1030" s="14"/>
      <c r="EV1030" s="14"/>
    </row>
    <row r="1031" spans="148:152">
      <c r="ER1031" s="14"/>
      <c r="ES1031" s="14"/>
      <c r="ET1031" s="14"/>
      <c r="EU1031" s="14"/>
      <c r="EV1031" s="14"/>
    </row>
    <row r="1032" spans="148:152">
      <c r="ER1032" s="14"/>
      <c r="ES1032" s="14"/>
      <c r="ET1032" s="14"/>
      <c r="EU1032" s="14"/>
      <c r="EV1032" s="14"/>
    </row>
    <row r="1033" spans="148:152">
      <c r="ER1033" s="14"/>
      <c r="ES1033" s="14"/>
      <c r="ET1033" s="14"/>
      <c r="EU1033" s="14"/>
      <c r="EV1033" s="14"/>
    </row>
    <row r="1034" spans="148:152">
      <c r="ER1034" s="14"/>
      <c r="ES1034" s="14"/>
      <c r="ET1034" s="14"/>
      <c r="EU1034" s="14"/>
      <c r="EV1034" s="14"/>
    </row>
    <row r="1035" spans="148:152">
      <c r="ER1035" s="14"/>
      <c r="ES1035" s="14"/>
      <c r="ET1035" s="14"/>
      <c r="EU1035" s="14"/>
      <c r="EV1035" s="14"/>
    </row>
    <row r="1036" spans="148:152">
      <c r="ER1036" s="14"/>
      <c r="ES1036" s="14"/>
      <c r="ET1036" s="14"/>
      <c r="EU1036" s="14"/>
      <c r="EV1036" s="14"/>
    </row>
    <row r="1037" spans="148:152">
      <c r="ER1037" s="14"/>
      <c r="ES1037" s="14"/>
      <c r="ET1037" s="14"/>
      <c r="EU1037" s="14"/>
      <c r="EV1037" s="14"/>
    </row>
    <row r="1038" spans="148:152">
      <c r="ER1038" s="14"/>
      <c r="ES1038" s="14"/>
      <c r="ET1038" s="14"/>
      <c r="EU1038" s="14"/>
      <c r="EV1038" s="14"/>
    </row>
    <row r="1039" spans="148:152">
      <c r="ER1039" s="14"/>
      <c r="ES1039" s="14"/>
      <c r="ET1039" s="14"/>
      <c r="EU1039" s="14"/>
      <c r="EV1039" s="14"/>
    </row>
    <row r="1040" spans="148:152">
      <c r="ER1040" s="14"/>
      <c r="ES1040" s="14"/>
      <c r="ET1040" s="14"/>
      <c r="EU1040" s="14"/>
      <c r="EV1040" s="14"/>
    </row>
    <row r="1041" spans="148:152">
      <c r="ER1041" s="14"/>
      <c r="ES1041" s="14"/>
      <c r="ET1041" s="14"/>
      <c r="EU1041" s="14"/>
      <c r="EV1041" s="14"/>
    </row>
    <row r="1042" spans="148:152">
      <c r="ER1042" s="14"/>
      <c r="ES1042" s="14"/>
      <c r="ET1042" s="14"/>
      <c r="EU1042" s="14"/>
      <c r="EV1042" s="14"/>
    </row>
    <row r="1043" spans="148:152">
      <c r="ER1043" s="14"/>
      <c r="ES1043" s="14"/>
      <c r="ET1043" s="14"/>
      <c r="EU1043" s="14"/>
      <c r="EV1043" s="14"/>
    </row>
    <row r="1044" spans="148:152">
      <c r="ER1044" s="14"/>
      <c r="ES1044" s="14"/>
      <c r="ET1044" s="14"/>
      <c r="EU1044" s="14"/>
      <c r="EV1044" s="14"/>
    </row>
    <row r="1045" spans="148:152">
      <c r="ER1045" s="14"/>
      <c r="ES1045" s="14"/>
      <c r="ET1045" s="14"/>
      <c r="EU1045" s="14"/>
      <c r="EV1045" s="14"/>
    </row>
    <row r="1046" spans="148:152">
      <c r="ER1046" s="14"/>
      <c r="ES1046" s="14"/>
      <c r="ET1046" s="14"/>
      <c r="EU1046" s="14"/>
      <c r="EV1046" s="14"/>
    </row>
    <row r="1047" spans="148:152">
      <c r="ER1047" s="14"/>
      <c r="ES1047" s="14"/>
      <c r="ET1047" s="14"/>
      <c r="EU1047" s="14"/>
      <c r="EV1047" s="14"/>
    </row>
    <row r="1048" spans="148:152">
      <c r="ER1048" s="14"/>
      <c r="ES1048" s="14"/>
      <c r="ET1048" s="14"/>
      <c r="EU1048" s="14"/>
      <c r="EV1048" s="14"/>
    </row>
    <row r="1049" spans="148:152">
      <c r="ER1049" s="14"/>
      <c r="ES1049" s="14"/>
      <c r="ET1049" s="14"/>
      <c r="EU1049" s="14"/>
      <c r="EV1049" s="14"/>
    </row>
    <row r="1050" spans="148:152">
      <c r="ER1050" s="14"/>
      <c r="ES1050" s="14"/>
      <c r="ET1050" s="14"/>
      <c r="EU1050" s="14"/>
      <c r="EV1050" s="14"/>
    </row>
    <row r="1051" spans="148:152">
      <c r="ER1051" s="14"/>
      <c r="ES1051" s="14"/>
      <c r="ET1051" s="14"/>
      <c r="EU1051" s="14"/>
      <c r="EV1051" s="14"/>
    </row>
    <row r="1052" spans="148:152">
      <c r="ER1052" s="14"/>
      <c r="ES1052" s="14"/>
      <c r="ET1052" s="14"/>
      <c r="EU1052" s="14"/>
      <c r="EV1052" s="14"/>
    </row>
    <row r="1053" spans="148:152">
      <c r="ER1053" s="14"/>
      <c r="ES1053" s="14"/>
      <c r="ET1053" s="14"/>
      <c r="EU1053" s="14"/>
      <c r="EV1053" s="14"/>
    </row>
    <row r="1054" spans="148:152">
      <c r="ER1054" s="14"/>
      <c r="ES1054" s="14"/>
      <c r="ET1054" s="14"/>
      <c r="EU1054" s="14"/>
      <c r="EV1054" s="14"/>
    </row>
    <row r="1055" spans="148:152">
      <c r="ER1055" s="14"/>
      <c r="ES1055" s="14"/>
      <c r="ET1055" s="14"/>
      <c r="EU1055" s="14"/>
      <c r="EV1055" s="14"/>
    </row>
    <row r="1056" spans="148:152">
      <c r="ER1056" s="14"/>
      <c r="ES1056" s="14"/>
      <c r="ET1056" s="14"/>
      <c r="EU1056" s="14"/>
      <c r="EV1056" s="14"/>
    </row>
    <row r="1057" spans="148:152">
      <c r="ER1057" s="14"/>
      <c r="ES1057" s="14"/>
      <c r="ET1057" s="14"/>
      <c r="EU1057" s="14"/>
      <c r="EV1057" s="14"/>
    </row>
    <row r="1058" spans="148:152">
      <c r="ER1058" s="14"/>
      <c r="ES1058" s="14"/>
      <c r="ET1058" s="14"/>
      <c r="EU1058" s="14"/>
      <c r="EV1058" s="14"/>
    </row>
    <row r="1059" spans="148:152">
      <c r="ER1059" s="14"/>
      <c r="ES1059" s="14"/>
      <c r="ET1059" s="14"/>
      <c r="EU1059" s="14"/>
      <c r="EV1059" s="14"/>
    </row>
    <row r="1060" spans="148:152">
      <c r="ER1060" s="14"/>
      <c r="ES1060" s="14"/>
      <c r="ET1060" s="14"/>
      <c r="EU1060" s="14"/>
      <c r="EV1060" s="14"/>
    </row>
    <row r="1061" spans="148:152">
      <c r="ER1061" s="14"/>
      <c r="ES1061" s="14"/>
      <c r="ET1061" s="14"/>
      <c r="EU1061" s="14"/>
      <c r="EV1061" s="14"/>
    </row>
    <row r="1062" spans="148:152">
      <c r="ER1062" s="14"/>
      <c r="ES1062" s="14"/>
      <c r="ET1062" s="14"/>
      <c r="EU1062" s="14"/>
      <c r="EV1062" s="14"/>
    </row>
    <row r="1063" spans="148:152">
      <c r="ER1063" s="14"/>
      <c r="ES1063" s="14"/>
      <c r="ET1063" s="14"/>
      <c r="EU1063" s="14"/>
      <c r="EV1063" s="14"/>
    </row>
    <row r="1064" spans="148:152">
      <c r="ER1064" s="14"/>
      <c r="ES1064" s="14"/>
      <c r="ET1064" s="14"/>
      <c r="EU1064" s="14"/>
      <c r="EV1064" s="14"/>
    </row>
    <row r="1065" spans="148:152">
      <c r="ER1065" s="14"/>
      <c r="ES1065" s="14"/>
      <c r="ET1065" s="14"/>
      <c r="EU1065" s="14"/>
      <c r="EV1065" s="14"/>
    </row>
    <row r="1066" spans="148:152">
      <c r="ER1066" s="14"/>
      <c r="ES1066" s="14"/>
      <c r="ET1066" s="14"/>
      <c r="EU1066" s="14"/>
      <c r="EV1066" s="14"/>
    </row>
    <row r="1067" spans="148:152">
      <c r="ER1067" s="14"/>
      <c r="ES1067" s="14"/>
      <c r="ET1067" s="14"/>
      <c r="EU1067" s="14"/>
      <c r="EV1067" s="14"/>
    </row>
    <row r="1068" spans="148:152">
      <c r="ER1068" s="14"/>
      <c r="ES1068" s="14"/>
      <c r="ET1068" s="14"/>
      <c r="EU1068" s="14"/>
      <c r="EV1068" s="14"/>
    </row>
    <row r="1069" spans="148:152">
      <c r="ER1069" s="14"/>
      <c r="ES1069" s="14"/>
      <c r="ET1069" s="14"/>
      <c r="EU1069" s="14"/>
      <c r="EV1069" s="14"/>
    </row>
    <row r="1070" spans="148:152">
      <c r="ER1070" s="14"/>
      <c r="ES1070" s="14"/>
      <c r="ET1070" s="14"/>
      <c r="EU1070" s="14"/>
      <c r="EV1070" s="14"/>
    </row>
    <row r="1071" spans="148:152">
      <c r="ER1071" s="14"/>
      <c r="ES1071" s="14"/>
      <c r="ET1071" s="14"/>
      <c r="EU1071" s="14"/>
      <c r="EV1071" s="14"/>
    </row>
    <row r="1072" spans="148:152">
      <c r="ER1072" s="14"/>
      <c r="ES1072" s="14"/>
      <c r="ET1072" s="14"/>
      <c r="EU1072" s="14"/>
      <c r="EV1072" s="14"/>
    </row>
    <row r="1073" spans="148:152">
      <c r="ER1073" s="14"/>
      <c r="ES1073" s="14"/>
      <c r="ET1073" s="14"/>
      <c r="EU1073" s="14"/>
      <c r="EV1073" s="14"/>
    </row>
    <row r="1074" spans="148:152">
      <c r="ER1074" s="14"/>
      <c r="ES1074" s="14"/>
      <c r="ET1074" s="14"/>
      <c r="EU1074" s="14"/>
      <c r="EV1074" s="14"/>
    </row>
    <row r="1075" spans="148:152">
      <c r="ER1075" s="14"/>
      <c r="ES1075" s="14"/>
      <c r="ET1075" s="14"/>
      <c r="EU1075" s="14"/>
      <c r="EV1075" s="14"/>
    </row>
    <row r="1076" spans="148:152">
      <c r="ER1076" s="14"/>
      <c r="ES1076" s="14"/>
      <c r="ET1076" s="14"/>
      <c r="EU1076" s="14"/>
      <c r="EV1076" s="14"/>
    </row>
    <row r="1077" spans="148:152">
      <c r="ER1077" s="14"/>
      <c r="ES1077" s="14"/>
      <c r="ET1077" s="14"/>
      <c r="EU1077" s="14"/>
      <c r="EV1077" s="14"/>
    </row>
    <row r="1078" spans="148:152">
      <c r="ER1078" s="14"/>
      <c r="ES1078" s="14"/>
      <c r="ET1078" s="14"/>
      <c r="EU1078" s="14"/>
      <c r="EV1078" s="14"/>
    </row>
    <row r="1079" spans="148:152">
      <c r="ER1079" s="14"/>
      <c r="ES1079" s="14"/>
      <c r="ET1079" s="14"/>
      <c r="EU1079" s="14"/>
      <c r="EV1079" s="14"/>
    </row>
    <row r="1080" spans="148:152">
      <c r="ER1080" s="14"/>
      <c r="ES1080" s="14"/>
      <c r="ET1080" s="14"/>
      <c r="EU1080" s="14"/>
      <c r="EV1080" s="14"/>
    </row>
    <row r="1081" spans="148:152">
      <c r="ER1081" s="14"/>
      <c r="ES1081" s="14"/>
      <c r="ET1081" s="14"/>
      <c r="EU1081" s="14"/>
      <c r="EV1081" s="14"/>
    </row>
    <row r="1082" spans="148:152">
      <c r="ER1082" s="14"/>
      <c r="ES1082" s="14"/>
      <c r="ET1082" s="14"/>
      <c r="EU1082" s="14"/>
      <c r="EV1082" s="14"/>
    </row>
    <row r="1083" spans="148:152">
      <c r="ER1083" s="14"/>
      <c r="ES1083" s="14"/>
      <c r="ET1083" s="14"/>
      <c r="EU1083" s="14"/>
      <c r="EV1083" s="14"/>
    </row>
    <row r="1084" spans="148:152">
      <c r="ER1084" s="14"/>
      <c r="ES1084" s="14"/>
      <c r="ET1084" s="14"/>
      <c r="EU1084" s="14"/>
      <c r="EV1084" s="14"/>
    </row>
    <row r="1085" spans="148:152">
      <c r="ER1085" s="14"/>
      <c r="ES1085" s="14"/>
      <c r="ET1085" s="14"/>
      <c r="EU1085" s="14"/>
      <c r="EV1085" s="14"/>
    </row>
    <row r="1086" spans="148:152">
      <c r="ER1086" s="14"/>
      <c r="ES1086" s="14"/>
      <c r="ET1086" s="14"/>
      <c r="EU1086" s="14"/>
      <c r="EV1086" s="14"/>
    </row>
    <row r="1087" spans="148:152">
      <c r="ER1087" s="14"/>
      <c r="ES1087" s="14"/>
      <c r="ET1087" s="14"/>
      <c r="EU1087" s="14"/>
      <c r="EV1087" s="14"/>
    </row>
    <row r="1088" spans="148:152">
      <c r="ER1088" s="14"/>
      <c r="ES1088" s="14"/>
      <c r="ET1088" s="14"/>
      <c r="EU1088" s="14"/>
      <c r="EV1088" s="14"/>
    </row>
    <row r="1089" spans="148:152">
      <c r="ER1089" s="14"/>
      <c r="ES1089" s="14"/>
      <c r="ET1089" s="14"/>
      <c r="EU1089" s="14"/>
      <c r="EV1089" s="14"/>
    </row>
    <row r="1090" spans="148:152">
      <c r="ER1090" s="14"/>
      <c r="ES1090" s="14"/>
      <c r="ET1090" s="14"/>
      <c r="EU1090" s="14"/>
      <c r="EV1090" s="14"/>
    </row>
    <row r="1091" spans="148:152">
      <c r="ER1091" s="14"/>
      <c r="ES1091" s="14"/>
      <c r="ET1091" s="14"/>
      <c r="EU1091" s="14"/>
      <c r="EV1091" s="14"/>
    </row>
    <row r="1092" spans="148:152">
      <c r="ER1092" s="14"/>
      <c r="ES1092" s="14"/>
      <c r="ET1092" s="14"/>
      <c r="EU1092" s="14"/>
      <c r="EV1092" s="14"/>
    </row>
    <row r="1093" spans="148:152">
      <c r="ER1093" s="14"/>
      <c r="ES1093" s="14"/>
      <c r="ET1093" s="14"/>
      <c r="EU1093" s="14"/>
      <c r="EV1093" s="14"/>
    </row>
    <row r="1094" spans="148:152">
      <c r="ER1094" s="14"/>
      <c r="ES1094" s="14"/>
      <c r="ET1094" s="14"/>
      <c r="EU1094" s="14"/>
      <c r="EV1094" s="14"/>
    </row>
    <row r="1095" spans="148:152">
      <c r="ER1095" s="14"/>
      <c r="ES1095" s="14"/>
      <c r="ET1095" s="14"/>
      <c r="EU1095" s="14"/>
      <c r="EV1095" s="14"/>
    </row>
    <row r="1096" spans="148:152">
      <c r="ER1096" s="14"/>
      <c r="ES1096" s="14"/>
      <c r="ET1096" s="14"/>
      <c r="EU1096" s="14"/>
      <c r="EV1096" s="14"/>
    </row>
    <row r="1097" spans="148:152">
      <c r="ER1097" s="14"/>
      <c r="ES1097" s="14"/>
      <c r="ET1097" s="14"/>
      <c r="EU1097" s="14"/>
      <c r="EV1097" s="14"/>
    </row>
    <row r="1098" spans="148:152">
      <c r="ER1098" s="14"/>
      <c r="ES1098" s="14"/>
      <c r="ET1098" s="14"/>
      <c r="EU1098" s="14"/>
      <c r="EV1098" s="14"/>
    </row>
    <row r="1099" spans="148:152">
      <c r="ER1099" s="14"/>
      <c r="ES1099" s="14"/>
      <c r="ET1099" s="14"/>
      <c r="EU1099" s="14"/>
      <c r="EV1099" s="14"/>
    </row>
    <row r="1100" spans="148:152">
      <c r="ER1100" s="14"/>
      <c r="ES1100" s="14"/>
      <c r="ET1100" s="14"/>
      <c r="EU1100" s="14"/>
      <c r="EV1100" s="14"/>
    </row>
    <row r="1101" spans="148:152">
      <c r="ER1101" s="14"/>
      <c r="ES1101" s="14"/>
      <c r="ET1101" s="14"/>
      <c r="EU1101" s="14"/>
      <c r="EV1101" s="14"/>
    </row>
    <row r="1102" spans="148:152">
      <c r="ER1102" s="14"/>
      <c r="ES1102" s="14"/>
      <c r="ET1102" s="14"/>
      <c r="EU1102" s="14"/>
      <c r="EV1102" s="14"/>
    </row>
    <row r="1103" spans="148:152">
      <c r="ER1103" s="14"/>
      <c r="ES1103" s="14"/>
      <c r="ET1103" s="14"/>
      <c r="EU1103" s="14"/>
      <c r="EV1103" s="14"/>
    </row>
    <row r="1104" spans="148:152">
      <c r="ER1104" s="14"/>
      <c r="ES1104" s="14"/>
      <c r="ET1104" s="14"/>
      <c r="EU1104" s="14"/>
      <c r="EV1104" s="14"/>
    </row>
    <row r="1105" spans="148:152">
      <c r="ER1105" s="14"/>
      <c r="ES1105" s="14"/>
      <c r="ET1105" s="14"/>
      <c r="EU1105" s="14"/>
      <c r="EV1105" s="14"/>
    </row>
    <row r="1106" spans="148:152">
      <c r="ER1106" s="14"/>
      <c r="ES1106" s="14"/>
      <c r="ET1106" s="14"/>
      <c r="EU1106" s="14"/>
      <c r="EV1106" s="14"/>
    </row>
    <row r="1107" spans="148:152">
      <c r="ER1107" s="14"/>
      <c r="ES1107" s="14"/>
      <c r="ET1107" s="14"/>
      <c r="EU1107" s="14"/>
      <c r="EV1107" s="14"/>
    </row>
    <row r="1108" spans="148:152">
      <c r="ER1108" s="14"/>
      <c r="ES1108" s="14"/>
      <c r="ET1108" s="14"/>
      <c r="EU1108" s="14"/>
      <c r="EV1108" s="14"/>
    </row>
    <row r="1109" spans="148:152">
      <c r="ER1109" s="14"/>
      <c r="ES1109" s="14"/>
      <c r="ET1109" s="14"/>
      <c r="EU1109" s="14"/>
      <c r="EV1109" s="14"/>
    </row>
    <row r="1110" spans="148:152">
      <c r="ER1110" s="14"/>
      <c r="ES1110" s="14"/>
      <c r="ET1110" s="14"/>
      <c r="EU1110" s="14"/>
      <c r="EV1110" s="14"/>
    </row>
    <row r="1111" spans="148:152">
      <c r="ER1111" s="14"/>
      <c r="ES1111" s="14"/>
      <c r="ET1111" s="14"/>
      <c r="EU1111" s="14"/>
      <c r="EV1111" s="14"/>
    </row>
    <row r="1112" spans="148:152">
      <c r="ER1112" s="14"/>
      <c r="ES1112" s="14"/>
      <c r="ET1112" s="14"/>
      <c r="EU1112" s="14"/>
      <c r="EV1112" s="14"/>
    </row>
    <row r="1113" spans="148:152">
      <c r="ER1113" s="14"/>
      <c r="ES1113" s="14"/>
      <c r="ET1113" s="14"/>
      <c r="EU1113" s="14"/>
      <c r="EV1113" s="14"/>
    </row>
    <row r="1114" spans="148:152">
      <c r="ER1114" s="14"/>
      <c r="ES1114" s="14"/>
      <c r="ET1114" s="14"/>
      <c r="EU1114" s="14"/>
      <c r="EV1114" s="14"/>
    </row>
    <row r="1115" spans="148:152">
      <c r="ER1115" s="14"/>
      <c r="ES1115" s="14"/>
      <c r="ET1115" s="14"/>
      <c r="EU1115" s="14"/>
      <c r="EV1115" s="14"/>
    </row>
    <row r="1116" spans="148:152">
      <c r="ER1116" s="14"/>
      <c r="ES1116" s="14"/>
      <c r="ET1116" s="14"/>
      <c r="EU1116" s="14"/>
      <c r="EV1116" s="14"/>
    </row>
    <row r="1117" spans="148:152">
      <c r="ER1117" s="14"/>
      <c r="ES1117" s="14"/>
      <c r="ET1117" s="14"/>
      <c r="EU1117" s="14"/>
      <c r="EV1117" s="14"/>
    </row>
    <row r="1118" spans="148:152">
      <c r="ER1118" s="14"/>
      <c r="ES1118" s="14"/>
      <c r="ET1118" s="14"/>
      <c r="EU1118" s="14"/>
      <c r="EV1118" s="14"/>
    </row>
    <row r="1119" spans="148:152">
      <c r="ER1119" s="14"/>
      <c r="ES1119" s="14"/>
      <c r="ET1119" s="14"/>
      <c r="EU1119" s="14"/>
      <c r="EV1119" s="14"/>
    </row>
    <row r="1120" spans="148:152">
      <c r="ER1120" s="14"/>
      <c r="ES1120" s="14"/>
      <c r="ET1120" s="14"/>
      <c r="EU1120" s="14"/>
      <c r="EV1120" s="14"/>
    </row>
    <row r="1121" spans="148:152">
      <c r="ER1121" s="14"/>
      <c r="ES1121" s="14"/>
      <c r="ET1121" s="14"/>
      <c r="EU1121" s="14"/>
      <c r="EV1121" s="14"/>
    </row>
    <row r="1122" spans="148:152">
      <c r="ER1122" s="14"/>
      <c r="ES1122" s="14"/>
      <c r="ET1122" s="14"/>
      <c r="EU1122" s="14"/>
      <c r="EV1122" s="14"/>
    </row>
    <row r="1123" spans="148:152">
      <c r="ER1123" s="14"/>
      <c r="ES1123" s="14"/>
      <c r="ET1123" s="14"/>
      <c r="EU1123" s="14"/>
      <c r="EV1123" s="14"/>
    </row>
    <row r="1124" spans="148:152">
      <c r="ER1124" s="14"/>
      <c r="ES1124" s="14"/>
      <c r="ET1124" s="14"/>
      <c r="EU1124" s="14"/>
      <c r="EV1124" s="14"/>
    </row>
    <row r="1125" spans="148:152">
      <c r="ER1125" s="14"/>
      <c r="ES1125" s="14"/>
      <c r="ET1125" s="14"/>
      <c r="EU1125" s="14"/>
      <c r="EV1125" s="14"/>
    </row>
    <row r="1126" spans="148:152">
      <c r="ER1126" s="14"/>
      <c r="ES1126" s="14"/>
      <c r="ET1126" s="14"/>
      <c r="EU1126" s="14"/>
      <c r="EV1126" s="14"/>
    </row>
    <row r="1127" spans="148:152">
      <c r="ER1127" s="14"/>
      <c r="ES1127" s="14"/>
      <c r="ET1127" s="14"/>
      <c r="EU1127" s="14"/>
      <c r="EV1127" s="14"/>
    </row>
    <row r="1128" spans="148:152">
      <c r="ER1128" s="14"/>
      <c r="ES1128" s="14"/>
      <c r="ET1128" s="14"/>
      <c r="EU1128" s="14"/>
      <c r="EV1128" s="14"/>
    </row>
    <row r="1129" spans="148:152">
      <c r="ER1129" s="14"/>
      <c r="ES1129" s="14"/>
      <c r="ET1129" s="14"/>
      <c r="EU1129" s="14"/>
      <c r="EV1129" s="14"/>
    </row>
    <row r="1130" spans="148:152">
      <c r="ER1130" s="14"/>
      <c r="ES1130" s="14"/>
      <c r="ET1130" s="14"/>
      <c r="EU1130" s="14"/>
      <c r="EV1130" s="14"/>
    </row>
    <row r="1131" spans="148:152">
      <c r="ER1131" s="14"/>
      <c r="ES1131" s="14"/>
      <c r="ET1131" s="14"/>
      <c r="EU1131" s="14"/>
      <c r="EV1131" s="14"/>
    </row>
    <row r="1132" spans="148:152">
      <c r="ER1132" s="14"/>
      <c r="ES1132" s="14"/>
      <c r="ET1132" s="14"/>
      <c r="EU1132" s="14"/>
      <c r="EV1132" s="14"/>
    </row>
    <row r="1133" spans="148:152">
      <c r="ER1133" s="14"/>
      <c r="ES1133" s="14"/>
      <c r="ET1133" s="14"/>
      <c r="EU1133" s="14"/>
      <c r="EV1133" s="14"/>
    </row>
    <row r="1134" spans="148:152">
      <c r="ER1134" s="14"/>
      <c r="ES1134" s="14"/>
      <c r="ET1134" s="14"/>
      <c r="EU1134" s="14"/>
      <c r="EV1134" s="14"/>
    </row>
    <row r="1135" spans="148:152">
      <c r="ER1135" s="14"/>
      <c r="ES1135" s="14"/>
      <c r="ET1135" s="14"/>
      <c r="EU1135" s="14"/>
      <c r="EV1135" s="14"/>
    </row>
    <row r="1136" spans="148:152">
      <c r="ER1136" s="14"/>
      <c r="ES1136" s="14"/>
      <c r="ET1136" s="14"/>
      <c r="EU1136" s="14"/>
      <c r="EV1136" s="14"/>
    </row>
    <row r="1137" spans="148:152">
      <c r="ER1137" s="14"/>
      <c r="ES1137" s="14"/>
      <c r="ET1137" s="14"/>
      <c r="EU1137" s="14"/>
      <c r="EV1137" s="14"/>
    </row>
    <row r="1138" spans="148:152">
      <c r="ER1138" s="14"/>
      <c r="ES1138" s="14"/>
      <c r="ET1138" s="14"/>
      <c r="EU1138" s="14"/>
      <c r="EV1138" s="14"/>
    </row>
    <row r="1139" spans="148:152">
      <c r="ER1139" s="14"/>
      <c r="ES1139" s="14"/>
      <c r="ET1139" s="14"/>
      <c r="EU1139" s="14"/>
      <c r="EV1139" s="14"/>
    </row>
    <row r="1140" spans="148:152">
      <c r="ER1140" s="14"/>
      <c r="ES1140" s="14"/>
      <c r="ET1140" s="14"/>
      <c r="EU1140" s="14"/>
      <c r="EV1140" s="14"/>
    </row>
    <row r="1141" spans="148:152">
      <c r="ER1141" s="14"/>
      <c r="ES1141" s="14"/>
      <c r="ET1141" s="14"/>
      <c r="EU1141" s="14"/>
      <c r="EV1141" s="14"/>
    </row>
    <row r="1142" spans="148:152">
      <c r="ER1142" s="14"/>
      <c r="ES1142" s="14"/>
      <c r="ET1142" s="14"/>
      <c r="EU1142" s="14"/>
      <c r="EV1142" s="14"/>
    </row>
    <row r="1143" spans="148:152">
      <c r="ER1143" s="14"/>
      <c r="ES1143" s="14"/>
      <c r="ET1143" s="14"/>
      <c r="EU1143" s="14"/>
      <c r="EV1143" s="14"/>
    </row>
    <row r="1144" spans="148:152">
      <c r="ER1144" s="14"/>
      <c r="ES1144" s="14"/>
      <c r="ET1144" s="14"/>
      <c r="EU1144" s="14"/>
      <c r="EV1144" s="14"/>
    </row>
    <row r="1145" spans="148:152">
      <c r="ER1145" s="14"/>
      <c r="ES1145" s="14"/>
      <c r="ET1145" s="14"/>
      <c r="EU1145" s="14"/>
      <c r="EV1145" s="14"/>
    </row>
    <row r="1146" spans="148:152">
      <c r="ER1146" s="14"/>
      <c r="ES1146" s="14"/>
      <c r="ET1146" s="14"/>
      <c r="EU1146" s="14"/>
      <c r="EV1146" s="14"/>
    </row>
    <row r="1147" spans="148:152">
      <c r="ER1147" s="14"/>
      <c r="ES1147" s="14"/>
      <c r="ET1147" s="14"/>
      <c r="EU1147" s="14"/>
      <c r="EV1147" s="14"/>
    </row>
    <row r="1148" spans="148:152">
      <c r="ER1148" s="14"/>
      <c r="ES1148" s="14"/>
      <c r="ET1148" s="14"/>
      <c r="EU1148" s="14"/>
      <c r="EV1148" s="14"/>
    </row>
    <row r="1149" spans="148:152">
      <c r="ER1149" s="14"/>
      <c r="ES1149" s="14"/>
      <c r="ET1149" s="14"/>
      <c r="EU1149" s="14"/>
      <c r="EV1149" s="14"/>
    </row>
    <row r="1150" spans="148:152">
      <c r="ER1150" s="14"/>
      <c r="ES1150" s="14"/>
      <c r="ET1150" s="14"/>
      <c r="EU1150" s="14"/>
      <c r="EV1150" s="14"/>
    </row>
    <row r="1151" spans="148:152">
      <c r="ER1151" s="14"/>
      <c r="ES1151" s="14"/>
      <c r="ET1151" s="14"/>
      <c r="EU1151" s="14"/>
      <c r="EV1151" s="14"/>
    </row>
    <row r="1152" spans="148:152">
      <c r="ER1152" s="14"/>
      <c r="ES1152" s="14"/>
      <c r="ET1152" s="14"/>
      <c r="EU1152" s="14"/>
      <c r="EV1152" s="14"/>
    </row>
    <row r="1153" spans="148:152">
      <c r="ER1153" s="14"/>
      <c r="ES1153" s="14"/>
      <c r="ET1153" s="14"/>
      <c r="EU1153" s="14"/>
      <c r="EV1153" s="14"/>
    </row>
    <row r="1154" spans="148:152">
      <c r="ER1154" s="14"/>
      <c r="ES1154" s="14"/>
      <c r="ET1154" s="14"/>
      <c r="EU1154" s="14"/>
      <c r="EV1154" s="14"/>
    </row>
    <row r="1155" spans="148:152">
      <c r="ER1155" s="14"/>
      <c r="ES1155" s="14"/>
      <c r="ET1155" s="14"/>
      <c r="EU1155" s="14"/>
      <c r="EV1155" s="14"/>
    </row>
    <row r="1156" spans="148:152">
      <c r="ER1156" s="14"/>
      <c r="ES1156" s="14"/>
      <c r="ET1156" s="14"/>
      <c r="EU1156" s="14"/>
      <c r="EV1156" s="14"/>
    </row>
    <row r="1157" spans="148:152">
      <c r="ER1157" s="14"/>
      <c r="ES1157" s="14"/>
      <c r="ET1157" s="14"/>
      <c r="EU1157" s="14"/>
      <c r="EV1157" s="14"/>
    </row>
    <row r="1158" spans="148:152">
      <c r="ER1158" s="14"/>
      <c r="ES1158" s="14"/>
      <c r="ET1158" s="14"/>
      <c r="EU1158" s="14"/>
      <c r="EV1158" s="14"/>
    </row>
    <row r="1159" spans="148:152">
      <c r="ER1159" s="14"/>
      <c r="ES1159" s="14"/>
      <c r="ET1159" s="14"/>
      <c r="EU1159" s="14"/>
      <c r="EV1159" s="14"/>
    </row>
    <row r="1160" spans="148:152">
      <c r="ER1160" s="14"/>
      <c r="ES1160" s="14"/>
      <c r="ET1160" s="14"/>
      <c r="EU1160" s="14"/>
      <c r="EV1160" s="14"/>
    </row>
    <row r="1161" spans="148:152">
      <c r="ER1161" s="14"/>
      <c r="ES1161" s="14"/>
      <c r="ET1161" s="14"/>
      <c r="EU1161" s="14"/>
      <c r="EV1161" s="14"/>
    </row>
    <row r="1162" spans="148:152">
      <c r="ER1162" s="14"/>
      <c r="ES1162" s="14"/>
      <c r="ET1162" s="14"/>
      <c r="EU1162" s="14"/>
      <c r="EV1162" s="14"/>
    </row>
    <row r="1163" spans="148:152">
      <c r="ER1163" s="14"/>
      <c r="ES1163" s="14"/>
      <c r="ET1163" s="14"/>
      <c r="EU1163" s="14"/>
      <c r="EV1163" s="14"/>
    </row>
    <row r="1164" spans="148:152">
      <c r="ER1164" s="14"/>
      <c r="ES1164" s="14"/>
      <c r="ET1164" s="14"/>
      <c r="EU1164" s="14"/>
      <c r="EV1164" s="14"/>
    </row>
    <row r="1165" spans="148:152">
      <c r="ER1165" s="14"/>
      <c r="ES1165" s="14"/>
      <c r="ET1165" s="14"/>
      <c r="EU1165" s="14"/>
      <c r="EV1165" s="14"/>
    </row>
    <row r="1166" spans="148:152">
      <c r="ER1166" s="14"/>
      <c r="ES1166" s="14"/>
      <c r="ET1166" s="14"/>
      <c r="EU1166" s="14"/>
      <c r="EV1166" s="14"/>
    </row>
    <row r="1167" spans="148:152">
      <c r="ER1167" s="14"/>
      <c r="ES1167" s="14"/>
      <c r="ET1167" s="14"/>
      <c r="EU1167" s="14"/>
      <c r="EV1167" s="14"/>
    </row>
    <row r="1168" spans="148:152">
      <c r="ER1168" s="14"/>
      <c r="ES1168" s="14"/>
      <c r="ET1168" s="14"/>
      <c r="EU1168" s="14"/>
      <c r="EV1168" s="14"/>
    </row>
    <row r="1169" spans="148:152">
      <c r="ER1169" s="14"/>
      <c r="ES1169" s="14"/>
      <c r="ET1169" s="14"/>
      <c r="EU1169" s="14"/>
      <c r="EV1169" s="14"/>
    </row>
    <row r="1170" spans="148:152">
      <c r="ER1170" s="14"/>
      <c r="ES1170" s="14"/>
      <c r="ET1170" s="14"/>
      <c r="EU1170" s="14"/>
      <c r="EV1170" s="14"/>
    </row>
    <row r="1171" spans="148:152">
      <c r="ER1171" s="14"/>
      <c r="ES1171" s="14"/>
      <c r="ET1171" s="14"/>
      <c r="EU1171" s="14"/>
      <c r="EV1171" s="14"/>
    </row>
    <row r="1172" spans="148:152">
      <c r="ER1172" s="14"/>
      <c r="ES1172" s="14"/>
      <c r="ET1172" s="14"/>
      <c r="EU1172" s="14"/>
      <c r="EV1172" s="14"/>
    </row>
    <row r="1173" spans="148:152">
      <c r="ER1173" s="14"/>
      <c r="ES1173" s="14"/>
      <c r="ET1173" s="14"/>
      <c r="EU1173" s="14"/>
      <c r="EV1173" s="14"/>
    </row>
    <row r="1174" spans="148:152">
      <c r="ER1174" s="14"/>
      <c r="ES1174" s="14"/>
      <c r="ET1174" s="14"/>
      <c r="EU1174" s="14"/>
      <c r="EV1174" s="14"/>
    </row>
    <row r="1175" spans="148:152">
      <c r="ER1175" s="14"/>
      <c r="ES1175" s="14"/>
      <c r="ET1175" s="14"/>
      <c r="EU1175" s="14"/>
      <c r="EV1175" s="14"/>
    </row>
    <row r="1176" spans="148:152">
      <c r="ER1176" s="14"/>
      <c r="ES1176" s="14"/>
      <c r="ET1176" s="14"/>
      <c r="EU1176" s="14"/>
      <c r="EV1176" s="14"/>
    </row>
    <row r="1177" spans="148:152">
      <c r="ER1177" s="14"/>
      <c r="ES1177" s="14"/>
      <c r="ET1177" s="14"/>
      <c r="EU1177" s="14"/>
      <c r="EV1177" s="14"/>
    </row>
    <row r="1178" spans="148:152">
      <c r="ER1178" s="14"/>
      <c r="ES1178" s="14"/>
      <c r="ET1178" s="14"/>
      <c r="EU1178" s="14"/>
      <c r="EV1178" s="14"/>
    </row>
    <row r="1179" spans="148:152">
      <c r="ER1179" s="14"/>
      <c r="ES1179" s="14"/>
      <c r="ET1179" s="14"/>
      <c r="EU1179" s="14"/>
      <c r="EV1179" s="14"/>
    </row>
    <row r="1180" spans="148:152">
      <c r="ER1180" s="14"/>
      <c r="ES1180" s="14"/>
      <c r="ET1180" s="14"/>
      <c r="EU1180" s="14"/>
      <c r="EV1180" s="14"/>
    </row>
    <row r="1181" spans="148:152">
      <c r="ER1181" s="14"/>
      <c r="ES1181" s="14"/>
      <c r="ET1181" s="14"/>
      <c r="EU1181" s="14"/>
      <c r="EV1181" s="14"/>
    </row>
    <row r="1182" spans="148:152">
      <c r="ER1182" s="14"/>
      <c r="ES1182" s="14"/>
      <c r="ET1182" s="14"/>
      <c r="EU1182" s="14"/>
      <c r="EV1182" s="14"/>
    </row>
    <row r="1183" spans="148:152">
      <c r="ER1183" s="14"/>
      <c r="ES1183" s="14"/>
      <c r="ET1183" s="14"/>
      <c r="EU1183" s="14"/>
      <c r="EV1183" s="14"/>
    </row>
    <row r="1184" spans="148:152">
      <c r="ER1184" s="14"/>
      <c r="ES1184" s="14"/>
      <c r="ET1184" s="14"/>
      <c r="EU1184" s="14"/>
      <c r="EV1184" s="14"/>
    </row>
    <row r="1185" spans="148:152">
      <c r="ER1185" s="14"/>
      <c r="ES1185" s="14"/>
      <c r="ET1185" s="14"/>
      <c r="EU1185" s="14"/>
      <c r="EV1185" s="14"/>
    </row>
    <row r="1186" spans="148:152">
      <c r="ER1186" s="14"/>
      <c r="ES1186" s="14"/>
      <c r="ET1186" s="14"/>
      <c r="EU1186" s="14"/>
      <c r="EV1186" s="14"/>
    </row>
    <row r="1187" spans="148:152">
      <c r="ER1187" s="14"/>
      <c r="ES1187" s="14"/>
      <c r="ET1187" s="14"/>
      <c r="EU1187" s="14"/>
      <c r="EV1187" s="14"/>
    </row>
    <row r="1188" spans="148:152">
      <c r="ER1188" s="14"/>
      <c r="ES1188" s="14"/>
      <c r="ET1188" s="14"/>
      <c r="EU1188" s="14"/>
      <c r="EV1188" s="14"/>
    </row>
    <row r="1189" spans="148:152">
      <c r="ER1189" s="14"/>
      <c r="ES1189" s="14"/>
      <c r="ET1189" s="14"/>
      <c r="EU1189" s="14"/>
      <c r="EV1189" s="14"/>
    </row>
    <row r="1190" spans="148:152">
      <c r="ER1190" s="14"/>
      <c r="ES1190" s="14"/>
      <c r="ET1190" s="14"/>
      <c r="EU1190" s="14"/>
      <c r="EV1190" s="14"/>
    </row>
    <row r="1191" spans="148:152">
      <c r="ER1191" s="14"/>
      <c r="ES1191" s="14"/>
      <c r="ET1191" s="14"/>
      <c r="EU1191" s="14"/>
      <c r="EV1191" s="14"/>
    </row>
    <row r="1192" spans="148:152">
      <c r="ER1192" s="14"/>
      <c r="ES1192" s="14"/>
      <c r="ET1192" s="14"/>
      <c r="EU1192" s="14"/>
      <c r="EV1192" s="14"/>
    </row>
    <row r="1193" spans="148:152">
      <c r="ER1193" s="14"/>
      <c r="ES1193" s="14"/>
      <c r="ET1193" s="14"/>
      <c r="EU1193" s="14"/>
      <c r="EV1193" s="14"/>
    </row>
    <row r="1194" spans="148:152">
      <c r="ER1194" s="14"/>
      <c r="ES1194" s="14"/>
      <c r="ET1194" s="14"/>
      <c r="EU1194" s="14"/>
      <c r="EV1194" s="14"/>
    </row>
    <row r="1195" spans="148:152">
      <c r="ER1195" s="14"/>
      <c r="ES1195" s="14"/>
      <c r="ET1195" s="14"/>
      <c r="EU1195" s="14"/>
      <c r="EV1195" s="14"/>
    </row>
    <row r="1196" spans="148:152">
      <c r="ER1196" s="14"/>
      <c r="ES1196" s="14"/>
      <c r="ET1196" s="14"/>
      <c r="EU1196" s="14"/>
      <c r="EV1196" s="14"/>
    </row>
    <row r="1197" spans="148:152">
      <c r="ER1197" s="14"/>
      <c r="ES1197" s="14"/>
      <c r="ET1197" s="14"/>
      <c r="EU1197" s="14"/>
      <c r="EV1197" s="14"/>
    </row>
    <row r="1198" spans="148:152">
      <c r="ER1198" s="14"/>
      <c r="ES1198" s="14"/>
      <c r="ET1198" s="14"/>
      <c r="EU1198" s="14"/>
      <c r="EV1198" s="14"/>
    </row>
    <row r="1199" spans="148:152">
      <c r="ER1199" s="14"/>
      <c r="ES1199" s="14"/>
      <c r="ET1199" s="14"/>
      <c r="EU1199" s="14"/>
      <c r="EV1199" s="14"/>
    </row>
    <row r="1200" spans="148:152">
      <c r="ER1200" s="14"/>
      <c r="ES1200" s="14"/>
      <c r="ET1200" s="14"/>
      <c r="EU1200" s="14"/>
      <c r="EV1200" s="14"/>
    </row>
    <row r="1201" spans="148:152">
      <c r="ER1201" s="14"/>
      <c r="ES1201" s="14"/>
      <c r="ET1201" s="14"/>
      <c r="EU1201" s="14"/>
      <c r="EV1201" s="14"/>
    </row>
    <row r="1202" spans="148:152">
      <c r="ER1202" s="14"/>
      <c r="ES1202" s="14"/>
      <c r="ET1202" s="14"/>
      <c r="EU1202" s="14"/>
      <c r="EV1202" s="14"/>
    </row>
    <row r="1203" spans="148:152">
      <c r="ER1203" s="14"/>
      <c r="ES1203" s="14"/>
      <c r="ET1203" s="14"/>
      <c r="EU1203" s="14"/>
      <c r="EV1203" s="14"/>
    </row>
    <row r="1204" spans="148:152">
      <c r="ER1204" s="14"/>
      <c r="ES1204" s="14"/>
      <c r="ET1204" s="14"/>
      <c r="EU1204" s="14"/>
      <c r="EV1204" s="14"/>
    </row>
    <row r="1205" spans="148:152">
      <c r="ER1205" s="14"/>
      <c r="ES1205" s="14"/>
      <c r="ET1205" s="14"/>
      <c r="EU1205" s="14"/>
      <c r="EV1205" s="14"/>
    </row>
    <row r="1206" spans="148:152">
      <c r="ER1206" s="14"/>
      <c r="ES1206" s="14"/>
      <c r="ET1206" s="14"/>
      <c r="EU1206" s="14"/>
      <c r="EV1206" s="14"/>
    </row>
    <row r="1207" spans="148:152">
      <c r="ER1207" s="14"/>
      <c r="ES1207" s="14"/>
      <c r="ET1207" s="14"/>
      <c r="EU1207" s="14"/>
      <c r="EV1207" s="14"/>
    </row>
    <row r="1208" spans="148:152">
      <c r="ER1208" s="14"/>
      <c r="ES1208" s="14"/>
      <c r="ET1208" s="14"/>
      <c r="EU1208" s="14"/>
      <c r="EV1208" s="14"/>
    </row>
    <row r="1209" spans="148:152">
      <c r="ER1209" s="14"/>
      <c r="ES1209" s="14"/>
      <c r="ET1209" s="14"/>
      <c r="EU1209" s="14"/>
      <c r="EV1209" s="14"/>
    </row>
    <row r="1210" spans="148:152">
      <c r="ER1210" s="14"/>
      <c r="ES1210" s="14"/>
      <c r="ET1210" s="14"/>
      <c r="EU1210" s="14"/>
      <c r="EV1210" s="14"/>
    </row>
    <row r="1211" spans="148:152">
      <c r="ER1211" s="14"/>
      <c r="ES1211" s="14"/>
      <c r="ET1211" s="14"/>
      <c r="EU1211" s="14"/>
      <c r="EV1211" s="14"/>
    </row>
    <row r="1212" spans="148:152">
      <c r="ER1212" s="14"/>
      <c r="ES1212" s="14"/>
      <c r="ET1212" s="14"/>
      <c r="EU1212" s="14"/>
      <c r="EV1212" s="14"/>
    </row>
    <row r="1213" spans="148:152">
      <c r="ER1213" s="14"/>
      <c r="ES1213" s="14"/>
      <c r="ET1213" s="14"/>
      <c r="EU1213" s="14"/>
      <c r="EV1213" s="14"/>
    </row>
    <row r="1214" spans="148:152">
      <c r="ER1214" s="14"/>
      <c r="ES1214" s="14"/>
      <c r="ET1214" s="14"/>
      <c r="EU1214" s="14"/>
      <c r="EV1214" s="14"/>
    </row>
    <row r="1215" spans="148:152">
      <c r="ER1215" s="14"/>
      <c r="ES1215" s="14"/>
      <c r="ET1215" s="14"/>
      <c r="EU1215" s="14"/>
      <c r="EV1215" s="14"/>
    </row>
    <row r="1216" spans="148:152">
      <c r="ER1216" s="14"/>
      <c r="ES1216" s="14"/>
      <c r="ET1216" s="14"/>
      <c r="EU1216" s="14"/>
      <c r="EV1216" s="14"/>
    </row>
    <row r="1217" spans="148:152">
      <c r="ER1217" s="14"/>
      <c r="ES1217" s="14"/>
      <c r="ET1217" s="14"/>
      <c r="EU1217" s="14"/>
      <c r="EV1217" s="14"/>
    </row>
    <row r="1218" spans="148:152">
      <c r="ER1218" s="14"/>
      <c r="ES1218" s="14"/>
      <c r="ET1218" s="14"/>
      <c r="EU1218" s="14"/>
      <c r="EV1218" s="14"/>
    </row>
    <row r="1219" spans="148:152">
      <c r="ER1219" s="14"/>
      <c r="ES1219" s="14"/>
      <c r="ET1219" s="14"/>
      <c r="EU1219" s="14"/>
      <c r="EV1219" s="14"/>
    </row>
    <row r="1220" spans="148:152">
      <c r="ER1220" s="14"/>
      <c r="ES1220" s="14"/>
      <c r="ET1220" s="14"/>
      <c r="EU1220" s="14"/>
      <c r="EV1220" s="14"/>
    </row>
    <row r="1221" spans="148:152">
      <c r="ER1221" s="14"/>
      <c r="ES1221" s="14"/>
      <c r="ET1221" s="14"/>
      <c r="EU1221" s="14"/>
      <c r="EV1221" s="14"/>
    </row>
    <row r="1222" spans="148:152">
      <c r="ER1222" s="14"/>
      <c r="ES1222" s="14"/>
      <c r="ET1222" s="14"/>
      <c r="EU1222" s="14"/>
      <c r="EV1222" s="14"/>
    </row>
    <row r="1223" spans="148:152">
      <c r="ER1223" s="14"/>
      <c r="ES1223" s="14"/>
      <c r="ET1223" s="14"/>
      <c r="EU1223" s="14"/>
      <c r="EV1223" s="14"/>
    </row>
    <row r="1224" spans="148:152">
      <c r="ER1224" s="14"/>
      <c r="ES1224" s="14"/>
      <c r="ET1224" s="14"/>
      <c r="EU1224" s="14"/>
      <c r="EV1224" s="14"/>
    </row>
    <row r="1225" spans="148:152">
      <c r="ER1225" s="14"/>
      <c r="ES1225" s="14"/>
      <c r="ET1225" s="14"/>
      <c r="EU1225" s="14"/>
      <c r="EV1225" s="14"/>
    </row>
    <row r="1226" spans="148:152">
      <c r="ER1226" s="14"/>
      <c r="ES1226" s="14"/>
      <c r="ET1226" s="14"/>
      <c r="EU1226" s="14"/>
      <c r="EV1226" s="14"/>
    </row>
    <row r="1227" spans="148:152">
      <c r="ER1227" s="14"/>
      <c r="ES1227" s="14"/>
      <c r="ET1227" s="14"/>
      <c r="EU1227" s="14"/>
      <c r="EV1227" s="14"/>
    </row>
    <row r="1228" spans="148:152">
      <c r="ER1228" s="14"/>
      <c r="ES1228" s="14"/>
      <c r="ET1228" s="14"/>
      <c r="EU1228" s="14"/>
      <c r="EV1228" s="14"/>
    </row>
    <row r="1229" spans="148:152">
      <c r="ER1229" s="14"/>
      <c r="ES1229" s="14"/>
      <c r="ET1229" s="14"/>
      <c r="EU1229" s="14"/>
      <c r="EV1229" s="14"/>
    </row>
    <row r="1230" spans="148:152">
      <c r="ER1230" s="14"/>
      <c r="ES1230" s="14"/>
      <c r="ET1230" s="14"/>
      <c r="EU1230" s="14"/>
      <c r="EV1230" s="14"/>
    </row>
    <row r="1231" spans="148:152">
      <c r="ER1231" s="14"/>
      <c r="ES1231" s="14"/>
      <c r="ET1231" s="14"/>
      <c r="EU1231" s="14"/>
      <c r="EV1231" s="14"/>
    </row>
    <row r="1232" spans="148:152">
      <c r="ER1232" s="14"/>
      <c r="ES1232" s="14"/>
      <c r="ET1232" s="14"/>
      <c r="EU1232" s="14"/>
      <c r="EV1232" s="14"/>
    </row>
    <row r="1233" spans="148:152">
      <c r="ER1233" s="14"/>
      <c r="ES1233" s="14"/>
      <c r="ET1233" s="14"/>
      <c r="EU1233" s="14"/>
      <c r="EV1233" s="14"/>
    </row>
    <row r="1234" spans="148:152">
      <c r="ER1234" s="14"/>
      <c r="ES1234" s="14"/>
      <c r="ET1234" s="14"/>
      <c r="EU1234" s="14"/>
      <c r="EV1234" s="14"/>
    </row>
    <row r="1235" spans="148:152">
      <c r="ER1235" s="14"/>
      <c r="ES1235" s="14"/>
      <c r="ET1235" s="14"/>
      <c r="EU1235" s="14"/>
      <c r="EV1235" s="14"/>
    </row>
    <row r="1236" spans="148:152">
      <c r="ER1236" s="14"/>
      <c r="ES1236" s="14"/>
      <c r="ET1236" s="14"/>
      <c r="EU1236" s="14"/>
      <c r="EV1236" s="14"/>
    </row>
    <row r="1237" spans="148:152">
      <c r="ER1237" s="14"/>
      <c r="ES1237" s="14"/>
      <c r="ET1237" s="14"/>
      <c r="EU1237" s="14"/>
      <c r="EV1237" s="14"/>
    </row>
    <row r="1238" spans="148:152">
      <c r="ER1238" s="14"/>
      <c r="ES1238" s="14"/>
      <c r="ET1238" s="14"/>
      <c r="EU1238" s="14"/>
      <c r="EV1238" s="14"/>
    </row>
    <row r="1239" spans="148:152">
      <c r="ER1239" s="14"/>
      <c r="ES1239" s="14"/>
      <c r="ET1239" s="14"/>
      <c r="EU1239" s="14"/>
      <c r="EV1239" s="14"/>
    </row>
    <row r="1240" spans="148:152">
      <c r="ER1240" s="14"/>
      <c r="ES1240" s="14"/>
      <c r="ET1240" s="14"/>
      <c r="EU1240" s="14"/>
      <c r="EV1240" s="14"/>
    </row>
    <row r="1241" spans="148:152">
      <c r="ER1241" s="14"/>
      <c r="ES1241" s="14"/>
      <c r="ET1241" s="14"/>
      <c r="EU1241" s="14"/>
      <c r="EV1241" s="14"/>
    </row>
    <row r="1242" spans="148:152">
      <c r="ER1242" s="14"/>
      <c r="ES1242" s="14"/>
      <c r="ET1242" s="14"/>
      <c r="EU1242" s="14"/>
      <c r="EV1242" s="14"/>
    </row>
    <row r="1243" spans="148:152">
      <c r="ER1243" s="14"/>
      <c r="ES1243" s="14"/>
      <c r="ET1243" s="14"/>
      <c r="EU1243" s="14"/>
      <c r="EV1243" s="14"/>
    </row>
    <row r="1244" spans="148:152">
      <c r="ER1244" s="14"/>
      <c r="ES1244" s="14"/>
      <c r="ET1244" s="14"/>
      <c r="EU1244" s="14"/>
      <c r="EV1244" s="14"/>
    </row>
    <row r="1245" spans="148:152">
      <c r="ER1245" s="14"/>
      <c r="ES1245" s="14"/>
      <c r="ET1245" s="14"/>
      <c r="EU1245" s="14"/>
      <c r="EV1245" s="14"/>
    </row>
    <row r="1246" spans="148:152">
      <c r="ER1246" s="14"/>
      <c r="ES1246" s="14"/>
      <c r="ET1246" s="14"/>
      <c r="EU1246" s="14"/>
      <c r="EV1246" s="14"/>
    </row>
    <row r="1247" spans="148:152">
      <c r="ER1247" s="14"/>
      <c r="ES1247" s="14"/>
      <c r="ET1247" s="14"/>
      <c r="EU1247" s="14"/>
      <c r="EV1247" s="14"/>
    </row>
    <row r="1248" spans="148:152">
      <c r="ER1248" s="14"/>
      <c r="ES1248" s="14"/>
      <c r="ET1248" s="14"/>
      <c r="EU1248" s="14"/>
      <c r="EV1248" s="14"/>
    </row>
    <row r="1249" spans="148:152">
      <c r="ER1249" s="14"/>
      <c r="ES1249" s="14"/>
      <c r="ET1249" s="14"/>
      <c r="EU1249" s="14"/>
      <c r="EV1249" s="14"/>
    </row>
    <row r="1250" spans="148:152">
      <c r="ER1250" s="14"/>
      <c r="ES1250" s="14"/>
      <c r="ET1250" s="14"/>
      <c r="EU1250" s="14"/>
      <c r="EV1250" s="14"/>
    </row>
    <row r="1251" spans="148:152">
      <c r="ER1251" s="14"/>
      <c r="ES1251" s="14"/>
      <c r="ET1251" s="14"/>
      <c r="EU1251" s="14"/>
      <c r="EV1251" s="14"/>
    </row>
    <row r="1252" spans="148:152">
      <c r="ER1252" s="14"/>
      <c r="ES1252" s="14"/>
      <c r="ET1252" s="14"/>
      <c r="EU1252" s="14"/>
      <c r="EV1252" s="14"/>
    </row>
    <row r="1253" spans="148:152">
      <c r="ER1253" s="14"/>
      <c r="ES1253" s="14"/>
      <c r="ET1253" s="14"/>
      <c r="EU1253" s="14"/>
      <c r="EV1253" s="14"/>
    </row>
    <row r="1254" spans="148:152">
      <c r="ER1254" s="14"/>
      <c r="ES1254" s="14"/>
      <c r="ET1254" s="14"/>
      <c r="EU1254" s="14"/>
      <c r="EV1254" s="14"/>
    </row>
    <row r="1255" spans="148:152">
      <c r="ER1255" s="14"/>
      <c r="ES1255" s="14"/>
      <c r="ET1255" s="14"/>
      <c r="EU1255" s="14"/>
      <c r="EV1255" s="14"/>
    </row>
    <row r="1256" spans="148:152">
      <c r="ER1256" s="14"/>
      <c r="ES1256" s="14"/>
      <c r="ET1256" s="14"/>
      <c r="EU1256" s="14"/>
      <c r="EV1256" s="14"/>
    </row>
    <row r="1257" spans="148:152">
      <c r="ER1257" s="14"/>
      <c r="ES1257" s="14"/>
      <c r="ET1257" s="14"/>
      <c r="EU1257" s="14"/>
      <c r="EV1257" s="14"/>
    </row>
    <row r="1258" spans="148:152">
      <c r="ER1258" s="14"/>
      <c r="ES1258" s="14"/>
      <c r="ET1258" s="14"/>
      <c r="EU1258" s="14"/>
      <c r="EV1258" s="14"/>
    </row>
    <row r="1259" spans="148:152">
      <c r="ER1259" s="14"/>
      <c r="ES1259" s="14"/>
      <c r="ET1259" s="14"/>
      <c r="EU1259" s="14"/>
      <c r="EV1259" s="14"/>
    </row>
    <row r="1260" spans="148:152">
      <c r="ER1260" s="14"/>
      <c r="ES1260" s="14"/>
      <c r="ET1260" s="14"/>
      <c r="EU1260" s="14"/>
      <c r="EV1260" s="14"/>
    </row>
    <row r="1261" spans="148:152">
      <c r="ER1261" s="14"/>
      <c r="ES1261" s="14"/>
      <c r="ET1261" s="14"/>
      <c r="EU1261" s="14"/>
      <c r="EV1261" s="14"/>
    </row>
    <row r="1262" spans="148:152">
      <c r="ER1262" s="14"/>
      <c r="ES1262" s="14"/>
      <c r="ET1262" s="14"/>
      <c r="EU1262" s="14"/>
      <c r="EV1262" s="14"/>
    </row>
    <row r="1263" spans="148:152">
      <c r="ER1263" s="14"/>
      <c r="ES1263" s="14"/>
      <c r="ET1263" s="14"/>
      <c r="EU1263" s="14"/>
      <c r="EV1263" s="14"/>
    </row>
    <row r="1264" spans="148:152">
      <c r="ER1264" s="14"/>
      <c r="ES1264" s="14"/>
      <c r="ET1264" s="14"/>
      <c r="EU1264" s="14"/>
      <c r="EV1264" s="14"/>
    </row>
    <row r="1265" spans="148:152">
      <c r="ER1265" s="14"/>
      <c r="ES1265" s="14"/>
      <c r="ET1265" s="14"/>
      <c r="EU1265" s="14"/>
      <c r="EV1265" s="14"/>
    </row>
    <row r="1266" spans="148:152">
      <c r="ER1266" s="14"/>
      <c r="ES1266" s="14"/>
      <c r="ET1266" s="14"/>
      <c r="EU1266" s="14"/>
      <c r="EV1266" s="14"/>
    </row>
    <row r="1267" spans="148:152">
      <c r="ER1267" s="14"/>
      <c r="ES1267" s="14"/>
      <c r="ET1267" s="14"/>
      <c r="EU1267" s="14"/>
      <c r="EV1267" s="14"/>
    </row>
    <row r="1268" spans="148:152">
      <c r="ER1268" s="14"/>
      <c r="ES1268" s="14"/>
      <c r="ET1268" s="14"/>
      <c r="EU1268" s="14"/>
      <c r="EV1268" s="14"/>
    </row>
    <row r="1269" spans="148:152">
      <c r="ER1269" s="14"/>
      <c r="ES1269" s="14"/>
      <c r="ET1269" s="14"/>
      <c r="EU1269" s="14"/>
      <c r="EV1269" s="14"/>
    </row>
    <row r="1270" spans="148:152">
      <c r="ER1270" s="14"/>
      <c r="ES1270" s="14"/>
      <c r="ET1270" s="14"/>
      <c r="EU1270" s="14"/>
      <c r="EV1270" s="14"/>
    </row>
    <row r="1271" spans="148:152">
      <c r="ER1271" s="14"/>
      <c r="ES1271" s="14"/>
      <c r="ET1271" s="14"/>
      <c r="EU1271" s="14"/>
      <c r="EV1271" s="14"/>
    </row>
    <row r="1272" spans="148:152">
      <c r="ER1272" s="14"/>
      <c r="ES1272" s="14"/>
      <c r="ET1272" s="14"/>
      <c r="EU1272" s="14"/>
      <c r="EV1272" s="14"/>
    </row>
    <row r="1273" spans="148:152">
      <c r="ER1273" s="14"/>
      <c r="ES1273" s="14"/>
      <c r="ET1273" s="14"/>
      <c r="EU1273" s="14"/>
      <c r="EV1273" s="14"/>
    </row>
    <row r="1274" spans="148:152">
      <c r="ER1274" s="14"/>
      <c r="ES1274" s="14"/>
      <c r="ET1274" s="14"/>
      <c r="EU1274" s="14"/>
      <c r="EV1274" s="14"/>
    </row>
    <row r="1275" spans="148:152">
      <c r="ER1275" s="14"/>
      <c r="ES1275" s="14"/>
      <c r="ET1275" s="14"/>
      <c r="EU1275" s="14"/>
      <c r="EV1275" s="14"/>
    </row>
    <row r="1276" spans="148:152">
      <c r="ER1276" s="14"/>
      <c r="ES1276" s="14"/>
      <c r="ET1276" s="14"/>
      <c r="EU1276" s="14"/>
      <c r="EV1276" s="14"/>
    </row>
    <row r="1277" spans="148:152">
      <c r="ER1277" s="14"/>
      <c r="ES1277" s="14"/>
      <c r="ET1277" s="14"/>
      <c r="EU1277" s="14"/>
      <c r="EV1277" s="14"/>
    </row>
    <row r="1278" spans="148:152">
      <c r="ER1278" s="14"/>
      <c r="ES1278" s="14"/>
      <c r="ET1278" s="14"/>
      <c r="EU1278" s="14"/>
      <c r="EV1278" s="14"/>
    </row>
    <row r="1279" spans="148:152">
      <c r="ER1279" s="14"/>
      <c r="ES1279" s="14"/>
      <c r="ET1279" s="14"/>
      <c r="EU1279" s="14"/>
      <c r="EV1279" s="14"/>
    </row>
    <row r="1280" spans="148:152">
      <c r="ER1280" s="14"/>
      <c r="ES1280" s="14"/>
      <c r="ET1280" s="14"/>
      <c r="EU1280" s="14"/>
      <c r="EV1280" s="14"/>
    </row>
    <row r="1281" spans="148:152">
      <c r="ER1281" s="14"/>
      <c r="ES1281" s="14"/>
      <c r="ET1281" s="14"/>
      <c r="EU1281" s="14"/>
      <c r="EV1281" s="14"/>
    </row>
    <row r="1282" spans="148:152">
      <c r="ER1282" s="14"/>
      <c r="ES1282" s="14"/>
      <c r="ET1282" s="14"/>
      <c r="EU1282" s="14"/>
      <c r="EV1282" s="14"/>
    </row>
    <row r="1283" spans="148:152">
      <c r="ER1283" s="14"/>
      <c r="ES1283" s="14"/>
      <c r="ET1283" s="14"/>
      <c r="EU1283" s="14"/>
      <c r="EV1283" s="14"/>
    </row>
    <row r="1284" spans="148:152">
      <c r="ER1284" s="14"/>
      <c r="ES1284" s="14"/>
      <c r="ET1284" s="14"/>
      <c r="EU1284" s="14"/>
      <c r="EV1284" s="14"/>
    </row>
    <row r="1285" spans="148:152">
      <c r="ER1285" s="14"/>
      <c r="ES1285" s="14"/>
      <c r="ET1285" s="14"/>
      <c r="EU1285" s="14"/>
      <c r="EV1285" s="14"/>
    </row>
    <row r="1286" spans="148:152">
      <c r="ER1286" s="14"/>
      <c r="ES1286" s="14"/>
      <c r="ET1286" s="14"/>
      <c r="EU1286" s="14"/>
      <c r="EV1286" s="14"/>
    </row>
    <row r="1287" spans="148:152">
      <c r="ER1287" s="14"/>
      <c r="ES1287" s="14"/>
      <c r="ET1287" s="14"/>
      <c r="EU1287" s="14"/>
      <c r="EV1287" s="14"/>
    </row>
    <row r="1288" spans="148:152">
      <c r="ER1288" s="14"/>
      <c r="ES1288" s="14"/>
      <c r="ET1288" s="14"/>
      <c r="EU1288" s="14"/>
      <c r="EV1288" s="14"/>
    </row>
    <row r="1289" spans="148:152">
      <c r="ER1289" s="14"/>
      <c r="ES1289" s="14"/>
      <c r="ET1289" s="14"/>
      <c r="EU1289" s="14"/>
      <c r="EV1289" s="14"/>
    </row>
    <row r="1290" spans="148:152">
      <c r="ER1290" s="14"/>
      <c r="ES1290" s="14"/>
      <c r="ET1290" s="14"/>
      <c r="EU1290" s="14"/>
      <c r="EV1290" s="14"/>
    </row>
    <row r="1291" spans="148:152">
      <c r="ER1291" s="14"/>
      <c r="ES1291" s="14"/>
      <c r="ET1291" s="14"/>
      <c r="EU1291" s="14"/>
      <c r="EV1291" s="14"/>
    </row>
    <row r="1292" spans="148:152">
      <c r="ER1292" s="14"/>
      <c r="ES1292" s="14"/>
      <c r="ET1292" s="14"/>
      <c r="EU1292" s="14"/>
      <c r="EV1292" s="14"/>
    </row>
    <row r="1293" spans="148:152">
      <c r="ER1293" s="14"/>
      <c r="ES1293" s="14"/>
      <c r="ET1293" s="14"/>
      <c r="EU1293" s="14"/>
      <c r="EV1293" s="14"/>
    </row>
    <row r="1294" spans="148:152">
      <c r="ER1294" s="14"/>
      <c r="ES1294" s="14"/>
      <c r="ET1294" s="14"/>
      <c r="EU1294" s="14"/>
      <c r="EV1294" s="14"/>
    </row>
    <row r="1295" spans="148:152">
      <c r="ER1295" s="14"/>
      <c r="ES1295" s="14"/>
      <c r="ET1295" s="14"/>
      <c r="EU1295" s="14"/>
      <c r="EV1295" s="14"/>
    </row>
    <row r="1296" spans="148:152">
      <c r="ER1296" s="14"/>
      <c r="ES1296" s="14"/>
      <c r="ET1296" s="14"/>
      <c r="EU1296" s="14"/>
      <c r="EV1296" s="14"/>
    </row>
    <row r="1297" spans="148:152">
      <c r="ER1297" s="14"/>
      <c r="ES1297" s="14"/>
      <c r="ET1297" s="14"/>
      <c r="EU1297" s="14"/>
      <c r="EV1297" s="14"/>
    </row>
    <row r="1298" spans="148:152">
      <c r="ER1298" s="14"/>
      <c r="ES1298" s="14"/>
      <c r="ET1298" s="14"/>
      <c r="EU1298" s="14"/>
      <c r="EV1298" s="14"/>
    </row>
    <row r="1299" spans="148:152">
      <c r="ER1299" s="14"/>
      <c r="ES1299" s="14"/>
      <c r="ET1299" s="14"/>
      <c r="EU1299" s="14"/>
      <c r="EV1299" s="14"/>
    </row>
    <row r="1300" spans="148:152">
      <c r="ER1300" s="14"/>
      <c r="ES1300" s="14"/>
      <c r="ET1300" s="14"/>
      <c r="EU1300" s="14"/>
      <c r="EV1300" s="14"/>
    </row>
    <row r="1301" spans="148:152">
      <c r="ER1301" s="14"/>
      <c r="ES1301" s="14"/>
      <c r="ET1301" s="14"/>
      <c r="EU1301" s="14"/>
      <c r="EV1301" s="14"/>
    </row>
    <row r="1302" spans="148:152">
      <c r="ER1302" s="14"/>
      <c r="ES1302" s="14"/>
      <c r="ET1302" s="14"/>
      <c r="EU1302" s="14"/>
      <c r="EV1302" s="14"/>
    </row>
    <row r="1303" spans="148:152">
      <c r="ER1303" s="14"/>
      <c r="ES1303" s="14"/>
      <c r="ET1303" s="14"/>
      <c r="EU1303" s="14"/>
      <c r="EV1303" s="14"/>
    </row>
    <row r="1304" spans="148:152">
      <c r="ER1304" s="14"/>
      <c r="ES1304" s="14"/>
      <c r="ET1304" s="14"/>
      <c r="EU1304" s="14"/>
      <c r="EV1304" s="14"/>
    </row>
    <row r="1305" spans="148:152">
      <c r="ER1305" s="14"/>
      <c r="ES1305" s="14"/>
      <c r="ET1305" s="14"/>
      <c r="EU1305" s="14"/>
      <c r="EV1305" s="14"/>
    </row>
    <row r="1306" spans="148:152">
      <c r="ER1306" s="14"/>
      <c r="ES1306" s="14"/>
      <c r="ET1306" s="14"/>
      <c r="EU1306" s="14"/>
      <c r="EV1306" s="14"/>
    </row>
    <row r="1307" spans="148:152">
      <c r="ER1307" s="14"/>
      <c r="ES1307" s="14"/>
      <c r="ET1307" s="14"/>
      <c r="EU1307" s="14"/>
      <c r="EV1307" s="14"/>
    </row>
    <row r="1308" spans="148:152">
      <c r="ER1308" s="14"/>
      <c r="ES1308" s="14"/>
      <c r="ET1308" s="14"/>
      <c r="EU1308" s="14"/>
      <c r="EV1308" s="14"/>
    </row>
    <row r="1309" spans="148:152">
      <c r="ER1309" s="14"/>
      <c r="ES1309" s="14"/>
      <c r="ET1309" s="14"/>
      <c r="EU1309" s="14"/>
      <c r="EV1309" s="14"/>
    </row>
    <row r="1310" spans="148:152">
      <c r="ER1310" s="14"/>
      <c r="ES1310" s="14"/>
      <c r="ET1310" s="14"/>
      <c r="EU1310" s="14"/>
      <c r="EV1310" s="14"/>
    </row>
    <row r="1311" spans="148:152">
      <c r="ER1311" s="14"/>
      <c r="ES1311" s="14"/>
      <c r="ET1311" s="14"/>
      <c r="EU1311" s="14"/>
      <c r="EV1311" s="14"/>
    </row>
    <row r="1312" spans="148:152">
      <c r="ER1312" s="14"/>
      <c r="ES1312" s="14"/>
      <c r="ET1312" s="14"/>
      <c r="EU1312" s="14"/>
      <c r="EV1312" s="14"/>
    </row>
    <row r="1313" spans="148:152">
      <c r="ER1313" s="14"/>
      <c r="ES1313" s="14"/>
      <c r="ET1313" s="14"/>
      <c r="EU1313" s="14"/>
      <c r="EV1313" s="14"/>
    </row>
    <row r="1314" spans="148:152">
      <c r="ER1314" s="14"/>
      <c r="ES1314" s="14"/>
      <c r="ET1314" s="14"/>
      <c r="EU1314" s="14"/>
      <c r="EV1314" s="14"/>
    </row>
    <row r="1315" spans="148:152">
      <c r="ER1315" s="14"/>
      <c r="ES1315" s="14"/>
      <c r="ET1315" s="14"/>
      <c r="EU1315" s="14"/>
      <c r="EV1315" s="14"/>
    </row>
    <row r="1316" spans="148:152">
      <c r="ER1316" s="14"/>
      <c r="ES1316" s="14"/>
      <c r="ET1316" s="14"/>
      <c r="EU1316" s="14"/>
      <c r="EV1316" s="14"/>
    </row>
    <row r="1317" spans="148:152">
      <c r="ER1317" s="14"/>
      <c r="ES1317" s="14"/>
      <c r="ET1317" s="14"/>
      <c r="EU1317" s="14"/>
      <c r="EV1317" s="14"/>
    </row>
    <row r="1318" spans="148:152">
      <c r="ER1318" s="14"/>
      <c r="ES1318" s="14"/>
      <c r="ET1318" s="14"/>
      <c r="EU1318" s="14"/>
      <c r="EV1318" s="14"/>
    </row>
    <row r="1319" spans="148:152">
      <c r="ER1319" s="14"/>
      <c r="ES1319" s="14"/>
      <c r="ET1319" s="14"/>
      <c r="EU1319" s="14"/>
      <c r="EV1319" s="14"/>
    </row>
    <row r="1320" spans="148:152">
      <c r="ER1320" s="14"/>
      <c r="ES1320" s="14"/>
      <c r="ET1320" s="14"/>
      <c r="EU1320" s="14"/>
      <c r="EV1320" s="14"/>
    </row>
    <row r="1321" spans="148:152">
      <c r="ER1321" s="14"/>
      <c r="ES1321" s="14"/>
      <c r="ET1321" s="14"/>
      <c r="EU1321" s="14"/>
      <c r="EV1321" s="14"/>
    </row>
    <row r="1322" spans="148:152">
      <c r="ER1322" s="14"/>
      <c r="ES1322" s="14"/>
      <c r="ET1322" s="14"/>
      <c r="EU1322" s="14"/>
      <c r="EV1322" s="14"/>
    </row>
    <row r="1323" spans="148:152">
      <c r="ER1323" s="14"/>
      <c r="ES1323" s="14"/>
      <c r="ET1323" s="14"/>
      <c r="EU1323" s="14"/>
      <c r="EV1323" s="14"/>
    </row>
    <row r="1324" spans="148:152">
      <c r="ER1324" s="14"/>
      <c r="ES1324" s="14"/>
      <c r="ET1324" s="14"/>
      <c r="EU1324" s="14"/>
      <c r="EV1324" s="14"/>
    </row>
    <row r="1325" spans="148:152">
      <c r="ER1325" s="14"/>
      <c r="ES1325" s="14"/>
      <c r="ET1325" s="14"/>
      <c r="EU1325" s="14"/>
      <c r="EV1325" s="14"/>
    </row>
    <row r="1326" spans="148:152">
      <c r="ER1326" s="14"/>
      <c r="ES1326" s="14"/>
      <c r="ET1326" s="14"/>
      <c r="EU1326" s="14"/>
      <c r="EV1326" s="14"/>
    </row>
    <row r="1327" spans="148:152">
      <c r="ER1327" s="14"/>
      <c r="ES1327" s="14"/>
      <c r="ET1327" s="14"/>
      <c r="EU1327" s="14"/>
      <c r="EV1327" s="14"/>
    </row>
    <row r="1328" spans="148:152">
      <c r="ER1328" s="14"/>
      <c r="ES1328" s="14"/>
      <c r="ET1328" s="14"/>
      <c r="EU1328" s="14"/>
      <c r="EV1328" s="14"/>
    </row>
    <row r="1329" spans="148:152">
      <c r="ER1329" s="14"/>
      <c r="ES1329" s="14"/>
      <c r="ET1329" s="14"/>
      <c r="EU1329" s="14"/>
      <c r="EV1329" s="14"/>
    </row>
    <row r="1330" spans="148:152">
      <c r="ER1330" s="14"/>
      <c r="ES1330" s="14"/>
      <c r="ET1330" s="14"/>
      <c r="EU1330" s="14"/>
      <c r="EV1330" s="14"/>
    </row>
    <row r="1331" spans="148:152">
      <c r="ER1331" s="14"/>
      <c r="ES1331" s="14"/>
      <c r="ET1331" s="14"/>
      <c r="EU1331" s="14"/>
      <c r="EV1331" s="14"/>
    </row>
    <row r="1332" spans="148:152">
      <c r="ER1332" s="14"/>
      <c r="ES1332" s="14"/>
      <c r="ET1332" s="14"/>
      <c r="EU1332" s="14"/>
      <c r="EV1332" s="14"/>
    </row>
    <row r="1333" spans="148:152">
      <c r="ER1333" s="14"/>
      <c r="ES1333" s="14"/>
      <c r="ET1333" s="14"/>
      <c r="EU1333" s="14"/>
      <c r="EV1333" s="14"/>
    </row>
    <row r="1334" spans="148:152">
      <c r="ER1334" s="14"/>
      <c r="ES1334" s="14"/>
      <c r="ET1334" s="14"/>
      <c r="EU1334" s="14"/>
      <c r="EV1334" s="14"/>
    </row>
    <row r="1335" spans="148:152">
      <c r="ER1335" s="14"/>
      <c r="ES1335" s="14"/>
      <c r="ET1335" s="14"/>
      <c r="EU1335" s="14"/>
      <c r="EV1335" s="14"/>
    </row>
    <row r="1336" spans="148:152">
      <c r="ER1336" s="14"/>
      <c r="ES1336" s="14"/>
      <c r="ET1336" s="14"/>
      <c r="EU1336" s="14"/>
      <c r="EV1336" s="14"/>
    </row>
    <row r="1337" spans="148:152">
      <c r="ER1337" s="14"/>
      <c r="ES1337" s="14"/>
      <c r="ET1337" s="14"/>
      <c r="EU1337" s="14"/>
      <c r="EV1337" s="14"/>
    </row>
    <row r="1338" spans="148:152">
      <c r="ER1338" s="14"/>
      <c r="ES1338" s="14"/>
      <c r="ET1338" s="14"/>
      <c r="EU1338" s="14"/>
      <c r="EV1338" s="14"/>
    </row>
    <row r="1339" spans="148:152">
      <c r="ER1339" s="14"/>
      <c r="ES1339" s="14"/>
      <c r="ET1339" s="14"/>
      <c r="EU1339" s="14"/>
      <c r="EV1339" s="14"/>
    </row>
    <row r="1340" spans="148:152">
      <c r="ER1340" s="14"/>
      <c r="ES1340" s="14"/>
      <c r="ET1340" s="14"/>
      <c r="EU1340" s="14"/>
      <c r="EV1340" s="14"/>
    </row>
    <row r="1341" spans="148:152">
      <c r="ER1341" s="14"/>
      <c r="ES1341" s="14"/>
      <c r="ET1341" s="14"/>
      <c r="EU1341" s="14"/>
      <c r="EV1341" s="14"/>
    </row>
    <row r="1342" spans="148:152">
      <c r="ER1342" s="14"/>
      <c r="ES1342" s="14"/>
      <c r="ET1342" s="14"/>
      <c r="EU1342" s="14"/>
      <c r="EV1342" s="14"/>
    </row>
    <row r="1343" spans="148:152">
      <c r="ER1343" s="14"/>
      <c r="ES1343" s="14"/>
      <c r="ET1343" s="14"/>
      <c r="EU1343" s="14"/>
      <c r="EV1343" s="14"/>
    </row>
    <row r="1344" spans="148:152">
      <c r="ER1344" s="14"/>
      <c r="ES1344" s="14"/>
      <c r="ET1344" s="14"/>
      <c r="EU1344" s="14"/>
      <c r="EV1344" s="14"/>
    </row>
    <row r="1345" spans="148:152">
      <c r="ER1345" s="14"/>
      <c r="ES1345" s="14"/>
      <c r="ET1345" s="14"/>
      <c r="EU1345" s="14"/>
      <c r="EV1345" s="14"/>
    </row>
    <row r="1346" spans="148:152">
      <c r="ER1346" s="14"/>
      <c r="ES1346" s="14"/>
      <c r="ET1346" s="14"/>
      <c r="EU1346" s="14"/>
      <c r="EV1346" s="14"/>
    </row>
    <row r="1347" spans="148:152">
      <c r="ER1347" s="14"/>
      <c r="ES1347" s="14"/>
      <c r="ET1347" s="14"/>
      <c r="EU1347" s="14"/>
      <c r="EV1347" s="14"/>
    </row>
    <row r="1348" spans="148:152">
      <c r="ER1348" s="14"/>
      <c r="ES1348" s="14"/>
      <c r="ET1348" s="14"/>
      <c r="EU1348" s="14"/>
      <c r="EV1348" s="14"/>
    </row>
    <row r="1349" spans="148:152">
      <c r="ER1349" s="14"/>
      <c r="ES1349" s="14"/>
      <c r="ET1349" s="14"/>
      <c r="EU1349" s="14"/>
      <c r="EV1349" s="14"/>
    </row>
    <row r="1350" spans="148:152">
      <c r="ER1350" s="14"/>
      <c r="ES1350" s="14"/>
      <c r="ET1350" s="14"/>
      <c r="EU1350" s="14"/>
      <c r="EV1350" s="14"/>
    </row>
    <row r="1351" spans="148:152">
      <c r="ER1351" s="14"/>
      <c r="ES1351" s="14"/>
      <c r="ET1351" s="14"/>
      <c r="EU1351" s="14"/>
      <c r="EV1351" s="14"/>
    </row>
    <row r="1352" spans="148:152">
      <c r="ER1352" s="14"/>
      <c r="ES1352" s="14"/>
      <c r="ET1352" s="14"/>
      <c r="EU1352" s="14"/>
      <c r="EV1352" s="14"/>
    </row>
    <row r="1353" spans="148:152">
      <c r="ER1353" s="14"/>
      <c r="ES1353" s="14"/>
      <c r="ET1353" s="14"/>
      <c r="EU1353" s="14"/>
      <c r="EV1353" s="14"/>
    </row>
    <row r="1354" spans="148:152">
      <c r="ER1354" s="14"/>
      <c r="ES1354" s="14"/>
      <c r="ET1354" s="14"/>
      <c r="EU1354" s="14"/>
      <c r="EV1354" s="14"/>
    </row>
    <row r="1355" spans="148:152">
      <c r="ER1355" s="14"/>
      <c r="ES1355" s="14"/>
      <c r="ET1355" s="14"/>
      <c r="EU1355" s="14"/>
      <c r="EV1355" s="14"/>
    </row>
    <row r="1356" spans="148:152">
      <c r="ER1356" s="14"/>
      <c r="ES1356" s="14"/>
      <c r="ET1356" s="14"/>
      <c r="EU1356" s="14"/>
      <c r="EV1356" s="14"/>
    </row>
    <row r="1357" spans="148:152">
      <c r="ER1357" s="14"/>
      <c r="ES1357" s="14"/>
      <c r="ET1357" s="14"/>
      <c r="EU1357" s="14"/>
      <c r="EV1357" s="14"/>
    </row>
    <row r="1358" spans="148:152">
      <c r="ER1358" s="14"/>
      <c r="ES1358" s="14"/>
      <c r="ET1358" s="14"/>
      <c r="EU1358" s="14"/>
      <c r="EV1358" s="14"/>
    </row>
    <row r="1359" spans="148:152">
      <c r="ER1359" s="14"/>
      <c r="ES1359" s="14"/>
      <c r="ET1359" s="14"/>
      <c r="EU1359" s="14"/>
      <c r="EV1359" s="14"/>
    </row>
    <row r="1360" spans="148:152">
      <c r="ER1360" s="14"/>
      <c r="ES1360" s="14"/>
      <c r="ET1360" s="14"/>
      <c r="EU1360" s="14"/>
      <c r="EV1360" s="14"/>
    </row>
    <row r="1361" spans="148:152">
      <c r="ER1361" s="14"/>
      <c r="ES1361" s="14"/>
      <c r="ET1361" s="14"/>
      <c r="EU1361" s="14"/>
      <c r="EV1361" s="14"/>
    </row>
    <row r="1362" spans="148:152">
      <c r="ER1362" s="14"/>
      <c r="ES1362" s="14"/>
      <c r="ET1362" s="14"/>
      <c r="EU1362" s="14"/>
      <c r="EV1362" s="14"/>
    </row>
    <row r="1363" spans="148:152">
      <c r="ER1363" s="14"/>
      <c r="ES1363" s="14"/>
      <c r="ET1363" s="14"/>
      <c r="EU1363" s="14"/>
      <c r="EV1363" s="14"/>
    </row>
    <row r="1364" spans="148:152">
      <c r="ER1364" s="14"/>
      <c r="ES1364" s="14"/>
      <c r="ET1364" s="14"/>
      <c r="EU1364" s="14"/>
      <c r="EV1364" s="14"/>
    </row>
    <row r="1365" spans="148:152">
      <c r="ER1365" s="14"/>
      <c r="ES1365" s="14"/>
      <c r="ET1365" s="14"/>
      <c r="EU1365" s="14"/>
      <c r="EV1365" s="14"/>
    </row>
    <row r="1366" spans="148:152">
      <c r="ER1366" s="14"/>
      <c r="ES1366" s="14"/>
      <c r="ET1366" s="14"/>
      <c r="EU1366" s="14"/>
      <c r="EV1366" s="14"/>
    </row>
    <row r="1367" spans="148:152">
      <c r="ER1367" s="14"/>
      <c r="ES1367" s="14"/>
      <c r="ET1367" s="14"/>
      <c r="EU1367" s="14"/>
      <c r="EV1367" s="14"/>
    </row>
    <row r="1368" spans="148:152">
      <c r="ER1368" s="14"/>
      <c r="ES1368" s="14"/>
      <c r="ET1368" s="14"/>
      <c r="EU1368" s="14"/>
      <c r="EV1368" s="14"/>
    </row>
    <row r="1369" spans="148:152">
      <c r="ER1369" s="14"/>
      <c r="ES1369" s="14"/>
      <c r="ET1369" s="14"/>
      <c r="EU1369" s="14"/>
      <c r="EV1369" s="14"/>
    </row>
    <row r="1370" spans="148:152">
      <c r="ER1370" s="14"/>
      <c r="ES1370" s="14"/>
      <c r="ET1370" s="14"/>
      <c r="EU1370" s="14"/>
      <c r="EV1370" s="14"/>
    </row>
    <row r="1371" spans="148:152">
      <c r="ER1371" s="14"/>
      <c r="ES1371" s="14"/>
      <c r="ET1371" s="14"/>
      <c r="EU1371" s="14"/>
      <c r="EV1371" s="14"/>
    </row>
    <row r="1372" spans="148:152">
      <c r="ER1372" s="14"/>
      <c r="ES1372" s="14"/>
      <c r="ET1372" s="14"/>
      <c r="EU1372" s="14"/>
      <c r="EV1372" s="14"/>
    </row>
    <row r="1373" spans="148:152">
      <c r="ER1373" s="14"/>
      <c r="ES1373" s="14"/>
      <c r="ET1373" s="14"/>
      <c r="EU1373" s="14"/>
      <c r="EV1373" s="14"/>
    </row>
    <row r="1374" spans="148:152">
      <c r="ER1374" s="14"/>
      <c r="ES1374" s="14"/>
      <c r="ET1374" s="14"/>
      <c r="EU1374" s="14"/>
      <c r="EV1374" s="14"/>
    </row>
    <row r="1375" spans="148:152">
      <c r="ER1375" s="14"/>
      <c r="ES1375" s="14"/>
      <c r="ET1375" s="14"/>
      <c r="EU1375" s="14"/>
      <c r="EV1375" s="14"/>
    </row>
    <row r="1376" spans="148:152">
      <c r="ER1376" s="14"/>
      <c r="ES1376" s="14"/>
      <c r="ET1376" s="14"/>
      <c r="EU1376" s="14"/>
      <c r="EV1376" s="14"/>
    </row>
    <row r="1377" spans="148:152">
      <c r="ER1377" s="14"/>
      <c r="ES1377" s="14"/>
      <c r="ET1377" s="14"/>
      <c r="EU1377" s="14"/>
      <c r="EV1377" s="14"/>
    </row>
    <row r="1378" spans="148:152">
      <c r="ER1378" s="14"/>
      <c r="ES1378" s="14"/>
      <c r="ET1378" s="14"/>
      <c r="EU1378" s="14"/>
      <c r="EV1378" s="14"/>
    </row>
    <row r="1379" spans="148:152">
      <c r="ER1379" s="14"/>
      <c r="ES1379" s="14"/>
      <c r="ET1379" s="14"/>
      <c r="EU1379" s="14"/>
      <c r="EV1379" s="14"/>
    </row>
    <row r="1380" spans="148:152">
      <c r="ER1380" s="14"/>
      <c r="ES1380" s="14"/>
      <c r="ET1380" s="14"/>
      <c r="EU1380" s="14"/>
      <c r="EV1380" s="14"/>
    </row>
    <row r="1381" spans="148:152">
      <c r="ER1381" s="14"/>
      <c r="ES1381" s="14"/>
      <c r="ET1381" s="14"/>
      <c r="EU1381" s="14"/>
      <c r="EV1381" s="14"/>
    </row>
    <row r="1382" spans="148:152">
      <c r="ER1382" s="14"/>
      <c r="ES1382" s="14"/>
      <c r="ET1382" s="14"/>
      <c r="EU1382" s="14"/>
      <c r="EV1382" s="14"/>
    </row>
    <row r="1383" spans="148:152">
      <c r="ER1383" s="14"/>
      <c r="ES1383" s="14"/>
      <c r="ET1383" s="14"/>
      <c r="EU1383" s="14"/>
      <c r="EV1383" s="14"/>
    </row>
    <row r="1384" spans="148:152">
      <c r="ER1384" s="14"/>
      <c r="ES1384" s="14"/>
      <c r="ET1384" s="14"/>
      <c r="EU1384" s="14"/>
      <c r="EV1384" s="14"/>
    </row>
    <row r="1385" spans="148:152">
      <c r="ER1385" s="14"/>
      <c r="ES1385" s="14"/>
      <c r="ET1385" s="14"/>
      <c r="EU1385" s="14"/>
      <c r="EV1385" s="14"/>
    </row>
    <row r="1386" spans="148:152">
      <c r="ER1386" s="14"/>
      <c r="ES1386" s="14"/>
      <c r="ET1386" s="14"/>
      <c r="EU1386" s="14"/>
      <c r="EV1386" s="14"/>
    </row>
    <row r="1387" spans="148:152">
      <c r="ER1387" s="14"/>
      <c r="ES1387" s="14"/>
      <c r="ET1387" s="14"/>
      <c r="EU1387" s="14"/>
      <c r="EV1387" s="14"/>
    </row>
    <row r="1388" spans="148:152">
      <c r="ER1388" s="14"/>
      <c r="ES1388" s="14"/>
      <c r="ET1388" s="14"/>
      <c r="EU1388" s="14"/>
      <c r="EV1388" s="14"/>
    </row>
    <row r="1389" spans="148:152">
      <c r="ER1389" s="14"/>
      <c r="ES1389" s="14"/>
      <c r="ET1389" s="14"/>
      <c r="EU1389" s="14"/>
      <c r="EV1389" s="14"/>
    </row>
    <row r="1390" spans="148:152">
      <c r="ER1390" s="14"/>
      <c r="ES1390" s="14"/>
      <c r="ET1390" s="14"/>
      <c r="EU1390" s="14"/>
      <c r="EV1390" s="14"/>
    </row>
    <row r="1391" spans="148:152">
      <c r="ER1391" s="14"/>
      <c r="ES1391" s="14"/>
      <c r="ET1391" s="14"/>
      <c r="EU1391" s="14"/>
      <c r="EV1391" s="14"/>
    </row>
    <row r="1392" spans="148:152">
      <c r="ER1392" s="14"/>
      <c r="ES1392" s="14"/>
      <c r="ET1392" s="14"/>
      <c r="EU1392" s="14"/>
      <c r="EV1392" s="14"/>
    </row>
    <row r="1393" spans="148:152">
      <c r="ER1393" s="14"/>
      <c r="ES1393" s="14"/>
      <c r="ET1393" s="14"/>
      <c r="EU1393" s="14"/>
      <c r="EV1393" s="14"/>
    </row>
    <row r="1394" spans="148:152">
      <c r="ER1394" s="14"/>
      <c r="ES1394" s="14"/>
      <c r="ET1394" s="14"/>
      <c r="EU1394" s="14"/>
      <c r="EV1394" s="14"/>
    </row>
    <row r="1395" spans="148:152">
      <c r="ER1395" s="14"/>
      <c r="ES1395" s="14"/>
      <c r="ET1395" s="14"/>
      <c r="EU1395" s="14"/>
      <c r="EV1395" s="14"/>
    </row>
    <row r="1396" spans="148:152">
      <c r="ER1396" s="14"/>
      <c r="ES1396" s="14"/>
      <c r="ET1396" s="14"/>
      <c r="EU1396" s="14"/>
      <c r="EV1396" s="14"/>
    </row>
    <row r="1397" spans="148:152">
      <c r="ER1397" s="14"/>
      <c r="ES1397" s="14"/>
      <c r="ET1397" s="14"/>
      <c r="EU1397" s="14"/>
      <c r="EV1397" s="14"/>
    </row>
    <row r="1398" spans="148:152">
      <c r="ER1398" s="14"/>
      <c r="ES1398" s="14"/>
      <c r="ET1398" s="14"/>
      <c r="EU1398" s="14"/>
      <c r="EV1398" s="14"/>
    </row>
    <row r="1399" spans="148:152">
      <c r="ER1399" s="14"/>
      <c r="ES1399" s="14"/>
      <c r="ET1399" s="14"/>
      <c r="EU1399" s="14"/>
      <c r="EV1399" s="14"/>
    </row>
    <row r="1400" spans="148:152">
      <c r="ER1400" s="14"/>
      <c r="ES1400" s="14"/>
      <c r="ET1400" s="14"/>
      <c r="EU1400" s="14"/>
      <c r="EV1400" s="14"/>
    </row>
    <row r="1401" spans="148:152">
      <c r="ER1401" s="14"/>
      <c r="ES1401" s="14"/>
      <c r="ET1401" s="14"/>
      <c r="EU1401" s="14"/>
      <c r="EV1401" s="14"/>
    </row>
    <row r="1402" spans="148:152">
      <c r="ER1402" s="14"/>
      <c r="ES1402" s="14"/>
      <c r="ET1402" s="14"/>
      <c r="EU1402" s="14"/>
      <c r="EV1402" s="14"/>
    </row>
    <row r="1403" spans="148:152">
      <c r="ER1403" s="14"/>
      <c r="ES1403" s="14"/>
      <c r="ET1403" s="14"/>
      <c r="EU1403" s="14"/>
      <c r="EV1403" s="14"/>
    </row>
    <row r="1404" spans="148:152">
      <c r="ER1404" s="14"/>
      <c r="ES1404" s="14"/>
      <c r="ET1404" s="14"/>
      <c r="EU1404" s="14"/>
      <c r="EV1404" s="14"/>
    </row>
    <row r="1405" spans="148:152">
      <c r="ER1405" s="14"/>
      <c r="ES1405" s="14"/>
      <c r="ET1405" s="14"/>
      <c r="EU1405" s="14"/>
      <c r="EV1405" s="14"/>
    </row>
    <row r="1406" spans="148:152">
      <c r="ER1406" s="14"/>
      <c r="ES1406" s="14"/>
      <c r="ET1406" s="14"/>
      <c r="EU1406" s="14"/>
      <c r="EV1406" s="14"/>
    </row>
    <row r="1407" spans="148:152">
      <c r="ER1407" s="14"/>
      <c r="ES1407" s="14"/>
      <c r="ET1407" s="14"/>
      <c r="EU1407" s="14"/>
      <c r="EV1407" s="14"/>
    </row>
    <row r="1408" spans="148:152">
      <c r="ER1408" s="14"/>
      <c r="ES1408" s="14"/>
      <c r="ET1408" s="14"/>
      <c r="EU1408" s="14"/>
      <c r="EV1408" s="14"/>
    </row>
    <row r="1409" spans="148:152">
      <c r="ER1409" s="14"/>
      <c r="ES1409" s="14"/>
      <c r="ET1409" s="14"/>
      <c r="EU1409" s="14"/>
      <c r="EV1409" s="14"/>
    </row>
    <row r="1410" spans="148:152">
      <c r="ER1410" s="14"/>
      <c r="ES1410" s="14"/>
      <c r="ET1410" s="14"/>
      <c r="EU1410" s="14"/>
      <c r="EV1410" s="14"/>
    </row>
    <row r="1411" spans="148:152">
      <c r="ER1411" s="14"/>
      <c r="ES1411" s="14"/>
      <c r="ET1411" s="14"/>
      <c r="EU1411" s="14"/>
      <c r="EV1411" s="14"/>
    </row>
    <row r="1412" spans="148:152">
      <c r="ER1412" s="14"/>
      <c r="ES1412" s="14"/>
      <c r="ET1412" s="14"/>
      <c r="EU1412" s="14"/>
      <c r="EV1412" s="14"/>
    </row>
    <row r="1413" spans="148:152">
      <c r="ER1413" s="14"/>
      <c r="ES1413" s="14"/>
      <c r="ET1413" s="14"/>
      <c r="EU1413" s="14"/>
      <c r="EV1413" s="14"/>
    </row>
    <row r="1414" spans="148:152">
      <c r="ER1414" s="14"/>
      <c r="ES1414" s="14"/>
      <c r="ET1414" s="14"/>
      <c r="EU1414" s="14"/>
      <c r="EV1414" s="14"/>
    </row>
    <row r="1415" spans="148:152">
      <c r="ER1415" s="14"/>
      <c r="ES1415" s="14"/>
      <c r="ET1415" s="14"/>
      <c r="EU1415" s="14"/>
      <c r="EV1415" s="14"/>
    </row>
    <row r="1416" spans="148:152">
      <c r="ER1416" s="14"/>
      <c r="ES1416" s="14"/>
      <c r="ET1416" s="14"/>
      <c r="EU1416" s="14"/>
      <c r="EV1416" s="14"/>
    </row>
    <row r="1417" spans="148:152">
      <c r="ER1417" s="14"/>
      <c r="ES1417" s="14"/>
      <c r="ET1417" s="14"/>
      <c r="EU1417" s="14"/>
      <c r="EV1417" s="14"/>
    </row>
    <row r="1418" spans="148:152">
      <c r="ER1418" s="14"/>
      <c r="ES1418" s="14"/>
      <c r="ET1418" s="14"/>
      <c r="EU1418" s="14"/>
      <c r="EV1418" s="14"/>
    </row>
    <row r="1419" spans="148:152">
      <c r="ER1419" s="14"/>
      <c r="ES1419" s="14"/>
      <c r="ET1419" s="14"/>
      <c r="EU1419" s="14"/>
      <c r="EV1419" s="14"/>
    </row>
    <row r="1420" spans="148:152">
      <c r="ER1420" s="14"/>
      <c r="ES1420" s="14"/>
      <c r="ET1420" s="14"/>
      <c r="EU1420" s="14"/>
      <c r="EV1420" s="14"/>
    </row>
    <row r="1421" spans="148:152">
      <c r="ER1421" s="14"/>
      <c r="ES1421" s="14"/>
      <c r="ET1421" s="14"/>
      <c r="EU1421" s="14"/>
      <c r="EV1421" s="14"/>
    </row>
    <row r="1422" spans="148:152">
      <c r="ER1422" s="14"/>
      <c r="ES1422" s="14"/>
      <c r="ET1422" s="14"/>
      <c r="EU1422" s="14"/>
      <c r="EV1422" s="14"/>
    </row>
    <row r="1423" spans="148:152">
      <c r="ER1423" s="14"/>
      <c r="ES1423" s="14"/>
      <c r="ET1423" s="14"/>
      <c r="EU1423" s="14"/>
      <c r="EV1423" s="14"/>
    </row>
    <row r="1424" spans="148:152">
      <c r="ER1424" s="14"/>
      <c r="ES1424" s="14"/>
      <c r="ET1424" s="14"/>
      <c r="EU1424" s="14"/>
      <c r="EV1424" s="14"/>
    </row>
    <row r="1425" spans="148:152">
      <c r="ER1425" s="14"/>
      <c r="ES1425" s="14"/>
      <c r="ET1425" s="14"/>
      <c r="EU1425" s="14"/>
      <c r="EV1425" s="14"/>
    </row>
    <row r="1426" spans="148:152">
      <c r="ER1426" s="14"/>
      <c r="ES1426" s="14"/>
      <c r="ET1426" s="14"/>
      <c r="EU1426" s="14"/>
      <c r="EV1426" s="14"/>
    </row>
    <row r="1427" spans="148:152">
      <c r="ER1427" s="14"/>
      <c r="ES1427" s="14"/>
      <c r="ET1427" s="14"/>
      <c r="EU1427" s="14"/>
      <c r="EV1427" s="14"/>
    </row>
    <row r="1428" spans="148:152">
      <c r="ER1428" s="14"/>
      <c r="ES1428" s="14"/>
      <c r="ET1428" s="14"/>
      <c r="EU1428" s="14"/>
      <c r="EV1428" s="14"/>
    </row>
    <row r="1429" spans="148:152">
      <c r="ER1429" s="14"/>
      <c r="ES1429" s="14"/>
      <c r="ET1429" s="14"/>
      <c r="EU1429" s="14"/>
      <c r="EV1429" s="14"/>
    </row>
    <row r="1430" spans="148:152">
      <c r="ER1430" s="14"/>
      <c r="ES1430" s="14"/>
      <c r="ET1430" s="14"/>
      <c r="EU1430" s="14"/>
      <c r="EV1430" s="14"/>
    </row>
    <row r="1431" spans="148:152">
      <c r="ER1431" s="14"/>
      <c r="ES1431" s="14"/>
      <c r="ET1431" s="14"/>
      <c r="EU1431" s="14"/>
      <c r="EV1431" s="14"/>
    </row>
    <row r="1432" spans="148:152">
      <c r="ER1432" s="14"/>
      <c r="ES1432" s="14"/>
      <c r="ET1432" s="14"/>
      <c r="EU1432" s="14"/>
      <c r="EV1432" s="14"/>
    </row>
    <row r="1433" spans="148:152">
      <c r="ER1433" s="14"/>
      <c r="ES1433" s="14"/>
      <c r="ET1433" s="14"/>
      <c r="EU1433" s="14"/>
      <c r="EV1433" s="14"/>
    </row>
    <row r="1434" spans="148:152">
      <c r="ER1434" s="14"/>
      <c r="ES1434" s="14"/>
      <c r="ET1434" s="14"/>
      <c r="EU1434" s="14"/>
      <c r="EV1434" s="14"/>
    </row>
    <row r="1435" spans="148:152">
      <c r="ER1435" s="14"/>
      <c r="ES1435" s="14"/>
      <c r="ET1435" s="14"/>
      <c r="EU1435" s="14"/>
      <c r="EV1435" s="14"/>
    </row>
    <row r="1436" spans="148:152">
      <c r="ER1436" s="14"/>
      <c r="ES1436" s="14"/>
      <c r="ET1436" s="14"/>
      <c r="EU1436" s="14"/>
      <c r="EV1436" s="14"/>
    </row>
    <row r="1437" spans="148:152">
      <c r="ER1437" s="14"/>
      <c r="ES1437" s="14"/>
      <c r="ET1437" s="14"/>
      <c r="EU1437" s="14"/>
      <c r="EV1437" s="14"/>
    </row>
    <row r="1438" spans="148:152">
      <c r="ER1438" s="14"/>
      <c r="ES1438" s="14"/>
      <c r="ET1438" s="14"/>
      <c r="EU1438" s="14"/>
      <c r="EV1438" s="14"/>
    </row>
    <row r="1439" spans="148:152">
      <c r="ER1439" s="14"/>
      <c r="ES1439" s="14"/>
      <c r="ET1439" s="14"/>
      <c r="EU1439" s="14"/>
      <c r="EV1439" s="14"/>
    </row>
    <row r="1440" spans="148:152">
      <c r="ER1440" s="14"/>
      <c r="ES1440" s="14"/>
      <c r="ET1440" s="14"/>
      <c r="EU1440" s="14"/>
      <c r="EV1440" s="14"/>
    </row>
    <row r="1441" spans="148:152">
      <c r="ER1441" s="14"/>
      <c r="ES1441" s="14"/>
      <c r="ET1441" s="14"/>
      <c r="EU1441" s="14"/>
      <c r="EV1441" s="14"/>
    </row>
    <row r="1442" spans="148:152">
      <c r="ER1442" s="14"/>
      <c r="ES1442" s="14"/>
      <c r="ET1442" s="14"/>
      <c r="EU1442" s="14"/>
      <c r="EV1442" s="14"/>
    </row>
    <row r="1443" spans="148:152">
      <c r="ER1443" s="14"/>
      <c r="ES1443" s="14"/>
      <c r="ET1443" s="14"/>
      <c r="EU1443" s="14"/>
      <c r="EV1443" s="14"/>
    </row>
    <row r="1444" spans="148:152">
      <c r="ER1444" s="14"/>
      <c r="ES1444" s="14"/>
      <c r="ET1444" s="14"/>
      <c r="EU1444" s="14"/>
      <c r="EV1444" s="14"/>
    </row>
    <row r="1445" spans="148:152">
      <c r="ER1445" s="14"/>
      <c r="ES1445" s="14"/>
      <c r="ET1445" s="14"/>
      <c r="EU1445" s="14"/>
      <c r="EV1445" s="14"/>
    </row>
    <row r="1446" spans="148:152">
      <c r="ER1446" s="14"/>
      <c r="ES1446" s="14"/>
      <c r="ET1446" s="14"/>
      <c r="EU1446" s="14"/>
      <c r="EV1446" s="14"/>
    </row>
    <row r="1447" spans="148:152">
      <c r="ER1447" s="14"/>
      <c r="ES1447" s="14"/>
      <c r="ET1447" s="14"/>
      <c r="EU1447" s="14"/>
      <c r="EV1447" s="14"/>
    </row>
    <row r="1448" spans="148:152">
      <c r="ER1448" s="14"/>
      <c r="ES1448" s="14"/>
      <c r="ET1448" s="14"/>
      <c r="EU1448" s="14"/>
      <c r="EV1448" s="14"/>
    </row>
    <row r="1449" spans="148:152">
      <c r="ER1449" s="14"/>
      <c r="ES1449" s="14"/>
      <c r="ET1449" s="14"/>
      <c r="EU1449" s="14"/>
      <c r="EV1449" s="14"/>
    </row>
    <row r="1450" spans="148:152">
      <c r="ER1450" s="14"/>
      <c r="ES1450" s="14"/>
      <c r="ET1450" s="14"/>
      <c r="EU1450" s="14"/>
      <c r="EV1450" s="14"/>
    </row>
    <row r="1451" spans="148:152">
      <c r="ER1451" s="14"/>
      <c r="ES1451" s="14"/>
      <c r="ET1451" s="14"/>
      <c r="EU1451" s="14"/>
      <c r="EV1451" s="14"/>
    </row>
    <row r="1452" spans="148:152">
      <c r="ER1452" s="14"/>
      <c r="ES1452" s="14"/>
      <c r="ET1452" s="14"/>
      <c r="EU1452" s="14"/>
      <c r="EV1452" s="14"/>
    </row>
    <row r="1453" spans="148:152">
      <c r="ER1453" s="14"/>
      <c r="ES1453" s="14"/>
      <c r="ET1453" s="14"/>
      <c r="EU1453" s="14"/>
      <c r="EV1453" s="14"/>
    </row>
    <row r="1454" spans="148:152">
      <c r="ER1454" s="14"/>
      <c r="ES1454" s="14"/>
      <c r="ET1454" s="14"/>
      <c r="EU1454" s="14"/>
      <c r="EV1454" s="14"/>
    </row>
    <row r="1455" spans="148:152">
      <c r="ER1455" s="14"/>
      <c r="ES1455" s="14"/>
      <c r="ET1455" s="14"/>
      <c r="EU1455" s="14"/>
      <c r="EV1455" s="14"/>
    </row>
    <row r="1456" spans="148:152">
      <c r="ER1456" s="14"/>
      <c r="ES1456" s="14"/>
      <c r="ET1456" s="14"/>
      <c r="EU1456" s="14"/>
      <c r="EV1456" s="14"/>
    </row>
    <row r="1457" spans="148:152">
      <c r="ER1457" s="14"/>
      <c r="ES1457" s="14"/>
      <c r="ET1457" s="14"/>
      <c r="EU1457" s="14"/>
      <c r="EV1457" s="14"/>
    </row>
    <row r="1458" spans="148:152">
      <c r="ER1458" s="14"/>
      <c r="ES1458" s="14"/>
      <c r="ET1458" s="14"/>
      <c r="EU1458" s="14"/>
      <c r="EV1458" s="14"/>
    </row>
    <row r="1459" spans="148:152">
      <c r="ER1459" s="14"/>
      <c r="ES1459" s="14"/>
      <c r="ET1459" s="14"/>
      <c r="EU1459" s="14"/>
      <c r="EV1459" s="14"/>
    </row>
    <row r="1460" spans="148:152">
      <c r="ER1460" s="14"/>
      <c r="ES1460" s="14"/>
      <c r="ET1460" s="14"/>
      <c r="EU1460" s="14"/>
      <c r="EV1460" s="14"/>
    </row>
    <row r="1461" spans="148:152">
      <c r="ER1461" s="14"/>
      <c r="ES1461" s="14"/>
      <c r="ET1461" s="14"/>
      <c r="EU1461" s="14"/>
      <c r="EV1461" s="14"/>
    </row>
    <row r="1462" spans="148:152">
      <c r="ER1462" s="14"/>
      <c r="ES1462" s="14"/>
      <c r="ET1462" s="14"/>
      <c r="EU1462" s="14"/>
      <c r="EV1462" s="14"/>
    </row>
    <row r="1463" spans="148:152">
      <c r="ER1463" s="14"/>
      <c r="ES1463" s="14"/>
      <c r="ET1463" s="14"/>
      <c r="EU1463" s="14"/>
      <c r="EV1463" s="14"/>
    </row>
    <row r="1464" spans="148:152">
      <c r="ER1464" s="14"/>
      <c r="ES1464" s="14"/>
      <c r="ET1464" s="14"/>
      <c r="EU1464" s="14"/>
      <c r="EV1464" s="14"/>
    </row>
    <row r="1465" spans="148:152">
      <c r="ER1465" s="14"/>
      <c r="ES1465" s="14"/>
      <c r="ET1465" s="14"/>
      <c r="EU1465" s="14"/>
      <c r="EV1465" s="14"/>
    </row>
    <row r="1466" spans="148:152">
      <c r="ER1466" s="14"/>
      <c r="ES1466" s="14"/>
      <c r="ET1466" s="14"/>
      <c r="EU1466" s="14"/>
      <c r="EV1466" s="14"/>
    </row>
    <row r="1467" spans="148:152">
      <c r="ER1467" s="14"/>
      <c r="ES1467" s="14"/>
      <c r="ET1467" s="14"/>
      <c r="EU1467" s="14"/>
      <c r="EV1467" s="14"/>
    </row>
    <row r="1468" spans="148:152">
      <c r="ER1468" s="14"/>
      <c r="ES1468" s="14"/>
      <c r="ET1468" s="14"/>
      <c r="EU1468" s="14"/>
      <c r="EV1468" s="14"/>
    </row>
    <row r="1469" spans="148:152">
      <c r="ER1469" s="14"/>
      <c r="ES1469" s="14"/>
      <c r="ET1469" s="14"/>
      <c r="EU1469" s="14"/>
      <c r="EV1469" s="14"/>
    </row>
    <row r="1470" spans="148:152">
      <c r="ER1470" s="14"/>
      <c r="ES1470" s="14"/>
      <c r="ET1470" s="14"/>
      <c r="EU1470" s="14"/>
      <c r="EV1470" s="14"/>
    </row>
    <row r="1471" spans="148:152">
      <c r="ER1471" s="14"/>
      <c r="ES1471" s="14"/>
      <c r="ET1471" s="14"/>
      <c r="EU1471" s="14"/>
      <c r="EV1471" s="14"/>
    </row>
    <row r="1472" spans="148:152">
      <c r="ER1472" s="14"/>
      <c r="ES1472" s="14"/>
      <c r="ET1472" s="14"/>
      <c r="EU1472" s="14"/>
      <c r="EV1472" s="14"/>
    </row>
    <row r="1473" spans="148:152">
      <c r="ER1473" s="14"/>
      <c r="ES1473" s="14"/>
      <c r="ET1473" s="14"/>
      <c r="EU1473" s="14"/>
      <c r="EV1473" s="14"/>
    </row>
    <row r="1474" spans="148:152">
      <c r="ER1474" s="14"/>
      <c r="ES1474" s="14"/>
      <c r="ET1474" s="14"/>
      <c r="EU1474" s="14"/>
      <c r="EV1474" s="14"/>
    </row>
    <row r="1475" spans="148:152">
      <c r="ER1475" s="14"/>
      <c r="ES1475" s="14"/>
      <c r="ET1475" s="14"/>
      <c r="EU1475" s="14"/>
      <c r="EV1475" s="14"/>
    </row>
    <row r="1476" spans="148:152">
      <c r="ER1476" s="14"/>
      <c r="ES1476" s="14"/>
      <c r="ET1476" s="14"/>
      <c r="EU1476" s="14"/>
      <c r="EV1476" s="14"/>
    </row>
    <row r="1477" spans="148:152">
      <c r="ER1477" s="14"/>
      <c r="ES1477" s="14"/>
      <c r="ET1477" s="14"/>
      <c r="EU1477" s="14"/>
      <c r="EV1477" s="14"/>
    </row>
    <row r="1478" spans="148:152">
      <c r="ER1478" s="14"/>
      <c r="ES1478" s="14"/>
      <c r="ET1478" s="14"/>
      <c r="EU1478" s="14"/>
      <c r="EV1478" s="14"/>
    </row>
    <row r="1479" spans="148:152">
      <c r="ER1479" s="14"/>
      <c r="ES1479" s="14"/>
      <c r="ET1479" s="14"/>
      <c r="EU1479" s="14"/>
      <c r="EV1479" s="14"/>
    </row>
    <row r="1480" spans="148:152">
      <c r="ER1480" s="14"/>
      <c r="ES1480" s="14"/>
      <c r="ET1480" s="14"/>
      <c r="EU1480" s="14"/>
      <c r="EV1480" s="14"/>
    </row>
    <row r="1481" spans="148:152">
      <c r="ER1481" s="14"/>
      <c r="ES1481" s="14"/>
      <c r="ET1481" s="14"/>
      <c r="EU1481" s="14"/>
      <c r="EV1481" s="14"/>
    </row>
    <row r="1482" spans="148:152">
      <c r="ER1482" s="14"/>
      <c r="ES1482" s="14"/>
      <c r="ET1482" s="14"/>
      <c r="EU1482" s="14"/>
      <c r="EV1482" s="14"/>
    </row>
    <row r="1483" spans="148:152">
      <c r="ER1483" s="14"/>
      <c r="ES1483" s="14"/>
      <c r="ET1483" s="14"/>
      <c r="EU1483" s="14"/>
      <c r="EV1483" s="14"/>
    </row>
    <row r="1484" spans="148:152">
      <c r="ER1484" s="14"/>
      <c r="ES1484" s="14"/>
      <c r="ET1484" s="14"/>
      <c r="EU1484" s="14"/>
      <c r="EV1484" s="14"/>
    </row>
    <row r="1485" spans="148:152">
      <c r="ER1485" s="14"/>
      <c r="ES1485" s="14"/>
      <c r="ET1485" s="14"/>
      <c r="EU1485" s="14"/>
      <c r="EV1485" s="14"/>
    </row>
    <row r="1486" spans="148:152">
      <c r="ER1486" s="14"/>
      <c r="ES1486" s="14"/>
      <c r="ET1486" s="14"/>
      <c r="EU1486" s="14"/>
      <c r="EV1486" s="14"/>
    </row>
    <row r="1487" spans="148:152">
      <c r="ER1487" s="14"/>
      <c r="ES1487" s="14"/>
      <c r="ET1487" s="14"/>
      <c r="EU1487" s="14"/>
      <c r="EV1487" s="14"/>
    </row>
    <row r="1488" spans="148:152">
      <c r="ER1488" s="14"/>
      <c r="ES1488" s="14"/>
      <c r="ET1488" s="14"/>
      <c r="EU1488" s="14"/>
      <c r="EV1488" s="14"/>
    </row>
    <row r="1489" spans="148:152">
      <c r="ER1489" s="14"/>
      <c r="ES1489" s="14"/>
      <c r="ET1489" s="14"/>
      <c r="EU1489" s="14"/>
      <c r="EV1489" s="14"/>
    </row>
    <row r="1490" spans="148:152">
      <c r="ER1490" s="14"/>
      <c r="ES1490" s="14"/>
      <c r="ET1490" s="14"/>
      <c r="EU1490" s="14"/>
      <c r="EV1490" s="14"/>
    </row>
    <row r="1491" spans="148:152">
      <c r="ER1491" s="14"/>
      <c r="ES1491" s="14"/>
      <c r="ET1491" s="14"/>
      <c r="EU1491" s="14"/>
      <c r="EV1491" s="14"/>
    </row>
    <row r="1492" spans="148:152">
      <c r="ER1492" s="14"/>
      <c r="ES1492" s="14"/>
      <c r="ET1492" s="14"/>
      <c r="EU1492" s="14"/>
      <c r="EV1492" s="14"/>
    </row>
    <row r="1493" spans="148:152">
      <c r="ER1493" s="14"/>
      <c r="ES1493" s="14"/>
      <c r="ET1493" s="14"/>
      <c r="EU1493" s="14"/>
      <c r="EV1493" s="14"/>
    </row>
    <row r="1494" spans="148:152">
      <c r="ER1494" s="14"/>
      <c r="ES1494" s="14"/>
      <c r="ET1494" s="14"/>
      <c r="EU1494" s="14"/>
      <c r="EV1494" s="14"/>
    </row>
    <row r="1495" spans="148:152">
      <c r="ER1495" s="14"/>
      <c r="ES1495" s="14"/>
      <c r="ET1495" s="14"/>
      <c r="EU1495" s="14"/>
      <c r="EV1495" s="14"/>
    </row>
    <row r="1496" spans="148:152">
      <c r="ER1496" s="14"/>
      <c r="ES1496" s="14"/>
      <c r="ET1496" s="14"/>
      <c r="EU1496" s="14"/>
      <c r="EV1496" s="14"/>
    </row>
    <row r="1497" spans="148:152">
      <c r="ER1497" s="14"/>
      <c r="ES1497" s="14"/>
      <c r="ET1497" s="14"/>
      <c r="EU1497" s="14"/>
      <c r="EV1497" s="14"/>
    </row>
    <row r="1498" spans="148:152">
      <c r="ER1498" s="14"/>
      <c r="ES1498" s="14"/>
      <c r="ET1498" s="14"/>
      <c r="EU1498" s="14"/>
      <c r="EV1498" s="14"/>
    </row>
    <row r="1499" spans="148:152">
      <c r="ER1499" s="14"/>
      <c r="ES1499" s="14"/>
      <c r="ET1499" s="14"/>
      <c r="EU1499" s="14"/>
      <c r="EV1499" s="14"/>
    </row>
    <row r="1500" spans="148:152">
      <c r="ER1500" s="14"/>
      <c r="ES1500" s="14"/>
      <c r="ET1500" s="14"/>
      <c r="EU1500" s="14"/>
      <c r="EV1500" s="14"/>
    </row>
    <row r="1501" spans="148:152">
      <c r="ER1501" s="14"/>
      <c r="ES1501" s="14"/>
      <c r="ET1501" s="14"/>
      <c r="EU1501" s="14"/>
      <c r="EV1501" s="14"/>
    </row>
    <row r="1502" spans="148:152">
      <c r="ER1502" s="14"/>
      <c r="ES1502" s="14"/>
      <c r="ET1502" s="14"/>
      <c r="EU1502" s="14"/>
      <c r="EV1502" s="14"/>
    </row>
    <row r="1503" spans="148:152">
      <c r="ER1503" s="14"/>
      <c r="ES1503" s="14"/>
      <c r="ET1503" s="14"/>
      <c r="EU1503" s="14"/>
      <c r="EV1503" s="14"/>
    </row>
    <row r="1504" spans="148:152">
      <c r="ER1504" s="14"/>
      <c r="ES1504" s="14"/>
      <c r="ET1504" s="14"/>
      <c r="EU1504" s="14"/>
      <c r="EV1504" s="14"/>
    </row>
    <row r="1505" spans="148:152">
      <c r="ER1505" s="14"/>
      <c r="ES1505" s="14"/>
      <c r="ET1505" s="14"/>
      <c r="EU1505" s="14"/>
      <c r="EV1505" s="14"/>
    </row>
    <row r="1506" spans="148:152">
      <c r="ER1506" s="14"/>
      <c r="ES1506" s="14"/>
      <c r="ET1506" s="14"/>
      <c r="EU1506" s="14"/>
      <c r="EV1506" s="14"/>
    </row>
    <row r="1507" spans="148:152">
      <c r="ER1507" s="14"/>
      <c r="ES1507" s="14"/>
      <c r="ET1507" s="14"/>
      <c r="EU1507" s="14"/>
      <c r="EV1507" s="14"/>
    </row>
    <row r="1508" spans="148:152">
      <c r="ER1508" s="14"/>
      <c r="ES1508" s="14"/>
      <c r="ET1508" s="14"/>
      <c r="EU1508" s="14"/>
      <c r="EV1508" s="14"/>
    </row>
    <row r="1509" spans="148:152">
      <c r="ER1509" s="14"/>
      <c r="ES1509" s="14"/>
      <c r="ET1509" s="14"/>
      <c r="EU1509" s="14"/>
      <c r="EV1509" s="14"/>
    </row>
    <row r="1510" spans="148:152">
      <c r="ER1510" s="14"/>
      <c r="ES1510" s="14"/>
      <c r="ET1510" s="14"/>
      <c r="EU1510" s="14"/>
      <c r="EV1510" s="14"/>
    </row>
    <row r="1511" spans="148:152">
      <c r="ER1511" s="14"/>
      <c r="ES1511" s="14"/>
      <c r="ET1511" s="14"/>
      <c r="EU1511" s="14"/>
      <c r="EV1511" s="14"/>
    </row>
    <row r="1512" spans="148:152">
      <c r="ER1512" s="14"/>
      <c r="ES1512" s="14"/>
      <c r="ET1512" s="14"/>
      <c r="EU1512" s="14"/>
      <c r="EV1512" s="14"/>
    </row>
    <row r="1513" spans="148:152">
      <c r="ER1513" s="14"/>
      <c r="ES1513" s="14"/>
      <c r="ET1513" s="14"/>
      <c r="EU1513" s="14"/>
      <c r="EV1513" s="14"/>
    </row>
    <row r="1514" spans="148:152">
      <c r="ER1514" s="14"/>
      <c r="ES1514" s="14"/>
      <c r="ET1514" s="14"/>
      <c r="EU1514" s="14"/>
      <c r="EV1514" s="14"/>
    </row>
    <row r="1515" spans="148:152">
      <c r="ER1515" s="14"/>
      <c r="ES1515" s="14"/>
      <c r="ET1515" s="14"/>
      <c r="EU1515" s="14"/>
      <c r="EV1515" s="14"/>
    </row>
    <row r="1516" spans="148:152">
      <c r="ER1516" s="14"/>
      <c r="ES1516" s="14"/>
      <c r="ET1516" s="14"/>
      <c r="EU1516" s="14"/>
      <c r="EV1516" s="14"/>
    </row>
    <row r="1517" spans="148:152">
      <c r="ER1517" s="14"/>
      <c r="ES1517" s="14"/>
      <c r="ET1517" s="14"/>
      <c r="EU1517" s="14"/>
      <c r="EV1517" s="14"/>
    </row>
    <row r="1518" spans="148:152">
      <c r="ER1518" s="14"/>
      <c r="ES1518" s="14"/>
      <c r="ET1518" s="14"/>
      <c r="EU1518" s="14"/>
      <c r="EV1518" s="14"/>
    </row>
    <row r="1519" spans="148:152">
      <c r="ER1519" s="14"/>
      <c r="ES1519" s="14"/>
      <c r="ET1519" s="14"/>
      <c r="EU1519" s="14"/>
      <c r="EV1519" s="14"/>
    </row>
    <row r="1520" spans="148:152">
      <c r="ER1520" s="14"/>
      <c r="ES1520" s="14"/>
      <c r="ET1520" s="14"/>
      <c r="EU1520" s="14"/>
      <c r="EV1520" s="14"/>
    </row>
    <row r="1521" spans="148:152">
      <c r="ER1521" s="14"/>
      <c r="ES1521" s="14"/>
      <c r="ET1521" s="14"/>
      <c r="EU1521" s="14"/>
      <c r="EV1521" s="14"/>
    </row>
    <row r="1522" spans="148:152">
      <c r="ER1522" s="14"/>
      <c r="ES1522" s="14"/>
      <c r="ET1522" s="14"/>
      <c r="EU1522" s="14"/>
      <c r="EV1522" s="14"/>
    </row>
    <row r="1523" spans="148:152">
      <c r="ER1523" s="14"/>
      <c r="ES1523" s="14"/>
      <c r="ET1523" s="14"/>
      <c r="EU1523" s="14"/>
      <c r="EV1523" s="14"/>
    </row>
    <row r="1524" spans="148:152">
      <c r="ER1524" s="14"/>
      <c r="ES1524" s="14"/>
      <c r="ET1524" s="14"/>
      <c r="EU1524" s="14"/>
      <c r="EV1524" s="14"/>
    </row>
    <row r="1525" spans="148:152">
      <c r="ER1525" s="14"/>
      <c r="ES1525" s="14"/>
      <c r="ET1525" s="14"/>
      <c r="EU1525" s="14"/>
      <c r="EV1525" s="14"/>
    </row>
    <row r="1526" spans="148:152">
      <c r="ER1526" s="14"/>
      <c r="ES1526" s="14"/>
      <c r="ET1526" s="14"/>
      <c r="EU1526" s="14"/>
      <c r="EV1526" s="14"/>
    </row>
    <row r="1527" spans="148:152">
      <c r="ER1527" s="14"/>
      <c r="ES1527" s="14"/>
      <c r="ET1527" s="14"/>
      <c r="EU1527" s="14"/>
      <c r="EV1527" s="14"/>
    </row>
    <row r="1528" spans="148:152">
      <c r="ER1528" s="14"/>
      <c r="ES1528" s="14"/>
      <c r="ET1528" s="14"/>
      <c r="EU1528" s="14"/>
      <c r="EV1528" s="14"/>
    </row>
    <row r="1529" spans="148:152">
      <c r="ER1529" s="14"/>
      <c r="ES1529" s="14"/>
      <c r="ET1529" s="14"/>
      <c r="EU1529" s="14"/>
      <c r="EV1529" s="14"/>
    </row>
    <row r="1530" spans="148:152">
      <c r="ER1530" s="14"/>
      <c r="ES1530" s="14"/>
      <c r="ET1530" s="14"/>
      <c r="EU1530" s="14"/>
      <c r="EV1530" s="14"/>
    </row>
    <row r="1531" spans="148:152">
      <c r="ER1531" s="14"/>
      <c r="ES1531" s="14"/>
      <c r="ET1531" s="14"/>
      <c r="EU1531" s="14"/>
      <c r="EV1531" s="14"/>
    </row>
    <row r="1532" spans="148:152">
      <c r="ER1532" s="14"/>
      <c r="ES1532" s="14"/>
      <c r="ET1532" s="14"/>
      <c r="EU1532" s="14"/>
      <c r="EV1532" s="14"/>
    </row>
    <row r="1533" spans="148:152">
      <c r="ER1533" s="14"/>
      <c r="ES1533" s="14"/>
      <c r="ET1533" s="14"/>
      <c r="EU1533" s="14"/>
      <c r="EV1533" s="14"/>
    </row>
    <row r="1534" spans="148:152">
      <c r="ER1534" s="14"/>
      <c r="ES1534" s="14"/>
      <c r="ET1534" s="14"/>
      <c r="EU1534" s="14"/>
      <c r="EV1534" s="14"/>
    </row>
    <row r="1535" spans="148:152">
      <c r="ER1535" s="14"/>
      <c r="ES1535" s="14"/>
      <c r="ET1535" s="14"/>
      <c r="EU1535" s="14"/>
      <c r="EV1535" s="14"/>
    </row>
    <row r="1536" spans="148:152">
      <c r="ER1536" s="14"/>
      <c r="ES1536" s="14"/>
      <c r="ET1536" s="14"/>
      <c r="EU1536" s="14"/>
      <c r="EV1536" s="14"/>
    </row>
    <row r="1537" spans="148:152">
      <c r="ER1537" s="14"/>
      <c r="ES1537" s="14"/>
      <c r="ET1537" s="14"/>
      <c r="EU1537" s="14"/>
      <c r="EV1537" s="14"/>
    </row>
    <row r="1538" spans="148:152">
      <c r="ER1538" s="14"/>
      <c r="ES1538" s="14"/>
      <c r="ET1538" s="14"/>
      <c r="EU1538" s="14"/>
      <c r="EV1538" s="14"/>
    </row>
    <row r="1539" spans="148:152">
      <c r="ER1539" s="14"/>
      <c r="ES1539" s="14"/>
      <c r="ET1539" s="14"/>
      <c r="EU1539" s="14"/>
      <c r="EV1539" s="14"/>
    </row>
    <row r="1540" spans="148:152">
      <c r="ER1540" s="14"/>
      <c r="ES1540" s="14"/>
      <c r="ET1540" s="14"/>
      <c r="EU1540" s="14"/>
      <c r="EV1540" s="14"/>
    </row>
    <row r="1541" spans="148:152">
      <c r="ER1541" s="14"/>
      <c r="ES1541" s="14"/>
      <c r="ET1541" s="14"/>
      <c r="EU1541" s="14"/>
      <c r="EV1541" s="14"/>
    </row>
    <row r="1542" spans="148:152">
      <c r="ER1542" s="14"/>
      <c r="ES1542" s="14"/>
      <c r="ET1542" s="14"/>
      <c r="EU1542" s="14"/>
      <c r="EV1542" s="14"/>
    </row>
    <row r="1543" spans="148:152">
      <c r="ER1543" s="14"/>
      <c r="ES1543" s="14"/>
      <c r="ET1543" s="14"/>
      <c r="EU1543" s="14"/>
      <c r="EV1543" s="14"/>
    </row>
    <row r="1544" spans="148:152">
      <c r="ER1544" s="14"/>
      <c r="ES1544" s="14"/>
      <c r="ET1544" s="14"/>
      <c r="EU1544" s="14"/>
      <c r="EV1544" s="14"/>
    </row>
    <row r="1545" spans="148:152">
      <c r="ER1545" s="14"/>
      <c r="ES1545" s="14"/>
      <c r="ET1545" s="14"/>
      <c r="EU1545" s="14"/>
      <c r="EV1545" s="14"/>
    </row>
    <row r="1546" spans="148:152">
      <c r="ER1546" s="14"/>
      <c r="ES1546" s="14"/>
      <c r="ET1546" s="14"/>
      <c r="EU1546" s="14"/>
      <c r="EV1546" s="14"/>
    </row>
    <row r="1547" spans="148:152">
      <c r="ER1547" s="14"/>
      <c r="ES1547" s="14"/>
      <c r="ET1547" s="14"/>
      <c r="EU1547" s="14"/>
      <c r="EV1547" s="14"/>
    </row>
    <row r="1548" spans="148:152">
      <c r="ER1548" s="14"/>
      <c r="ES1548" s="14"/>
      <c r="ET1548" s="14"/>
      <c r="EU1548" s="14"/>
      <c r="EV1548" s="14"/>
    </row>
    <row r="1549" spans="148:152">
      <c r="ER1549" s="14"/>
      <c r="ES1549" s="14"/>
      <c r="ET1549" s="14"/>
      <c r="EU1549" s="14"/>
      <c r="EV1549" s="14"/>
    </row>
    <row r="1550" spans="148:152">
      <c r="ER1550" s="14"/>
      <c r="ES1550" s="14"/>
      <c r="ET1550" s="14"/>
      <c r="EU1550" s="14"/>
      <c r="EV1550" s="14"/>
    </row>
    <row r="1551" spans="148:152">
      <c r="ER1551" s="14"/>
      <c r="ES1551" s="14"/>
      <c r="ET1551" s="14"/>
      <c r="EU1551" s="14"/>
      <c r="EV1551" s="14"/>
    </row>
    <row r="1552" spans="148:152">
      <c r="ER1552" s="14"/>
      <c r="ES1552" s="14"/>
      <c r="ET1552" s="14"/>
      <c r="EU1552" s="14"/>
      <c r="EV1552" s="14"/>
    </row>
    <row r="1553" spans="148:152">
      <c r="ER1553" s="14"/>
      <c r="ES1553" s="14"/>
      <c r="ET1553" s="14"/>
      <c r="EU1553" s="14"/>
      <c r="EV1553" s="14"/>
    </row>
    <row r="1554" spans="148:152">
      <c r="ER1554" s="14"/>
      <c r="ES1554" s="14"/>
      <c r="ET1554" s="14"/>
      <c r="EU1554" s="14"/>
      <c r="EV1554" s="14"/>
    </row>
    <row r="1555" spans="148:152">
      <c r="ER1555" s="14"/>
      <c r="ES1555" s="14"/>
      <c r="ET1555" s="14"/>
      <c r="EU1555" s="14"/>
      <c r="EV1555" s="14"/>
    </row>
    <row r="1556" spans="148:152">
      <c r="ER1556" s="14"/>
      <c r="ES1556" s="14"/>
      <c r="ET1556" s="14"/>
      <c r="EU1556" s="14"/>
      <c r="EV1556" s="14"/>
    </row>
    <row r="1557" spans="148:152">
      <c r="ER1557" s="14"/>
      <c r="ES1557" s="14"/>
      <c r="ET1557" s="14"/>
      <c r="EU1557" s="14"/>
      <c r="EV1557" s="14"/>
    </row>
    <row r="1558" spans="148:152">
      <c r="ER1558" s="14"/>
      <c r="ES1558" s="14"/>
      <c r="ET1558" s="14"/>
      <c r="EU1558" s="14"/>
      <c r="EV1558" s="14"/>
    </row>
    <row r="1559" spans="148:152">
      <c r="ER1559" s="14"/>
      <c r="ES1559" s="14"/>
      <c r="ET1559" s="14"/>
      <c r="EU1559" s="14"/>
      <c r="EV1559" s="14"/>
    </row>
    <row r="1560" spans="148:152">
      <c r="ER1560" s="14"/>
      <c r="ES1560" s="14"/>
      <c r="ET1560" s="14"/>
      <c r="EU1560" s="14"/>
      <c r="EV1560" s="14"/>
    </row>
    <row r="1561" spans="148:152">
      <c r="ER1561" s="14"/>
      <c r="ES1561" s="14"/>
      <c r="ET1561" s="14"/>
      <c r="EU1561" s="14"/>
      <c r="EV1561" s="14"/>
    </row>
    <row r="1562" spans="148:152">
      <c r="ER1562" s="14"/>
      <c r="ES1562" s="14"/>
      <c r="ET1562" s="14"/>
      <c r="EU1562" s="14"/>
      <c r="EV1562" s="14"/>
    </row>
    <row r="1563" spans="148:152">
      <c r="ER1563" s="14"/>
      <c r="ES1563" s="14"/>
      <c r="ET1563" s="14"/>
      <c r="EU1563" s="14"/>
      <c r="EV1563" s="14"/>
    </row>
    <row r="1564" spans="148:152">
      <c r="ER1564" s="14"/>
      <c r="ES1564" s="14"/>
      <c r="ET1564" s="14"/>
      <c r="EU1564" s="14"/>
      <c r="EV1564" s="14"/>
    </row>
    <row r="1565" spans="148:152">
      <c r="ER1565" s="14"/>
      <c r="ES1565" s="14"/>
      <c r="ET1565" s="14"/>
      <c r="EU1565" s="14"/>
      <c r="EV1565" s="14"/>
    </row>
    <row r="1566" spans="148:152">
      <c r="ER1566" s="14"/>
      <c r="ES1566" s="14"/>
      <c r="ET1566" s="14"/>
      <c r="EU1566" s="14"/>
      <c r="EV1566" s="14"/>
    </row>
    <row r="1567" spans="148:152">
      <c r="ER1567" s="14"/>
      <c r="ES1567" s="14"/>
      <c r="ET1567" s="14"/>
      <c r="EU1567" s="14"/>
      <c r="EV1567" s="14"/>
    </row>
    <row r="1568" spans="148:152">
      <c r="ER1568" s="14"/>
      <c r="ES1568" s="14"/>
      <c r="ET1568" s="14"/>
      <c r="EU1568" s="14"/>
      <c r="EV1568" s="14"/>
    </row>
    <row r="1569" spans="148:152">
      <c r="ER1569" s="14"/>
      <c r="ES1569" s="14"/>
      <c r="ET1569" s="14"/>
      <c r="EU1569" s="14"/>
      <c r="EV1569" s="14"/>
    </row>
    <row r="1570" spans="148:152">
      <c r="ER1570" s="14"/>
      <c r="ES1570" s="14"/>
      <c r="ET1570" s="14"/>
      <c r="EU1570" s="14"/>
      <c r="EV1570" s="14"/>
    </row>
    <row r="1571" spans="148:152">
      <c r="ER1571" s="14"/>
      <c r="ES1571" s="14"/>
      <c r="ET1571" s="14"/>
      <c r="EU1571" s="14"/>
      <c r="EV1571" s="14"/>
    </row>
    <row r="1572" spans="148:152">
      <c r="ER1572" s="14"/>
      <c r="ES1572" s="14"/>
      <c r="ET1572" s="14"/>
      <c r="EU1572" s="14"/>
      <c r="EV1572" s="14"/>
    </row>
    <row r="1573" spans="148:152">
      <c r="ER1573" s="14"/>
      <c r="ES1573" s="14"/>
      <c r="ET1573" s="14"/>
      <c r="EU1573" s="14"/>
      <c r="EV1573" s="14"/>
    </row>
    <row r="1574" spans="148:152">
      <c r="ER1574" s="14"/>
      <c r="ES1574" s="14"/>
      <c r="ET1574" s="14"/>
      <c r="EU1574" s="14"/>
      <c r="EV1574" s="14"/>
    </row>
    <row r="1575" spans="148:152">
      <c r="ER1575" s="14"/>
      <c r="ES1575" s="14"/>
      <c r="ET1575" s="14"/>
      <c r="EU1575" s="14"/>
      <c r="EV1575" s="14"/>
    </row>
    <row r="1576" spans="148:152">
      <c r="ER1576" s="14"/>
      <c r="ES1576" s="14"/>
      <c r="ET1576" s="14"/>
      <c r="EU1576" s="14"/>
      <c r="EV1576" s="14"/>
    </row>
    <row r="1577" spans="148:152">
      <c r="ER1577" s="14"/>
      <c r="ES1577" s="14"/>
      <c r="ET1577" s="14"/>
      <c r="EU1577" s="14"/>
      <c r="EV1577" s="14"/>
    </row>
    <row r="1578" spans="148:152">
      <c r="ER1578" s="14"/>
      <c r="ES1578" s="14"/>
      <c r="ET1578" s="14"/>
      <c r="EU1578" s="14"/>
      <c r="EV1578" s="14"/>
    </row>
    <row r="1579" spans="148:152">
      <c r="ER1579" s="14"/>
      <c r="ES1579" s="14"/>
      <c r="ET1579" s="14"/>
      <c r="EU1579" s="14"/>
      <c r="EV1579" s="14"/>
    </row>
    <row r="1580" spans="148:152">
      <c r="ER1580" s="14"/>
      <c r="ES1580" s="14"/>
      <c r="ET1580" s="14"/>
      <c r="EU1580" s="14"/>
      <c r="EV1580" s="14"/>
    </row>
    <row r="1581" spans="148:152">
      <c r="ER1581" s="14"/>
      <c r="ES1581" s="14"/>
      <c r="ET1581" s="14"/>
      <c r="EU1581" s="14"/>
      <c r="EV1581" s="14"/>
    </row>
    <row r="1582" spans="148:152">
      <c r="ER1582" s="14"/>
      <c r="ES1582" s="14"/>
      <c r="ET1582" s="14"/>
      <c r="EU1582" s="14"/>
      <c r="EV1582" s="14"/>
    </row>
    <row r="1583" spans="148:152">
      <c r="ER1583" s="14"/>
      <c r="ES1583" s="14"/>
      <c r="ET1583" s="14"/>
      <c r="EU1583" s="14"/>
      <c r="EV1583" s="14"/>
    </row>
    <row r="1584" spans="148:152">
      <c r="ER1584" s="14"/>
      <c r="ES1584" s="14"/>
      <c r="ET1584" s="14"/>
      <c r="EU1584" s="14"/>
      <c r="EV1584" s="14"/>
    </row>
    <row r="1585" spans="148:152">
      <c r="ER1585" s="14"/>
      <c r="ES1585" s="14"/>
      <c r="ET1585" s="14"/>
      <c r="EU1585" s="14"/>
      <c r="EV1585" s="14"/>
    </row>
    <row r="1586" spans="148:152">
      <c r="ER1586" s="14"/>
      <c r="ES1586" s="14"/>
      <c r="ET1586" s="14"/>
      <c r="EU1586" s="14"/>
      <c r="EV1586" s="14"/>
    </row>
    <row r="1587" spans="148:152">
      <c r="ER1587" s="14"/>
      <c r="ES1587" s="14"/>
      <c r="ET1587" s="14"/>
      <c r="EU1587" s="14"/>
      <c r="EV1587" s="14"/>
    </row>
    <row r="1588" spans="148:152">
      <c r="ER1588" s="14"/>
      <c r="ES1588" s="14"/>
      <c r="ET1588" s="14"/>
      <c r="EU1588" s="14"/>
      <c r="EV1588" s="14"/>
    </row>
    <row r="1589" spans="148:152">
      <c r="ER1589" s="14"/>
      <c r="ES1589" s="14"/>
      <c r="ET1589" s="14"/>
      <c r="EU1589" s="14"/>
      <c r="EV1589" s="14"/>
    </row>
    <row r="1590" spans="148:152">
      <c r="ER1590" s="14"/>
      <c r="ES1590" s="14"/>
      <c r="ET1590" s="14"/>
      <c r="EU1590" s="14"/>
      <c r="EV1590" s="14"/>
    </row>
    <row r="1591" spans="148:152">
      <c r="ER1591" s="14"/>
      <c r="ES1591" s="14"/>
      <c r="ET1591" s="14"/>
      <c r="EU1591" s="14"/>
      <c r="EV1591" s="14"/>
    </row>
    <row r="1592" spans="148:152">
      <c r="ER1592" s="14"/>
      <c r="ES1592" s="14"/>
      <c r="ET1592" s="14"/>
      <c r="EU1592" s="14"/>
      <c r="EV1592" s="14"/>
    </row>
    <row r="1593" spans="148:152">
      <c r="ER1593" s="14"/>
      <c r="ES1593" s="14"/>
      <c r="ET1593" s="14"/>
      <c r="EU1593" s="14"/>
      <c r="EV1593" s="14"/>
    </row>
    <row r="1594" spans="148:152">
      <c r="ER1594" s="14"/>
      <c r="ES1594" s="14"/>
      <c r="ET1594" s="14"/>
      <c r="EU1594" s="14"/>
      <c r="EV1594" s="14"/>
    </row>
    <row r="1595" spans="148:152">
      <c r="ER1595" s="14"/>
      <c r="ES1595" s="14"/>
      <c r="ET1595" s="14"/>
      <c r="EU1595" s="14"/>
      <c r="EV1595" s="14"/>
    </row>
    <row r="1596" spans="148:152">
      <c r="ER1596" s="14"/>
      <c r="ES1596" s="14"/>
      <c r="ET1596" s="14"/>
      <c r="EU1596" s="14"/>
      <c r="EV1596" s="14"/>
    </row>
    <row r="1597" spans="148:152">
      <c r="ER1597" s="14"/>
      <c r="ES1597" s="14"/>
      <c r="ET1597" s="14"/>
      <c r="EU1597" s="14"/>
      <c r="EV1597" s="14"/>
    </row>
    <row r="1598" spans="148:152">
      <c r="ER1598" s="14"/>
      <c r="ES1598" s="14"/>
      <c r="ET1598" s="14"/>
      <c r="EU1598" s="14"/>
      <c r="EV1598" s="14"/>
    </row>
    <row r="1599" spans="148:152">
      <c r="ER1599" s="14"/>
      <c r="ES1599" s="14"/>
      <c r="ET1599" s="14"/>
      <c r="EU1599" s="14"/>
      <c r="EV1599" s="14"/>
    </row>
    <row r="1600" spans="148:152">
      <c r="ER1600" s="14"/>
      <c r="ES1600" s="14"/>
      <c r="ET1600" s="14"/>
      <c r="EU1600" s="14"/>
      <c r="EV1600" s="14"/>
    </row>
    <row r="1601" spans="148:152">
      <c r="ER1601" s="14"/>
      <c r="ES1601" s="14"/>
      <c r="ET1601" s="14"/>
      <c r="EU1601" s="14"/>
      <c r="EV1601" s="14"/>
    </row>
    <row r="1602" spans="148:152">
      <c r="ER1602" s="14"/>
      <c r="ES1602" s="14"/>
      <c r="ET1602" s="14"/>
      <c r="EU1602" s="14"/>
      <c r="EV1602" s="14"/>
    </row>
    <row r="1603" spans="148:152">
      <c r="ER1603" s="14"/>
      <c r="ES1603" s="14"/>
      <c r="ET1603" s="14"/>
      <c r="EU1603" s="14"/>
      <c r="EV1603" s="14"/>
    </row>
    <row r="1604" spans="148:152">
      <c r="ER1604" s="14"/>
      <c r="ES1604" s="14"/>
      <c r="ET1604" s="14"/>
      <c r="EU1604" s="14"/>
      <c r="EV1604" s="14"/>
    </row>
    <row r="1605" spans="148:152">
      <c r="ER1605" s="14"/>
      <c r="ES1605" s="14"/>
      <c r="ET1605" s="14"/>
      <c r="EU1605" s="14"/>
      <c r="EV1605" s="14"/>
    </row>
    <row r="1606" spans="148:152">
      <c r="ER1606" s="14"/>
      <c r="ES1606" s="14"/>
      <c r="ET1606" s="14"/>
      <c r="EU1606" s="14"/>
      <c r="EV1606" s="14"/>
    </row>
    <row r="1607" spans="148:152">
      <c r="ER1607" s="14"/>
      <c r="ES1607" s="14"/>
      <c r="ET1607" s="14"/>
      <c r="EU1607" s="14"/>
      <c r="EV1607" s="14"/>
    </row>
    <row r="1608" spans="148:152">
      <c r="ER1608" s="14"/>
      <c r="ES1608" s="14"/>
      <c r="ET1608" s="14"/>
      <c r="EU1608" s="14"/>
      <c r="EV1608" s="14"/>
    </row>
    <row r="1609" spans="148:152">
      <c r="ER1609" s="14"/>
      <c r="ES1609" s="14"/>
      <c r="ET1609" s="14"/>
      <c r="EU1609" s="14"/>
      <c r="EV1609" s="14"/>
    </row>
    <row r="1610" spans="148:152">
      <c r="ER1610" s="14"/>
      <c r="ES1610" s="14"/>
      <c r="ET1610" s="14"/>
      <c r="EU1610" s="14"/>
      <c r="EV1610" s="14"/>
    </row>
    <row r="1611" spans="148:152">
      <c r="ER1611" s="14"/>
      <c r="ES1611" s="14"/>
      <c r="ET1611" s="14"/>
      <c r="EU1611" s="14"/>
      <c r="EV1611" s="14"/>
    </row>
    <row r="1612" spans="148:152">
      <c r="ER1612" s="14"/>
      <c r="ES1612" s="14"/>
      <c r="ET1612" s="14"/>
      <c r="EU1612" s="14"/>
      <c r="EV1612" s="14"/>
    </row>
    <row r="1613" spans="148:152">
      <c r="ER1613" s="14"/>
      <c r="ES1613" s="14"/>
      <c r="ET1613" s="14"/>
      <c r="EU1613" s="14"/>
      <c r="EV1613" s="14"/>
    </row>
    <row r="1614" spans="148:152">
      <c r="ER1614" s="14"/>
      <c r="ES1614" s="14"/>
      <c r="ET1614" s="14"/>
      <c r="EU1614" s="14"/>
      <c r="EV1614" s="14"/>
    </row>
    <row r="1615" spans="148:152">
      <c r="ER1615" s="14"/>
      <c r="ES1615" s="14"/>
      <c r="ET1615" s="14"/>
      <c r="EU1615" s="14"/>
      <c r="EV1615" s="14"/>
    </row>
    <row r="1616" spans="148:152">
      <c r="ER1616" s="14"/>
      <c r="ES1616" s="14"/>
      <c r="ET1616" s="14"/>
      <c r="EU1616" s="14"/>
      <c r="EV1616" s="14"/>
    </row>
    <row r="1617" spans="148:152">
      <c r="ER1617" s="14"/>
      <c r="ES1617" s="14"/>
      <c r="ET1617" s="14"/>
      <c r="EU1617" s="14"/>
      <c r="EV1617" s="14"/>
    </row>
    <row r="1618" spans="148:152">
      <c r="ER1618" s="14"/>
      <c r="ES1618" s="14"/>
      <c r="ET1618" s="14"/>
      <c r="EU1618" s="14"/>
      <c r="EV1618" s="14"/>
    </row>
    <row r="1619" spans="148:152">
      <c r="ER1619" s="14"/>
      <c r="ES1619" s="14"/>
      <c r="ET1619" s="14"/>
      <c r="EU1619" s="14"/>
      <c r="EV1619" s="14"/>
    </row>
    <row r="1620" spans="148:152">
      <c r="ER1620" s="14"/>
      <c r="ES1620" s="14"/>
      <c r="ET1620" s="14"/>
      <c r="EU1620" s="14"/>
      <c r="EV1620" s="14"/>
    </row>
    <row r="1621" spans="148:152">
      <c r="ER1621" s="14"/>
      <c r="ES1621" s="14"/>
      <c r="ET1621" s="14"/>
      <c r="EU1621" s="14"/>
      <c r="EV1621" s="14"/>
    </row>
    <row r="1622" spans="148:152">
      <c r="ER1622" s="14"/>
      <c r="ES1622" s="14"/>
      <c r="ET1622" s="14"/>
      <c r="EU1622" s="14"/>
      <c r="EV1622" s="14"/>
    </row>
    <row r="1623" spans="148:152">
      <c r="ER1623" s="14"/>
      <c r="ES1623" s="14"/>
      <c r="ET1623" s="14"/>
      <c r="EU1623" s="14"/>
      <c r="EV1623" s="14"/>
    </row>
    <row r="1624" spans="148:152">
      <c r="ER1624" s="14"/>
      <c r="ES1624" s="14"/>
      <c r="ET1624" s="14"/>
      <c r="EU1624" s="14"/>
      <c r="EV1624" s="14"/>
    </row>
    <row r="1625" spans="148:152">
      <c r="ER1625" s="14"/>
      <c r="ES1625" s="14"/>
      <c r="ET1625" s="14"/>
      <c r="EU1625" s="14"/>
      <c r="EV1625" s="14"/>
    </row>
    <row r="1626" spans="148:152">
      <c r="ER1626" s="14"/>
      <c r="ES1626" s="14"/>
      <c r="ET1626" s="14"/>
      <c r="EU1626" s="14"/>
      <c r="EV1626" s="14"/>
    </row>
    <row r="1627" spans="148:152">
      <c r="ER1627" s="14"/>
      <c r="ES1627" s="14"/>
      <c r="ET1627" s="14"/>
      <c r="EU1627" s="14"/>
      <c r="EV1627" s="14"/>
    </row>
    <row r="1628" spans="148:152">
      <c r="ER1628" s="14"/>
      <c r="ES1628" s="14"/>
      <c r="ET1628" s="14"/>
      <c r="EU1628" s="14"/>
      <c r="EV1628" s="14"/>
    </row>
    <row r="1629" spans="148:152">
      <c r="ER1629" s="14"/>
      <c r="ES1629" s="14"/>
      <c r="ET1629" s="14"/>
      <c r="EU1629" s="14"/>
      <c r="EV1629" s="14"/>
    </row>
    <row r="1630" spans="148:152">
      <c r="ER1630" s="14"/>
      <c r="ES1630" s="14"/>
      <c r="ET1630" s="14"/>
      <c r="EU1630" s="14"/>
      <c r="EV1630" s="14"/>
    </row>
    <row r="1631" spans="148:152">
      <c r="ER1631" s="14"/>
      <c r="ES1631" s="14"/>
      <c r="ET1631" s="14"/>
      <c r="EU1631" s="14"/>
      <c r="EV1631" s="14"/>
    </row>
    <row r="1632" spans="148:152">
      <c r="ER1632" s="14"/>
      <c r="ES1632" s="14"/>
      <c r="ET1632" s="14"/>
      <c r="EU1632" s="14"/>
      <c r="EV1632" s="14"/>
    </row>
    <row r="1633" spans="148:152">
      <c r="ER1633" s="14"/>
      <c r="ES1633" s="14"/>
      <c r="ET1633" s="14"/>
      <c r="EU1633" s="14"/>
      <c r="EV1633" s="14"/>
    </row>
    <row r="1634" spans="148:152">
      <c r="ER1634" s="14"/>
      <c r="ES1634" s="14"/>
      <c r="ET1634" s="14"/>
      <c r="EU1634" s="14"/>
      <c r="EV1634" s="14"/>
    </row>
    <row r="1635" spans="148:152">
      <c r="ER1635" s="14"/>
      <c r="ES1635" s="14"/>
      <c r="ET1635" s="14"/>
      <c r="EU1635" s="14"/>
      <c r="EV1635" s="14"/>
    </row>
    <row r="1636" spans="148:152">
      <c r="ER1636" s="14"/>
      <c r="ES1636" s="14"/>
      <c r="ET1636" s="14"/>
      <c r="EU1636" s="14"/>
      <c r="EV1636" s="14"/>
    </row>
    <row r="1637" spans="148:152">
      <c r="ER1637" s="14"/>
      <c r="ES1637" s="14"/>
      <c r="ET1637" s="14"/>
      <c r="EU1637" s="14"/>
      <c r="EV1637" s="14"/>
    </row>
    <row r="1638" spans="148:152">
      <c r="ER1638" s="14"/>
      <c r="ES1638" s="14"/>
      <c r="ET1638" s="14"/>
      <c r="EU1638" s="14"/>
      <c r="EV1638" s="14"/>
    </row>
    <row r="1639" spans="148:152">
      <c r="ER1639" s="14"/>
      <c r="ES1639" s="14"/>
      <c r="ET1639" s="14"/>
      <c r="EU1639" s="14"/>
      <c r="EV1639" s="14"/>
    </row>
    <row r="1640" spans="148:152">
      <c r="ER1640" s="14"/>
      <c r="ES1640" s="14"/>
      <c r="ET1640" s="14"/>
      <c r="EU1640" s="14"/>
      <c r="EV1640" s="14"/>
    </row>
    <row r="1641" spans="148:152">
      <c r="ER1641" s="14"/>
      <c r="ES1641" s="14"/>
      <c r="ET1641" s="14"/>
      <c r="EU1641" s="14"/>
      <c r="EV1641" s="14"/>
    </row>
    <row r="1642" spans="148:152">
      <c r="ER1642" s="14"/>
      <c r="ES1642" s="14"/>
      <c r="ET1642" s="14"/>
      <c r="EU1642" s="14"/>
      <c r="EV1642" s="14"/>
    </row>
    <row r="1643" spans="148:152">
      <c r="ER1643" s="14"/>
      <c r="ES1643" s="14"/>
      <c r="ET1643" s="14"/>
      <c r="EU1643" s="14"/>
      <c r="EV1643" s="14"/>
    </row>
    <row r="1644" spans="148:152">
      <c r="ER1644" s="14"/>
      <c r="ES1644" s="14"/>
      <c r="ET1644" s="14"/>
      <c r="EU1644" s="14"/>
      <c r="EV1644" s="14"/>
    </row>
    <row r="1645" spans="148:152">
      <c r="ER1645" s="14"/>
      <c r="ES1645" s="14"/>
      <c r="ET1645" s="14"/>
      <c r="EU1645" s="14"/>
      <c r="EV1645" s="14"/>
    </row>
    <row r="1646" spans="148:152">
      <c r="ER1646" s="14"/>
      <c r="ES1646" s="14"/>
      <c r="ET1646" s="14"/>
      <c r="EU1646" s="14"/>
      <c r="EV1646" s="14"/>
    </row>
    <row r="1647" spans="148:152">
      <c r="ER1647" s="14"/>
      <c r="ES1647" s="14"/>
      <c r="ET1647" s="14"/>
      <c r="EU1647" s="14"/>
      <c r="EV1647" s="14"/>
    </row>
    <row r="1648" spans="148:152">
      <c r="ER1648" s="14"/>
      <c r="ES1648" s="14"/>
      <c r="ET1648" s="14"/>
      <c r="EU1648" s="14"/>
      <c r="EV1648" s="14"/>
    </row>
    <row r="1649" spans="148:152">
      <c r="ER1649" s="14"/>
      <c r="ES1649" s="14"/>
      <c r="ET1649" s="14"/>
      <c r="EU1649" s="14"/>
      <c r="EV1649" s="14"/>
    </row>
    <row r="1650" spans="148:152">
      <c r="ER1650" s="14"/>
      <c r="ES1650" s="14"/>
      <c r="ET1650" s="14"/>
      <c r="EU1650" s="14"/>
      <c r="EV1650" s="14"/>
    </row>
    <row r="1651" spans="148:152">
      <c r="ER1651" s="14"/>
      <c r="ES1651" s="14"/>
      <c r="ET1651" s="14"/>
      <c r="EU1651" s="14"/>
      <c r="EV1651" s="14"/>
    </row>
    <row r="1652" spans="148:152">
      <c r="ER1652" s="14"/>
      <c r="ES1652" s="14"/>
      <c r="ET1652" s="14"/>
      <c r="EU1652" s="14"/>
      <c r="EV1652" s="14"/>
    </row>
    <row r="1653" spans="148:152">
      <c r="ER1653" s="14"/>
      <c r="ES1653" s="14"/>
      <c r="ET1653" s="14"/>
      <c r="EU1653" s="14"/>
      <c r="EV1653" s="14"/>
    </row>
    <row r="1654" spans="148:152">
      <c r="ER1654" s="14"/>
      <c r="ES1654" s="14"/>
      <c r="ET1654" s="14"/>
      <c r="EU1654" s="14"/>
      <c r="EV1654" s="14"/>
    </row>
    <row r="1655" spans="148:152">
      <c r="ER1655" s="14"/>
      <c r="ES1655" s="14"/>
      <c r="ET1655" s="14"/>
      <c r="EU1655" s="14"/>
      <c r="EV1655" s="14"/>
    </row>
    <row r="1656" spans="148:152">
      <c r="ER1656" s="14"/>
      <c r="ES1656" s="14"/>
      <c r="ET1656" s="14"/>
      <c r="EU1656" s="14"/>
      <c r="EV1656" s="14"/>
    </row>
    <row r="1657" spans="148:152">
      <c r="ER1657" s="14"/>
      <c r="ES1657" s="14"/>
      <c r="ET1657" s="14"/>
      <c r="EU1657" s="14"/>
      <c r="EV1657" s="14"/>
    </row>
    <row r="1658" spans="148:152">
      <c r="ER1658" s="14"/>
      <c r="ES1658" s="14"/>
      <c r="ET1658" s="14"/>
      <c r="EU1658" s="14"/>
      <c r="EV1658" s="14"/>
    </row>
    <row r="1659" spans="148:152">
      <c r="ER1659" s="14"/>
      <c r="ES1659" s="14"/>
      <c r="ET1659" s="14"/>
      <c r="EU1659" s="14"/>
      <c r="EV1659" s="14"/>
    </row>
    <row r="1660" spans="148:152">
      <c r="ER1660" s="14"/>
      <c r="ES1660" s="14"/>
      <c r="ET1660" s="14"/>
      <c r="EU1660" s="14"/>
      <c r="EV1660" s="14"/>
    </row>
    <row r="1661" spans="148:152">
      <c r="ER1661" s="14"/>
      <c r="ES1661" s="14"/>
      <c r="ET1661" s="14"/>
      <c r="EU1661" s="14"/>
      <c r="EV1661" s="14"/>
    </row>
    <row r="1662" spans="148:152">
      <c r="ER1662" s="14"/>
      <c r="ES1662" s="14"/>
      <c r="ET1662" s="14"/>
      <c r="EU1662" s="14"/>
      <c r="EV1662" s="14"/>
    </row>
    <row r="1663" spans="148:152">
      <c r="ER1663" s="14"/>
      <c r="ES1663" s="14"/>
      <c r="ET1663" s="14"/>
      <c r="EU1663" s="14"/>
      <c r="EV1663" s="14"/>
    </row>
    <row r="1664" spans="148:152">
      <c r="ER1664" s="14"/>
      <c r="ES1664" s="14"/>
      <c r="ET1664" s="14"/>
      <c r="EU1664" s="14"/>
      <c r="EV1664" s="14"/>
    </row>
    <row r="1665" spans="148:152">
      <c r="ER1665" s="14"/>
      <c r="ES1665" s="14"/>
      <c r="ET1665" s="14"/>
      <c r="EU1665" s="14"/>
      <c r="EV1665" s="14"/>
    </row>
    <row r="1666" spans="148:152">
      <c r="ER1666" s="14"/>
      <c r="ES1666" s="14"/>
      <c r="ET1666" s="14"/>
      <c r="EU1666" s="14"/>
      <c r="EV1666" s="14"/>
    </row>
    <row r="1667" spans="148:152">
      <c r="ER1667" s="14"/>
      <c r="ES1667" s="14"/>
      <c r="ET1667" s="14"/>
      <c r="EU1667" s="14"/>
      <c r="EV1667" s="14"/>
    </row>
    <row r="1668" spans="148:152">
      <c r="ER1668" s="14"/>
      <c r="ES1668" s="14"/>
      <c r="ET1668" s="14"/>
      <c r="EU1668" s="14"/>
      <c r="EV1668" s="14"/>
    </row>
    <row r="1669" spans="148:152">
      <c r="ER1669" s="14"/>
      <c r="ES1669" s="14"/>
      <c r="ET1669" s="14"/>
      <c r="EU1669" s="14"/>
      <c r="EV1669" s="14"/>
    </row>
    <row r="1670" spans="148:152">
      <c r="ER1670" s="14"/>
      <c r="ES1670" s="14"/>
      <c r="ET1670" s="14"/>
      <c r="EU1670" s="14"/>
      <c r="EV1670" s="14"/>
    </row>
    <row r="1671" spans="148:152">
      <c r="ER1671" s="14"/>
      <c r="ES1671" s="14"/>
      <c r="ET1671" s="14"/>
      <c r="EU1671" s="14"/>
      <c r="EV1671" s="14"/>
    </row>
    <row r="1672" spans="148:152">
      <c r="ER1672" s="14"/>
      <c r="ES1672" s="14"/>
      <c r="ET1672" s="14"/>
      <c r="EU1672" s="14"/>
      <c r="EV1672" s="14"/>
    </row>
    <row r="1673" spans="148:152">
      <c r="ER1673" s="14"/>
      <c r="ES1673" s="14"/>
      <c r="ET1673" s="14"/>
      <c r="EU1673" s="14"/>
      <c r="EV1673" s="14"/>
    </row>
    <row r="1674" spans="148:152">
      <c r="ER1674" s="14"/>
      <c r="ES1674" s="14"/>
      <c r="ET1674" s="14"/>
      <c r="EU1674" s="14"/>
      <c r="EV1674" s="14"/>
    </row>
    <row r="1675" spans="148:152">
      <c r="ER1675" s="14"/>
      <c r="ES1675" s="14"/>
      <c r="ET1675" s="14"/>
      <c r="EU1675" s="14"/>
      <c r="EV1675" s="14"/>
    </row>
    <row r="1676" spans="148:152">
      <c r="ER1676" s="14"/>
      <c r="ES1676" s="14"/>
      <c r="ET1676" s="14"/>
      <c r="EU1676" s="14"/>
      <c r="EV1676" s="14"/>
    </row>
    <row r="1677" spans="148:152">
      <c r="ER1677" s="14"/>
      <c r="ES1677" s="14"/>
      <c r="ET1677" s="14"/>
      <c r="EU1677" s="14"/>
      <c r="EV1677" s="14"/>
    </row>
    <row r="1678" spans="148:152">
      <c r="ER1678" s="14"/>
      <c r="ES1678" s="14"/>
      <c r="ET1678" s="14"/>
      <c r="EU1678" s="14"/>
      <c r="EV1678" s="14"/>
    </row>
    <row r="1679" spans="148:152">
      <c r="ER1679" s="14"/>
      <c r="ES1679" s="14"/>
      <c r="ET1679" s="14"/>
      <c r="EU1679" s="14"/>
      <c r="EV1679" s="14"/>
    </row>
    <row r="1680" spans="148:152">
      <c r="ER1680" s="14"/>
      <c r="ES1680" s="14"/>
      <c r="ET1680" s="14"/>
      <c r="EU1680" s="14"/>
      <c r="EV1680" s="14"/>
    </row>
    <row r="1681" spans="148:152">
      <c r="ER1681" s="14"/>
      <c r="ES1681" s="14"/>
      <c r="ET1681" s="14"/>
      <c r="EU1681" s="14"/>
      <c r="EV1681" s="14"/>
    </row>
    <row r="1682" spans="148:152">
      <c r="ER1682" s="14"/>
      <c r="ES1682" s="14"/>
      <c r="ET1682" s="14"/>
      <c r="EU1682" s="14"/>
      <c r="EV1682" s="14"/>
    </row>
    <row r="1683" spans="148:152">
      <c r="ER1683" s="14"/>
      <c r="ES1683" s="14"/>
      <c r="ET1683" s="14"/>
      <c r="EU1683" s="14"/>
      <c r="EV1683" s="14"/>
    </row>
    <row r="1684" spans="148:152">
      <c r="ER1684" s="14"/>
      <c r="ES1684" s="14"/>
      <c r="ET1684" s="14"/>
      <c r="EU1684" s="14"/>
      <c r="EV1684" s="14"/>
    </row>
    <row r="1685" spans="148:152">
      <c r="ER1685" s="14"/>
      <c r="ES1685" s="14"/>
      <c r="ET1685" s="14"/>
      <c r="EU1685" s="14"/>
      <c r="EV1685" s="14"/>
    </row>
    <row r="1686" spans="148:152">
      <c r="ER1686" s="14"/>
      <c r="ES1686" s="14"/>
      <c r="ET1686" s="14"/>
      <c r="EU1686" s="14"/>
      <c r="EV1686" s="14"/>
    </row>
    <row r="1687" spans="148:152">
      <c r="ER1687" s="14"/>
      <c r="ES1687" s="14"/>
      <c r="ET1687" s="14"/>
      <c r="EU1687" s="14"/>
      <c r="EV1687" s="14"/>
    </row>
    <row r="1688" spans="148:152">
      <c r="ER1688" s="14"/>
      <c r="ES1688" s="14"/>
      <c r="ET1688" s="14"/>
      <c r="EU1688" s="14"/>
      <c r="EV1688" s="14"/>
    </row>
    <row r="1689" spans="148:152">
      <c r="ER1689" s="14"/>
      <c r="ES1689" s="14"/>
      <c r="ET1689" s="14"/>
      <c r="EU1689" s="14"/>
      <c r="EV1689" s="14"/>
    </row>
    <row r="1690" spans="148:152">
      <c r="ER1690" s="14"/>
      <c r="ES1690" s="14"/>
      <c r="ET1690" s="14"/>
      <c r="EU1690" s="14"/>
      <c r="EV1690" s="14"/>
    </row>
    <row r="1691" spans="148:152">
      <c r="ER1691" s="14"/>
      <c r="ES1691" s="14"/>
      <c r="ET1691" s="14"/>
      <c r="EU1691" s="14"/>
      <c r="EV1691" s="14"/>
    </row>
    <row r="1692" spans="148:152">
      <c r="ER1692" s="14"/>
      <c r="ES1692" s="14"/>
      <c r="ET1692" s="14"/>
      <c r="EU1692" s="14"/>
      <c r="EV1692" s="14"/>
    </row>
    <row r="1693" spans="148:152">
      <c r="ER1693" s="14"/>
      <c r="ES1693" s="14"/>
      <c r="ET1693" s="14"/>
      <c r="EU1693" s="14"/>
      <c r="EV1693" s="14"/>
    </row>
    <row r="1694" spans="148:152">
      <c r="ER1694" s="14"/>
      <c r="ES1694" s="14"/>
      <c r="ET1694" s="14"/>
      <c r="EU1694" s="14"/>
      <c r="EV1694" s="14"/>
    </row>
    <row r="1695" spans="148:152">
      <c r="ER1695" s="14"/>
      <c r="ES1695" s="14"/>
      <c r="ET1695" s="14"/>
      <c r="EU1695" s="14"/>
      <c r="EV1695" s="14"/>
    </row>
    <row r="1696" spans="148:152">
      <c r="ER1696" s="14"/>
      <c r="ES1696" s="14"/>
      <c r="ET1696" s="14"/>
      <c r="EU1696" s="14"/>
      <c r="EV1696" s="14"/>
    </row>
    <row r="1697" spans="148:152">
      <c r="ER1697" s="14"/>
      <c r="ES1697" s="14"/>
      <c r="ET1697" s="14"/>
      <c r="EU1697" s="14"/>
      <c r="EV1697" s="14"/>
    </row>
    <row r="1698" spans="148:152">
      <c r="ER1698" s="14"/>
      <c r="ES1698" s="14"/>
      <c r="ET1698" s="14"/>
      <c r="EU1698" s="14"/>
      <c r="EV1698" s="14"/>
    </row>
    <row r="1699" spans="148:152">
      <c r="ER1699" s="14"/>
      <c r="ES1699" s="14"/>
      <c r="ET1699" s="14"/>
      <c r="EU1699" s="14"/>
      <c r="EV1699" s="14"/>
    </row>
    <row r="1700" spans="148:152">
      <c r="ER1700" s="14"/>
      <c r="ES1700" s="14"/>
      <c r="ET1700" s="14"/>
      <c r="EU1700" s="14"/>
      <c r="EV1700" s="14"/>
    </row>
    <row r="1701" spans="148:152">
      <c r="ER1701" s="14"/>
      <c r="ES1701" s="14"/>
      <c r="ET1701" s="14"/>
      <c r="EU1701" s="14"/>
      <c r="EV1701" s="14"/>
    </row>
    <row r="1702" spans="148:152">
      <c r="ER1702" s="14"/>
      <c r="ES1702" s="14"/>
      <c r="ET1702" s="14"/>
      <c r="EU1702" s="14"/>
      <c r="EV1702" s="14"/>
    </row>
    <row r="1703" spans="148:152">
      <c r="ER1703" s="14"/>
      <c r="ES1703" s="14"/>
      <c r="ET1703" s="14"/>
      <c r="EU1703" s="14"/>
      <c r="EV1703" s="14"/>
    </row>
    <row r="1704" spans="148:152">
      <c r="ER1704" s="14"/>
      <c r="ES1704" s="14"/>
      <c r="ET1704" s="14"/>
      <c r="EU1704" s="14"/>
      <c r="EV1704" s="14"/>
    </row>
    <row r="1705" spans="148:152">
      <c r="ER1705" s="14"/>
      <c r="ES1705" s="14"/>
      <c r="ET1705" s="14"/>
      <c r="EU1705" s="14"/>
      <c r="EV1705" s="14"/>
    </row>
    <row r="1706" spans="148:152">
      <c r="ER1706" s="14"/>
      <c r="ES1706" s="14"/>
      <c r="ET1706" s="14"/>
      <c r="EU1706" s="14"/>
      <c r="EV1706" s="14"/>
    </row>
    <row r="1707" spans="148:152">
      <c r="ER1707" s="14"/>
      <c r="ES1707" s="14"/>
      <c r="ET1707" s="14"/>
      <c r="EU1707" s="14"/>
      <c r="EV1707" s="14"/>
    </row>
    <row r="1708" spans="148:152">
      <c r="ER1708" s="14"/>
      <c r="ES1708" s="14"/>
      <c r="ET1708" s="14"/>
      <c r="EU1708" s="14"/>
      <c r="EV1708" s="14"/>
    </row>
    <row r="1709" spans="148:152">
      <c r="ER1709" s="14"/>
      <c r="ES1709" s="14"/>
      <c r="ET1709" s="14"/>
      <c r="EU1709" s="14"/>
      <c r="EV1709" s="14"/>
    </row>
    <row r="1710" spans="148:152">
      <c r="ER1710" s="14"/>
      <c r="ES1710" s="14"/>
      <c r="ET1710" s="14"/>
      <c r="EU1710" s="14"/>
      <c r="EV1710" s="14"/>
    </row>
    <row r="1711" spans="148:152">
      <c r="ER1711" s="14"/>
      <c r="ES1711" s="14"/>
      <c r="ET1711" s="14"/>
      <c r="EU1711" s="14"/>
      <c r="EV1711" s="14"/>
    </row>
    <row r="1712" spans="148:152">
      <c r="ER1712" s="14"/>
      <c r="ES1712" s="14"/>
      <c r="ET1712" s="14"/>
      <c r="EU1712" s="14"/>
      <c r="EV1712" s="14"/>
    </row>
    <row r="1713" spans="148:152">
      <c r="ER1713" s="14"/>
      <c r="ES1713" s="14"/>
      <c r="ET1713" s="14"/>
      <c r="EU1713" s="14"/>
      <c r="EV1713" s="14"/>
    </row>
    <row r="1714" spans="148:152">
      <c r="ER1714" s="14"/>
      <c r="ES1714" s="14"/>
      <c r="ET1714" s="14"/>
      <c r="EU1714" s="14"/>
      <c r="EV1714" s="14"/>
    </row>
    <row r="1715" spans="148:152">
      <c r="ER1715" s="14"/>
      <c r="ES1715" s="14"/>
      <c r="ET1715" s="14"/>
      <c r="EU1715" s="14"/>
      <c r="EV1715" s="14"/>
    </row>
    <row r="1716" spans="148:152">
      <c r="ER1716" s="14"/>
      <c r="ES1716" s="14"/>
      <c r="ET1716" s="14"/>
      <c r="EU1716" s="14"/>
      <c r="EV1716" s="14"/>
    </row>
    <row r="1717" spans="148:152">
      <c r="ER1717" s="14"/>
      <c r="ES1717" s="14"/>
      <c r="ET1717" s="14"/>
      <c r="EU1717" s="14"/>
      <c r="EV1717" s="14"/>
    </row>
    <row r="1718" spans="148:152">
      <c r="ER1718" s="14"/>
      <c r="ES1718" s="14"/>
      <c r="ET1718" s="14"/>
      <c r="EU1718" s="14"/>
      <c r="EV1718" s="14"/>
    </row>
    <row r="1719" spans="148:152">
      <c r="ER1719" s="14"/>
      <c r="ES1719" s="14"/>
      <c r="ET1719" s="14"/>
      <c r="EU1719" s="14"/>
      <c r="EV1719" s="14"/>
    </row>
    <row r="1720" spans="148:152">
      <c r="ER1720" s="14"/>
      <c r="ES1720" s="14"/>
      <c r="ET1720" s="14"/>
      <c r="EU1720" s="14"/>
      <c r="EV1720" s="14"/>
    </row>
    <row r="1721" spans="148:152">
      <c r="ER1721" s="14"/>
      <c r="ES1721" s="14"/>
      <c r="ET1721" s="14"/>
      <c r="EU1721" s="14"/>
      <c r="EV1721" s="14"/>
    </row>
    <row r="1722" spans="148:152">
      <c r="ER1722" s="14"/>
      <c r="ES1722" s="14"/>
      <c r="ET1722" s="14"/>
      <c r="EU1722" s="14"/>
      <c r="EV1722" s="14"/>
    </row>
    <row r="1723" spans="148:152">
      <c r="ER1723" s="14"/>
      <c r="ES1723" s="14"/>
      <c r="ET1723" s="14"/>
      <c r="EU1723" s="14"/>
      <c r="EV1723" s="14"/>
    </row>
    <row r="1724" spans="148:152">
      <c r="ER1724" s="14"/>
      <c r="ES1724" s="14"/>
      <c r="ET1724" s="14"/>
      <c r="EU1724" s="14"/>
      <c r="EV1724" s="14"/>
    </row>
    <row r="1725" spans="148:152">
      <c r="ER1725" s="14"/>
      <c r="ES1725" s="14"/>
      <c r="ET1725" s="14"/>
      <c r="EU1725" s="14"/>
      <c r="EV1725" s="14"/>
    </row>
    <row r="1726" spans="148:152">
      <c r="ER1726" s="14"/>
      <c r="ES1726" s="14"/>
      <c r="ET1726" s="14"/>
      <c r="EU1726" s="14"/>
      <c r="EV1726" s="14"/>
    </row>
    <row r="1727" spans="148:152">
      <c r="ER1727" s="14"/>
      <c r="ES1727" s="14"/>
      <c r="ET1727" s="14"/>
      <c r="EU1727" s="14"/>
      <c r="EV1727" s="14"/>
    </row>
    <row r="1728" spans="148:152">
      <c r="ER1728" s="14"/>
      <c r="ES1728" s="14"/>
      <c r="ET1728" s="14"/>
      <c r="EU1728" s="14"/>
      <c r="EV1728" s="14"/>
    </row>
    <row r="1729" spans="148:152">
      <c r="ER1729" s="14"/>
      <c r="ES1729" s="14"/>
      <c r="ET1729" s="14"/>
      <c r="EU1729" s="14"/>
      <c r="EV1729" s="14"/>
    </row>
    <row r="1730" spans="148:152">
      <c r="ER1730" s="14"/>
      <c r="ES1730" s="14"/>
      <c r="ET1730" s="14"/>
      <c r="EU1730" s="14"/>
      <c r="EV1730" s="14"/>
    </row>
    <row r="1731" spans="148:152">
      <c r="ER1731" s="14"/>
      <c r="ES1731" s="14"/>
      <c r="ET1731" s="14"/>
      <c r="EU1731" s="14"/>
      <c r="EV1731" s="14"/>
    </row>
    <row r="1732" spans="148:152">
      <c r="ER1732" s="14"/>
      <c r="ES1732" s="14"/>
      <c r="ET1732" s="14"/>
      <c r="EU1732" s="14"/>
      <c r="EV1732" s="14"/>
    </row>
    <row r="1733" spans="148:152">
      <c r="ER1733" s="14"/>
      <c r="ES1733" s="14"/>
      <c r="ET1733" s="14"/>
      <c r="EU1733" s="14"/>
      <c r="EV1733" s="14"/>
    </row>
    <row r="1734" spans="148:152">
      <c r="ER1734" s="14"/>
      <c r="ES1734" s="14"/>
      <c r="ET1734" s="14"/>
      <c r="EU1734" s="14"/>
      <c r="EV1734" s="14"/>
    </row>
    <row r="1735" spans="148:152">
      <c r="ER1735" s="14"/>
      <c r="ES1735" s="14"/>
      <c r="ET1735" s="14"/>
      <c r="EU1735" s="14"/>
      <c r="EV1735" s="14"/>
    </row>
    <row r="1736" spans="148:152">
      <c r="ER1736" s="14"/>
      <c r="ES1736" s="14"/>
      <c r="ET1736" s="14"/>
      <c r="EU1736" s="14"/>
      <c r="EV1736" s="14"/>
    </row>
    <row r="1737" spans="148:152">
      <c r="ER1737" s="14"/>
      <c r="ES1737" s="14"/>
      <c r="ET1737" s="14"/>
      <c r="EU1737" s="14"/>
      <c r="EV1737" s="14"/>
    </row>
    <row r="1738" spans="148:152">
      <c r="ER1738" s="14"/>
      <c r="ES1738" s="14"/>
      <c r="ET1738" s="14"/>
      <c r="EU1738" s="14"/>
      <c r="EV1738" s="14"/>
    </row>
    <row r="1739" spans="148:152">
      <c r="ER1739" s="14"/>
      <c r="ES1739" s="14"/>
      <c r="ET1739" s="14"/>
      <c r="EU1739" s="14"/>
      <c r="EV1739" s="14"/>
    </row>
    <row r="1740" spans="148:152">
      <c r="ER1740" s="14"/>
      <c r="ES1740" s="14"/>
      <c r="ET1740" s="14"/>
      <c r="EU1740" s="14"/>
      <c r="EV1740" s="14"/>
    </row>
    <row r="1741" spans="148:152">
      <c r="ER1741" s="14"/>
      <c r="ES1741" s="14"/>
      <c r="ET1741" s="14"/>
      <c r="EU1741" s="14"/>
      <c r="EV1741" s="14"/>
    </row>
    <row r="1742" spans="148:152">
      <c r="ER1742" s="14"/>
      <c r="ES1742" s="14"/>
      <c r="ET1742" s="14"/>
      <c r="EU1742" s="14"/>
      <c r="EV1742" s="14"/>
    </row>
    <row r="1743" spans="148:152">
      <c r="ER1743" s="14"/>
      <c r="ES1743" s="14"/>
      <c r="ET1743" s="14"/>
      <c r="EU1743" s="14"/>
      <c r="EV1743" s="14"/>
    </row>
    <row r="1744" spans="148:152">
      <c r="ER1744" s="14"/>
      <c r="ES1744" s="14"/>
      <c r="ET1744" s="14"/>
      <c r="EU1744" s="14"/>
      <c r="EV1744" s="14"/>
    </row>
    <row r="1745" spans="148:152">
      <c r="ER1745" s="14"/>
      <c r="ES1745" s="14"/>
      <c r="ET1745" s="14"/>
      <c r="EU1745" s="14"/>
      <c r="EV1745" s="14"/>
    </row>
    <row r="1746" spans="148:152">
      <c r="ER1746" s="14"/>
      <c r="ES1746" s="14"/>
      <c r="ET1746" s="14"/>
      <c r="EU1746" s="14"/>
      <c r="EV1746" s="14"/>
    </row>
    <row r="1747" spans="148:152">
      <c r="ER1747" s="14"/>
      <c r="ES1747" s="14"/>
      <c r="ET1747" s="14"/>
      <c r="EU1747" s="14"/>
      <c r="EV1747" s="14"/>
    </row>
    <row r="1748" spans="148:152">
      <c r="ER1748" s="14"/>
      <c r="ES1748" s="14"/>
      <c r="ET1748" s="14"/>
      <c r="EU1748" s="14"/>
      <c r="EV1748" s="14"/>
    </row>
    <row r="1749" spans="148:152">
      <c r="ER1749" s="14"/>
      <c r="ES1749" s="14"/>
      <c r="ET1749" s="14"/>
      <c r="EU1749" s="14"/>
      <c r="EV1749" s="14"/>
    </row>
    <row r="1750" spans="148:152">
      <c r="ER1750" s="14"/>
      <c r="ES1750" s="14"/>
      <c r="ET1750" s="14"/>
      <c r="EU1750" s="14"/>
      <c r="EV1750" s="14"/>
    </row>
    <row r="1751" spans="148:152">
      <c r="ER1751" s="14"/>
      <c r="ES1751" s="14"/>
      <c r="ET1751" s="14"/>
      <c r="EU1751" s="14"/>
      <c r="EV1751" s="14"/>
    </row>
    <row r="1752" spans="148:152">
      <c r="ER1752" s="14"/>
      <c r="ES1752" s="14"/>
      <c r="ET1752" s="14"/>
      <c r="EU1752" s="14"/>
      <c r="EV1752" s="14"/>
    </row>
    <row r="1753" spans="148:152">
      <c r="ER1753" s="14"/>
      <c r="ES1753" s="14"/>
      <c r="ET1753" s="14"/>
      <c r="EU1753" s="14"/>
      <c r="EV1753" s="14"/>
    </row>
    <row r="1754" spans="148:152">
      <c r="ER1754" s="14"/>
      <c r="ES1754" s="14"/>
      <c r="ET1754" s="14"/>
      <c r="EU1754" s="14"/>
      <c r="EV1754" s="14"/>
    </row>
    <row r="1755" spans="148:152">
      <c r="ER1755" s="14"/>
      <c r="ES1755" s="14"/>
      <c r="ET1755" s="14"/>
      <c r="EU1755" s="14"/>
      <c r="EV1755" s="14"/>
    </row>
    <row r="1756" spans="148:152">
      <c r="ER1756" s="14"/>
      <c r="ES1756" s="14"/>
      <c r="ET1756" s="14"/>
      <c r="EU1756" s="14"/>
      <c r="EV1756" s="14"/>
    </row>
    <row r="1757" spans="148:152">
      <c r="ER1757" s="14"/>
      <c r="ES1757" s="14"/>
      <c r="ET1757" s="14"/>
      <c r="EU1757" s="14"/>
      <c r="EV1757" s="14"/>
    </row>
    <row r="1758" spans="148:152">
      <c r="ER1758" s="14"/>
      <c r="ES1758" s="14"/>
      <c r="ET1758" s="14"/>
      <c r="EU1758" s="14"/>
      <c r="EV1758" s="14"/>
    </row>
    <row r="1759" spans="148:152">
      <c r="ER1759" s="14"/>
      <c r="ES1759" s="14"/>
      <c r="ET1759" s="14"/>
      <c r="EU1759" s="14"/>
      <c r="EV1759" s="14"/>
    </row>
    <row r="1760" spans="148:152">
      <c r="ER1760" s="14"/>
      <c r="ES1760" s="14"/>
      <c r="ET1760" s="14"/>
      <c r="EU1760" s="14"/>
      <c r="EV1760" s="14"/>
    </row>
    <row r="1761" spans="148:152">
      <c r="ER1761" s="14"/>
      <c r="ES1761" s="14"/>
      <c r="ET1761" s="14"/>
      <c r="EU1761" s="14"/>
      <c r="EV1761" s="14"/>
    </row>
    <row r="1762" spans="148:152">
      <c r="ER1762" s="14"/>
      <c r="ES1762" s="14"/>
      <c r="ET1762" s="14"/>
      <c r="EU1762" s="14"/>
      <c r="EV1762" s="14"/>
    </row>
    <row r="1763" spans="148:152">
      <c r="ER1763" s="14"/>
      <c r="ES1763" s="14"/>
      <c r="ET1763" s="14"/>
      <c r="EU1763" s="14"/>
      <c r="EV1763" s="14"/>
    </row>
    <row r="1764" spans="148:152">
      <c r="ER1764" s="14"/>
      <c r="ES1764" s="14"/>
      <c r="ET1764" s="14"/>
      <c r="EU1764" s="14"/>
      <c r="EV1764" s="14"/>
    </row>
    <row r="1765" spans="148:152">
      <c r="ER1765" s="14"/>
      <c r="ES1765" s="14"/>
      <c r="ET1765" s="14"/>
      <c r="EU1765" s="14"/>
      <c r="EV1765" s="14"/>
    </row>
    <row r="1766" spans="148:152">
      <c r="ER1766" s="14"/>
      <c r="ES1766" s="14"/>
      <c r="ET1766" s="14"/>
      <c r="EU1766" s="14"/>
      <c r="EV1766" s="14"/>
    </row>
    <row r="1767" spans="148:152">
      <c r="ER1767" s="14"/>
      <c r="ES1767" s="14"/>
      <c r="ET1767" s="14"/>
      <c r="EU1767" s="14"/>
      <c r="EV1767" s="14"/>
    </row>
    <row r="1768" spans="148:152">
      <c r="ER1768" s="14"/>
      <c r="ES1768" s="14"/>
      <c r="ET1768" s="14"/>
      <c r="EU1768" s="14"/>
      <c r="EV1768" s="14"/>
    </row>
    <row r="1769" spans="148:152">
      <c r="ER1769" s="14"/>
      <c r="ES1769" s="14"/>
      <c r="ET1769" s="14"/>
      <c r="EU1769" s="14"/>
      <c r="EV1769" s="14"/>
    </row>
    <row r="1770" spans="148:152">
      <c r="ER1770" s="14"/>
      <c r="ES1770" s="14"/>
      <c r="ET1770" s="14"/>
      <c r="EU1770" s="14"/>
      <c r="EV1770" s="14"/>
    </row>
    <row r="1771" spans="148:152">
      <c r="ER1771" s="14"/>
      <c r="ES1771" s="14"/>
      <c r="ET1771" s="14"/>
      <c r="EU1771" s="14"/>
      <c r="EV1771" s="14"/>
    </row>
    <row r="1772" spans="148:152">
      <c r="ER1772" s="14"/>
      <c r="ES1772" s="14"/>
      <c r="ET1772" s="14"/>
      <c r="EU1772" s="14"/>
      <c r="EV1772" s="14"/>
    </row>
    <row r="1773" spans="148:152">
      <c r="ER1773" s="14"/>
      <c r="ES1773" s="14"/>
      <c r="ET1773" s="14"/>
      <c r="EU1773" s="14"/>
      <c r="EV1773" s="14"/>
    </row>
    <row r="1774" spans="148:152">
      <c r="ER1774" s="14"/>
      <c r="ES1774" s="14"/>
      <c r="ET1774" s="14"/>
      <c r="EU1774" s="14"/>
      <c r="EV1774" s="14"/>
    </row>
    <row r="1775" spans="148:152">
      <c r="ER1775" s="14"/>
      <c r="ES1775" s="14"/>
      <c r="ET1775" s="14"/>
      <c r="EU1775" s="14"/>
      <c r="EV1775" s="14"/>
    </row>
    <row r="1776" spans="148:152">
      <c r="ER1776" s="14"/>
      <c r="ES1776" s="14"/>
      <c r="ET1776" s="14"/>
      <c r="EU1776" s="14"/>
      <c r="EV1776" s="14"/>
    </row>
    <row r="1777" spans="148:152">
      <c r="ER1777" s="14"/>
      <c r="ES1777" s="14"/>
      <c r="ET1777" s="14"/>
      <c r="EU1777" s="14"/>
      <c r="EV1777" s="14"/>
    </row>
    <row r="1778" spans="148:152">
      <c r="ER1778" s="14"/>
      <c r="ES1778" s="14"/>
      <c r="ET1778" s="14"/>
      <c r="EU1778" s="14"/>
      <c r="EV1778" s="14"/>
    </row>
    <row r="1779" spans="148:152">
      <c r="ER1779" s="14"/>
      <c r="ES1779" s="14"/>
      <c r="ET1779" s="14"/>
      <c r="EU1779" s="14"/>
      <c r="EV1779" s="14"/>
    </row>
    <row r="1780" spans="148:152">
      <c r="ER1780" s="14"/>
      <c r="ES1780" s="14"/>
      <c r="ET1780" s="14"/>
      <c r="EU1780" s="14"/>
      <c r="EV1780" s="14"/>
    </row>
    <row r="1781" spans="148:152">
      <c r="ER1781" s="14"/>
      <c r="ES1781" s="14"/>
      <c r="ET1781" s="14"/>
      <c r="EU1781" s="14"/>
      <c r="EV1781" s="14"/>
    </row>
    <row r="1782" spans="148:152">
      <c r="ER1782" s="14"/>
      <c r="ES1782" s="14"/>
      <c r="ET1782" s="14"/>
      <c r="EU1782" s="14"/>
      <c r="EV1782" s="14"/>
    </row>
    <row r="1783" spans="148:152">
      <c r="ER1783" s="14"/>
      <c r="ES1783" s="14"/>
      <c r="ET1783" s="14"/>
      <c r="EU1783" s="14"/>
      <c r="EV1783" s="14"/>
    </row>
    <row r="1784" spans="148:152">
      <c r="ER1784" s="14"/>
      <c r="ES1784" s="14"/>
      <c r="ET1784" s="14"/>
      <c r="EU1784" s="14"/>
      <c r="EV1784" s="14"/>
    </row>
    <row r="1785" spans="148:152">
      <c r="ER1785" s="14"/>
      <c r="ES1785" s="14"/>
      <c r="ET1785" s="14"/>
      <c r="EU1785" s="14"/>
      <c r="EV1785" s="14"/>
    </row>
    <row r="1786" spans="148:152">
      <c r="ER1786" s="14"/>
      <c r="ES1786" s="14"/>
      <c r="ET1786" s="14"/>
      <c r="EU1786" s="14"/>
      <c r="EV1786" s="14"/>
    </row>
    <row r="1787" spans="148:152">
      <c r="ER1787" s="14"/>
      <c r="ES1787" s="14"/>
      <c r="ET1787" s="14"/>
      <c r="EU1787" s="14"/>
      <c r="EV1787" s="14"/>
    </row>
    <row r="1788" spans="148:152">
      <c r="ER1788" s="14"/>
      <c r="ES1788" s="14"/>
      <c r="ET1788" s="14"/>
      <c r="EU1788" s="14"/>
      <c r="EV1788" s="14"/>
    </row>
    <row r="1789" spans="148:152">
      <c r="ER1789" s="14"/>
      <c r="ES1789" s="14"/>
      <c r="ET1789" s="14"/>
      <c r="EU1789" s="14"/>
      <c r="EV1789" s="14"/>
    </row>
    <row r="1790" spans="148:152">
      <c r="ER1790" s="14"/>
      <c r="ES1790" s="14"/>
      <c r="ET1790" s="14"/>
      <c r="EU1790" s="14"/>
      <c r="EV1790" s="14"/>
    </row>
    <row r="1791" spans="148:152">
      <c r="ER1791" s="14"/>
      <c r="ES1791" s="14"/>
      <c r="ET1791" s="14"/>
      <c r="EU1791" s="14"/>
      <c r="EV1791" s="14"/>
    </row>
    <row r="1792" spans="148:152">
      <c r="ER1792" s="14"/>
      <c r="ES1792" s="14"/>
      <c r="ET1792" s="14"/>
      <c r="EU1792" s="14"/>
      <c r="EV1792" s="14"/>
    </row>
    <row r="1793" spans="148:152">
      <c r="ER1793" s="14"/>
      <c r="ES1793" s="14"/>
      <c r="ET1793" s="14"/>
      <c r="EU1793" s="14"/>
      <c r="EV1793" s="14"/>
    </row>
    <row r="1794" spans="148:152">
      <c r="ER1794" s="14"/>
      <c r="ES1794" s="14"/>
      <c r="ET1794" s="14"/>
      <c r="EU1794" s="14"/>
      <c r="EV1794" s="14"/>
    </row>
    <row r="1795" spans="148:152">
      <c r="ER1795" s="14"/>
      <c r="ES1795" s="14"/>
      <c r="ET1795" s="14"/>
      <c r="EU1795" s="14"/>
      <c r="EV1795" s="14"/>
    </row>
    <row r="1796" spans="148:152">
      <c r="ER1796" s="14"/>
      <c r="ES1796" s="14"/>
      <c r="ET1796" s="14"/>
      <c r="EU1796" s="14"/>
      <c r="EV1796" s="14"/>
    </row>
    <row r="1797" spans="148:152">
      <c r="ER1797" s="14"/>
      <c r="ES1797" s="14"/>
      <c r="ET1797" s="14"/>
      <c r="EU1797" s="14"/>
      <c r="EV1797" s="14"/>
    </row>
    <row r="1798" spans="148:152">
      <c r="ER1798" s="14"/>
      <c r="ES1798" s="14"/>
      <c r="ET1798" s="14"/>
      <c r="EU1798" s="14"/>
      <c r="EV1798" s="14"/>
    </row>
    <row r="1799" spans="148:152">
      <c r="ER1799" s="14"/>
      <c r="ES1799" s="14"/>
      <c r="ET1799" s="14"/>
      <c r="EU1799" s="14"/>
      <c r="EV1799" s="14"/>
    </row>
    <row r="1800" spans="148:152">
      <c r="ER1800" s="14"/>
      <c r="ES1800" s="14"/>
      <c r="ET1800" s="14"/>
      <c r="EU1800" s="14"/>
      <c r="EV1800" s="14"/>
    </row>
    <row r="1801" spans="148:152">
      <c r="ER1801" s="14"/>
      <c r="ES1801" s="14"/>
      <c r="ET1801" s="14"/>
      <c r="EU1801" s="14"/>
      <c r="EV1801" s="14"/>
    </row>
    <row r="1802" spans="148:152">
      <c r="ER1802" s="14"/>
      <c r="ES1802" s="14"/>
      <c r="ET1802" s="14"/>
      <c r="EU1802" s="14"/>
      <c r="EV1802" s="14"/>
    </row>
    <row r="1803" spans="148:152">
      <c r="ER1803" s="14"/>
      <c r="ES1803" s="14"/>
      <c r="ET1803" s="14"/>
      <c r="EU1803" s="14"/>
      <c r="EV1803" s="14"/>
    </row>
    <row r="1804" spans="148:152">
      <c r="ER1804" s="14"/>
      <c r="ES1804" s="14"/>
      <c r="ET1804" s="14"/>
      <c r="EU1804" s="14"/>
      <c r="EV1804" s="14"/>
    </row>
    <row r="1805" spans="148:152">
      <c r="ER1805" s="14"/>
      <c r="ES1805" s="14"/>
      <c r="ET1805" s="14"/>
      <c r="EU1805" s="14"/>
      <c r="EV1805" s="14"/>
    </row>
    <row r="1806" spans="148:152">
      <c r="ER1806" s="14"/>
      <c r="ES1806" s="14"/>
      <c r="ET1806" s="14"/>
      <c r="EU1806" s="14"/>
      <c r="EV1806" s="14"/>
    </row>
    <row r="1807" spans="148:152">
      <c r="ER1807" s="14"/>
      <c r="ES1807" s="14"/>
      <c r="ET1807" s="14"/>
      <c r="EU1807" s="14"/>
      <c r="EV1807" s="14"/>
    </row>
    <row r="1808" spans="148:152">
      <c r="ER1808" s="14"/>
      <c r="ES1808" s="14"/>
      <c r="ET1808" s="14"/>
      <c r="EU1808" s="14"/>
      <c r="EV1808" s="14"/>
    </row>
    <row r="1809" spans="148:152">
      <c r="ER1809" s="14"/>
      <c r="ES1809" s="14"/>
      <c r="ET1809" s="14"/>
      <c r="EU1809" s="14"/>
      <c r="EV1809" s="14"/>
    </row>
    <row r="1810" spans="148:152">
      <c r="ER1810" s="14"/>
      <c r="ES1810" s="14"/>
      <c r="ET1810" s="14"/>
      <c r="EU1810" s="14"/>
      <c r="EV1810" s="14"/>
    </row>
    <row r="1811" spans="148:152">
      <c r="ER1811" s="14"/>
      <c r="ES1811" s="14"/>
      <c r="ET1811" s="14"/>
      <c r="EU1811" s="14"/>
      <c r="EV1811" s="14"/>
    </row>
    <row r="1812" spans="148:152">
      <c r="ER1812" s="14"/>
      <c r="ES1812" s="14"/>
      <c r="ET1812" s="14"/>
      <c r="EU1812" s="14"/>
      <c r="EV1812" s="14"/>
    </row>
    <row r="1813" spans="148:152">
      <c r="ER1813" s="14"/>
      <c r="ES1813" s="14"/>
      <c r="ET1813" s="14"/>
      <c r="EU1813" s="14"/>
      <c r="EV1813" s="14"/>
    </row>
    <row r="1814" spans="148:152">
      <c r="ER1814" s="14"/>
      <c r="ES1814" s="14"/>
      <c r="ET1814" s="14"/>
      <c r="EU1814" s="14"/>
      <c r="EV1814" s="14"/>
    </row>
    <row r="1815" spans="148:152">
      <c r="ER1815" s="14"/>
      <c r="ES1815" s="14"/>
      <c r="ET1815" s="14"/>
      <c r="EU1815" s="14"/>
      <c r="EV1815" s="14"/>
    </row>
    <row r="1816" spans="148:152">
      <c r="ER1816" s="14"/>
      <c r="ES1816" s="14"/>
      <c r="ET1816" s="14"/>
      <c r="EU1816" s="14"/>
      <c r="EV1816" s="14"/>
    </row>
    <row r="1817" spans="148:152">
      <c r="ER1817" s="14"/>
      <c r="ES1817" s="14"/>
      <c r="ET1817" s="14"/>
      <c r="EU1817" s="14"/>
      <c r="EV1817" s="14"/>
    </row>
    <row r="1818" spans="148:152">
      <c r="ER1818" s="14"/>
      <c r="ES1818" s="14"/>
      <c r="ET1818" s="14"/>
      <c r="EU1818" s="14"/>
      <c r="EV1818" s="14"/>
    </row>
    <row r="1819" spans="148:152">
      <c r="ER1819" s="14"/>
      <c r="ES1819" s="14"/>
      <c r="ET1819" s="14"/>
      <c r="EU1819" s="14"/>
      <c r="EV1819" s="14"/>
    </row>
    <row r="1820" spans="148:152">
      <c r="ER1820" s="14"/>
      <c r="ES1820" s="14"/>
      <c r="ET1820" s="14"/>
      <c r="EU1820" s="14"/>
      <c r="EV1820" s="14"/>
    </row>
    <row r="1821" spans="148:152">
      <c r="ER1821" s="14"/>
      <c r="ES1821" s="14"/>
      <c r="ET1821" s="14"/>
      <c r="EU1821" s="14"/>
      <c r="EV1821" s="14"/>
    </row>
    <row r="1822" spans="148:152">
      <c r="ER1822" s="14"/>
      <c r="ES1822" s="14"/>
      <c r="ET1822" s="14"/>
      <c r="EU1822" s="14"/>
      <c r="EV1822" s="14"/>
    </row>
    <row r="1823" spans="148:152">
      <c r="ER1823" s="14"/>
      <c r="ES1823" s="14"/>
      <c r="ET1823" s="14"/>
      <c r="EU1823" s="14"/>
      <c r="EV1823" s="14"/>
    </row>
    <row r="1824" spans="148:152">
      <c r="ER1824" s="14"/>
      <c r="ES1824" s="14"/>
      <c r="ET1824" s="14"/>
      <c r="EU1824" s="14"/>
      <c r="EV1824" s="14"/>
    </row>
    <row r="1825" spans="148:152">
      <c r="ER1825" s="14"/>
      <c r="ES1825" s="14"/>
      <c r="ET1825" s="14"/>
      <c r="EU1825" s="14"/>
      <c r="EV1825" s="14"/>
    </row>
    <row r="1826" spans="148:152">
      <c r="ER1826" s="14"/>
      <c r="ES1826" s="14"/>
      <c r="ET1826" s="14"/>
      <c r="EU1826" s="14"/>
      <c r="EV1826" s="14"/>
    </row>
    <row r="1827" spans="148:152">
      <c r="ER1827" s="14"/>
      <c r="ES1827" s="14"/>
      <c r="ET1827" s="14"/>
      <c r="EU1827" s="14"/>
      <c r="EV1827" s="14"/>
    </row>
    <row r="1828" spans="148:152">
      <c r="ER1828" s="14"/>
      <c r="ES1828" s="14"/>
      <c r="ET1828" s="14"/>
      <c r="EU1828" s="14"/>
      <c r="EV1828" s="14"/>
    </row>
    <row r="1829" spans="148:152">
      <c r="ER1829" s="14"/>
      <c r="ES1829" s="14"/>
      <c r="ET1829" s="14"/>
      <c r="EU1829" s="14"/>
      <c r="EV1829" s="14"/>
    </row>
    <row r="1830" spans="148:152">
      <c r="ER1830" s="14"/>
      <c r="ES1830" s="14"/>
      <c r="ET1830" s="14"/>
      <c r="EU1830" s="14"/>
      <c r="EV1830" s="14"/>
    </row>
    <row r="1831" spans="148:152">
      <c r="ER1831" s="14"/>
      <c r="ES1831" s="14"/>
      <c r="ET1831" s="14"/>
      <c r="EU1831" s="14"/>
      <c r="EV1831" s="14"/>
    </row>
    <row r="1832" spans="148:152">
      <c r="ER1832" s="14"/>
      <c r="ES1832" s="14"/>
      <c r="ET1832" s="14"/>
      <c r="EU1832" s="14"/>
      <c r="EV1832" s="14"/>
    </row>
    <row r="1833" spans="148:152">
      <c r="ER1833" s="14"/>
      <c r="ES1833" s="14"/>
      <c r="ET1833" s="14"/>
      <c r="EU1833" s="14"/>
      <c r="EV1833" s="14"/>
    </row>
    <row r="1834" spans="148:152">
      <c r="ER1834" s="14"/>
      <c r="ES1834" s="14"/>
      <c r="ET1834" s="14"/>
      <c r="EU1834" s="14"/>
      <c r="EV1834" s="14"/>
    </row>
    <row r="1835" spans="148:152">
      <c r="ER1835" s="14"/>
      <c r="ES1835" s="14"/>
      <c r="ET1835" s="14"/>
      <c r="EU1835" s="14"/>
      <c r="EV1835" s="14"/>
    </row>
    <row r="1836" spans="148:152">
      <c r="ER1836" s="14"/>
      <c r="ES1836" s="14"/>
      <c r="ET1836" s="14"/>
      <c r="EU1836" s="14"/>
      <c r="EV1836" s="14"/>
    </row>
    <row r="1837" spans="148:152">
      <c r="ER1837" s="14"/>
      <c r="ES1837" s="14"/>
      <c r="ET1837" s="14"/>
      <c r="EU1837" s="14"/>
      <c r="EV1837" s="14"/>
    </row>
    <row r="1838" spans="148:152">
      <c r="ER1838" s="14"/>
      <c r="ES1838" s="14"/>
      <c r="ET1838" s="14"/>
      <c r="EU1838" s="14"/>
      <c r="EV1838" s="14"/>
    </row>
    <row r="1839" spans="148:152">
      <c r="ER1839" s="14"/>
      <c r="ES1839" s="14"/>
      <c r="ET1839" s="14"/>
      <c r="EU1839" s="14"/>
      <c r="EV1839" s="14"/>
    </row>
    <row r="1840" spans="148:152">
      <c r="ER1840" s="14"/>
      <c r="ES1840" s="14"/>
      <c r="ET1840" s="14"/>
      <c r="EU1840" s="14"/>
      <c r="EV1840" s="14"/>
    </row>
    <row r="1841" spans="148:152">
      <c r="ER1841" s="14"/>
      <c r="ES1841" s="14"/>
      <c r="ET1841" s="14"/>
      <c r="EU1841" s="14"/>
      <c r="EV1841" s="14"/>
    </row>
    <row r="1842" spans="148:152">
      <c r="ER1842" s="14"/>
      <c r="ES1842" s="14"/>
      <c r="ET1842" s="14"/>
      <c r="EU1842" s="14"/>
      <c r="EV1842" s="14"/>
    </row>
    <row r="1843" spans="148:152">
      <c r="ER1843" s="14"/>
      <c r="ES1843" s="14"/>
      <c r="ET1843" s="14"/>
      <c r="EU1843" s="14"/>
      <c r="EV1843" s="14"/>
    </row>
    <row r="1844" spans="148:152">
      <c r="ER1844" s="14"/>
      <c r="ES1844" s="14"/>
      <c r="ET1844" s="14"/>
      <c r="EU1844" s="14"/>
      <c r="EV1844" s="14"/>
    </row>
    <row r="1845" spans="148:152">
      <c r="ER1845" s="14"/>
      <c r="ES1845" s="14"/>
      <c r="ET1845" s="14"/>
      <c r="EU1845" s="14"/>
      <c r="EV1845" s="14"/>
    </row>
    <row r="1846" spans="148:152">
      <c r="ER1846" s="14"/>
      <c r="ES1846" s="14"/>
      <c r="ET1846" s="14"/>
      <c r="EU1846" s="14"/>
      <c r="EV1846" s="14"/>
    </row>
    <row r="1847" spans="148:152">
      <c r="ER1847" s="14"/>
      <c r="ES1847" s="14"/>
      <c r="ET1847" s="14"/>
      <c r="EU1847" s="14"/>
      <c r="EV1847" s="14"/>
    </row>
    <row r="1848" spans="148:152">
      <c r="ER1848" s="14"/>
      <c r="ES1848" s="14"/>
      <c r="ET1848" s="14"/>
      <c r="EU1848" s="14"/>
      <c r="EV1848" s="14"/>
    </row>
    <row r="1849" spans="148:152">
      <c r="ER1849" s="14"/>
      <c r="ES1849" s="14"/>
      <c r="ET1849" s="14"/>
      <c r="EU1849" s="14"/>
      <c r="EV1849" s="14"/>
    </row>
    <row r="1850" spans="148:152">
      <c r="ER1850" s="14"/>
      <c r="ES1850" s="14"/>
      <c r="ET1850" s="14"/>
      <c r="EU1850" s="14"/>
      <c r="EV1850" s="14"/>
    </row>
    <row r="1851" spans="148:152">
      <c r="ER1851" s="14"/>
      <c r="ES1851" s="14"/>
      <c r="ET1851" s="14"/>
      <c r="EU1851" s="14"/>
      <c r="EV1851" s="14"/>
    </row>
    <row r="1852" spans="148:152">
      <c r="ER1852" s="14"/>
      <c r="ES1852" s="14"/>
      <c r="ET1852" s="14"/>
      <c r="EU1852" s="14"/>
      <c r="EV1852" s="14"/>
    </row>
    <row r="1853" spans="148:152">
      <c r="ER1853" s="14"/>
      <c r="ES1853" s="14"/>
      <c r="ET1853" s="14"/>
      <c r="EU1853" s="14"/>
      <c r="EV1853" s="14"/>
    </row>
    <row r="1854" spans="148:152">
      <c r="ER1854" s="14"/>
      <c r="ES1854" s="14"/>
      <c r="ET1854" s="14"/>
      <c r="EU1854" s="14"/>
      <c r="EV1854" s="14"/>
    </row>
    <row r="1855" spans="148:152">
      <c r="ER1855" s="14"/>
      <c r="ES1855" s="14"/>
      <c r="ET1855" s="14"/>
      <c r="EU1855" s="14"/>
      <c r="EV1855" s="14"/>
    </row>
    <row r="1856" spans="148:152">
      <c r="ER1856" s="14"/>
      <c r="ES1856" s="14"/>
      <c r="ET1856" s="14"/>
      <c r="EU1856" s="14"/>
      <c r="EV1856" s="14"/>
    </row>
    <row r="1857" spans="148:152">
      <c r="ER1857" s="14"/>
      <c r="ES1857" s="14"/>
      <c r="ET1857" s="14"/>
      <c r="EU1857" s="14"/>
      <c r="EV1857" s="14"/>
    </row>
    <row r="1858" spans="148:152">
      <c r="ER1858" s="14"/>
      <c r="ES1858" s="14"/>
      <c r="ET1858" s="14"/>
      <c r="EU1858" s="14"/>
      <c r="EV1858" s="14"/>
    </row>
    <row r="1859" spans="148:152">
      <c r="ER1859" s="14"/>
      <c r="ES1859" s="14"/>
      <c r="ET1859" s="14"/>
      <c r="EU1859" s="14"/>
      <c r="EV1859" s="14"/>
    </row>
    <row r="1860" spans="148:152">
      <c r="ER1860" s="14"/>
      <c r="ES1860" s="14"/>
      <c r="ET1860" s="14"/>
      <c r="EU1860" s="14"/>
      <c r="EV1860" s="14"/>
    </row>
    <row r="1861" spans="148:152">
      <c r="ER1861" s="14"/>
      <c r="ES1861" s="14"/>
      <c r="ET1861" s="14"/>
      <c r="EU1861" s="14"/>
      <c r="EV1861" s="14"/>
    </row>
    <row r="1862" spans="148:152">
      <c r="ER1862" s="14"/>
      <c r="ES1862" s="14"/>
      <c r="ET1862" s="14"/>
      <c r="EU1862" s="14"/>
      <c r="EV1862" s="14"/>
    </row>
    <row r="1863" spans="148:152">
      <c r="ER1863" s="14"/>
      <c r="ES1863" s="14"/>
      <c r="ET1863" s="14"/>
      <c r="EU1863" s="14"/>
      <c r="EV1863" s="14"/>
    </row>
    <row r="1864" spans="148:152">
      <c r="ER1864" s="14"/>
      <c r="ES1864" s="14"/>
      <c r="ET1864" s="14"/>
      <c r="EU1864" s="14"/>
      <c r="EV1864" s="14"/>
    </row>
    <row r="1865" spans="148:152">
      <c r="ER1865" s="14"/>
      <c r="ES1865" s="14"/>
      <c r="ET1865" s="14"/>
      <c r="EU1865" s="14"/>
      <c r="EV1865" s="14"/>
    </row>
    <row r="1866" spans="148:152">
      <c r="ER1866" s="14"/>
      <c r="ES1866" s="14"/>
      <c r="ET1866" s="14"/>
      <c r="EU1866" s="14"/>
      <c r="EV1866" s="14"/>
    </row>
    <row r="1867" spans="148:152">
      <c r="ER1867" s="14"/>
      <c r="ES1867" s="14"/>
      <c r="ET1867" s="14"/>
      <c r="EU1867" s="14"/>
      <c r="EV1867" s="14"/>
    </row>
    <row r="1868" spans="148:152">
      <c r="ER1868" s="14"/>
      <c r="ES1868" s="14"/>
      <c r="ET1868" s="14"/>
      <c r="EU1868" s="14"/>
      <c r="EV1868" s="14"/>
    </row>
    <row r="1869" spans="148:152">
      <c r="ER1869" s="14"/>
      <c r="ES1869" s="14"/>
      <c r="ET1869" s="14"/>
      <c r="EU1869" s="14"/>
      <c r="EV1869" s="14"/>
    </row>
    <row r="1870" spans="148:152">
      <c r="ER1870" s="14"/>
      <c r="ES1870" s="14"/>
      <c r="ET1870" s="14"/>
      <c r="EU1870" s="14"/>
      <c r="EV1870" s="14"/>
    </row>
    <row r="1871" spans="148:152">
      <c r="ER1871" s="14"/>
      <c r="ES1871" s="14"/>
      <c r="ET1871" s="14"/>
      <c r="EU1871" s="14"/>
      <c r="EV1871" s="14"/>
    </row>
    <row r="1872" spans="148:152">
      <c r="ER1872" s="14"/>
      <c r="ES1872" s="14"/>
      <c r="ET1872" s="14"/>
      <c r="EU1872" s="14"/>
      <c r="EV1872" s="14"/>
    </row>
    <row r="1873" spans="148:152">
      <c r="ER1873" s="14"/>
      <c r="ES1873" s="14"/>
      <c r="ET1873" s="14"/>
      <c r="EU1873" s="14"/>
      <c r="EV1873" s="14"/>
    </row>
    <row r="1874" spans="148:152">
      <c r="ER1874" s="14"/>
      <c r="ES1874" s="14"/>
      <c r="ET1874" s="14"/>
      <c r="EU1874" s="14"/>
      <c r="EV1874" s="14"/>
    </row>
    <row r="1875" spans="148:152">
      <c r="ER1875" s="14"/>
      <c r="ES1875" s="14"/>
      <c r="ET1875" s="14"/>
      <c r="EU1875" s="14"/>
      <c r="EV1875" s="14"/>
    </row>
    <row r="1876" spans="148:152">
      <c r="ER1876" s="14"/>
      <c r="ES1876" s="14"/>
      <c r="ET1876" s="14"/>
      <c r="EU1876" s="14"/>
      <c r="EV1876" s="14"/>
    </row>
    <row r="1877" spans="148:152">
      <c r="ER1877" s="14"/>
      <c r="ES1877" s="14"/>
      <c r="ET1877" s="14"/>
      <c r="EU1877" s="14"/>
      <c r="EV1877" s="14"/>
    </row>
    <row r="1878" spans="148:152">
      <c r="ER1878" s="14"/>
      <c r="ES1878" s="14"/>
      <c r="ET1878" s="14"/>
      <c r="EU1878" s="14"/>
      <c r="EV1878" s="14"/>
    </row>
    <row r="1879" spans="148:152">
      <c r="ER1879" s="14"/>
      <c r="ES1879" s="14"/>
      <c r="ET1879" s="14"/>
      <c r="EU1879" s="14"/>
      <c r="EV1879" s="14"/>
    </row>
    <row r="1880" spans="148:152">
      <c r="ER1880" s="14"/>
      <c r="ES1880" s="14"/>
      <c r="ET1880" s="14"/>
      <c r="EU1880" s="14"/>
      <c r="EV1880" s="14"/>
    </row>
    <row r="1881" spans="148:152">
      <c r="ER1881" s="14"/>
      <c r="ES1881" s="14"/>
      <c r="ET1881" s="14"/>
      <c r="EU1881" s="14"/>
      <c r="EV1881" s="14"/>
    </row>
    <row r="1882" spans="148:152">
      <c r="ER1882" s="14"/>
      <c r="ES1882" s="14"/>
      <c r="ET1882" s="14"/>
      <c r="EU1882" s="14"/>
      <c r="EV1882" s="14"/>
    </row>
    <row r="1883" spans="148:152">
      <c r="ER1883" s="14"/>
      <c r="ES1883" s="14"/>
      <c r="ET1883" s="14"/>
      <c r="EU1883" s="14"/>
      <c r="EV1883" s="14"/>
    </row>
    <row r="1884" spans="148:152">
      <c r="ER1884" s="14"/>
      <c r="ES1884" s="14"/>
      <c r="ET1884" s="14"/>
      <c r="EU1884" s="14"/>
      <c r="EV1884" s="14"/>
    </row>
    <row r="1885" spans="148:152">
      <c r="ER1885" s="14"/>
      <c r="ES1885" s="14"/>
      <c r="ET1885" s="14"/>
      <c r="EU1885" s="14"/>
      <c r="EV1885" s="14"/>
    </row>
    <row r="1886" spans="148:152">
      <c r="ER1886" s="14"/>
      <c r="ES1886" s="14"/>
      <c r="ET1886" s="14"/>
      <c r="EU1886" s="14"/>
      <c r="EV1886" s="14"/>
    </row>
    <row r="1887" spans="148:152">
      <c r="ER1887" s="14"/>
      <c r="ES1887" s="14"/>
      <c r="ET1887" s="14"/>
      <c r="EU1887" s="14"/>
      <c r="EV1887" s="14"/>
    </row>
    <row r="1888" spans="148:152">
      <c r="ER1888" s="14"/>
      <c r="ES1888" s="14"/>
      <c r="ET1888" s="14"/>
      <c r="EU1888" s="14"/>
      <c r="EV1888" s="14"/>
    </row>
    <row r="1889" spans="148:152">
      <c r="ER1889" s="14"/>
      <c r="ES1889" s="14"/>
      <c r="ET1889" s="14"/>
      <c r="EU1889" s="14"/>
      <c r="EV1889" s="14"/>
    </row>
    <row r="1890" spans="148:152">
      <c r="ER1890" s="14"/>
      <c r="ES1890" s="14"/>
      <c r="ET1890" s="14"/>
      <c r="EU1890" s="14"/>
      <c r="EV1890" s="14"/>
    </row>
    <row r="1891" spans="148:152">
      <c r="ER1891" s="14"/>
      <c r="ES1891" s="14"/>
      <c r="ET1891" s="14"/>
      <c r="EU1891" s="14"/>
      <c r="EV1891" s="14"/>
    </row>
    <row r="1892" spans="148:152">
      <c r="ER1892" s="14"/>
      <c r="ES1892" s="14"/>
      <c r="ET1892" s="14"/>
      <c r="EU1892" s="14"/>
      <c r="EV1892" s="14"/>
    </row>
    <row r="1893" spans="148:152">
      <c r="ER1893" s="14"/>
      <c r="ES1893" s="14"/>
      <c r="ET1893" s="14"/>
      <c r="EU1893" s="14"/>
      <c r="EV1893" s="14"/>
    </row>
    <row r="1894" spans="148:152">
      <c r="ER1894" s="14"/>
      <c r="ES1894" s="14"/>
      <c r="ET1894" s="14"/>
      <c r="EU1894" s="14"/>
      <c r="EV1894" s="14"/>
    </row>
    <row r="1895" spans="148:152">
      <c r="ER1895" s="14"/>
      <c r="ES1895" s="14"/>
      <c r="ET1895" s="14"/>
      <c r="EU1895" s="14"/>
      <c r="EV1895" s="14"/>
    </row>
    <row r="1896" spans="148:152">
      <c r="ER1896" s="14"/>
      <c r="ES1896" s="14"/>
      <c r="ET1896" s="14"/>
      <c r="EU1896" s="14"/>
      <c r="EV1896" s="14"/>
    </row>
    <row r="1897" spans="148:152">
      <c r="ER1897" s="14"/>
      <c r="ES1897" s="14"/>
      <c r="ET1897" s="14"/>
      <c r="EU1897" s="14"/>
      <c r="EV1897" s="14"/>
    </row>
    <row r="1898" spans="148:152">
      <c r="ER1898" s="14"/>
      <c r="ES1898" s="14"/>
      <c r="ET1898" s="14"/>
      <c r="EU1898" s="14"/>
      <c r="EV1898" s="14"/>
    </row>
    <row r="1899" spans="148:152">
      <c r="ER1899" s="14"/>
      <c r="ES1899" s="14"/>
      <c r="ET1899" s="14"/>
      <c r="EU1899" s="14"/>
      <c r="EV1899" s="14"/>
    </row>
    <row r="1900" spans="148:152">
      <c r="ER1900" s="14"/>
      <c r="ES1900" s="14"/>
      <c r="ET1900" s="14"/>
      <c r="EU1900" s="14"/>
      <c r="EV1900" s="14"/>
    </row>
    <row r="1901" spans="148:152">
      <c r="ER1901" s="14"/>
      <c r="ES1901" s="14"/>
      <c r="ET1901" s="14"/>
      <c r="EU1901" s="14"/>
      <c r="EV1901" s="14"/>
    </row>
    <row r="1902" spans="148:152">
      <c r="ER1902" s="14"/>
      <c r="ES1902" s="14"/>
      <c r="ET1902" s="14"/>
      <c r="EU1902" s="14"/>
      <c r="EV1902" s="14"/>
    </row>
    <row r="1903" spans="148:152">
      <c r="ER1903" s="14"/>
      <c r="ES1903" s="14"/>
      <c r="ET1903" s="14"/>
      <c r="EU1903" s="14"/>
      <c r="EV1903" s="14"/>
    </row>
    <row r="1904" spans="148:152">
      <c r="ER1904" s="14"/>
      <c r="ES1904" s="14"/>
      <c r="ET1904" s="14"/>
      <c r="EU1904" s="14"/>
      <c r="EV1904" s="14"/>
    </row>
    <row r="1905" spans="148:152">
      <c r="ER1905" s="14"/>
      <c r="ES1905" s="14"/>
      <c r="ET1905" s="14"/>
      <c r="EU1905" s="14"/>
      <c r="EV1905" s="14"/>
    </row>
    <row r="1906" spans="148:152">
      <c r="ER1906" s="14"/>
      <c r="ES1906" s="14"/>
      <c r="ET1906" s="14"/>
      <c r="EU1906" s="14"/>
      <c r="EV1906" s="14"/>
    </row>
    <row r="1907" spans="148:152">
      <c r="ER1907" s="14"/>
      <c r="ES1907" s="14"/>
      <c r="ET1907" s="14"/>
      <c r="EU1907" s="14"/>
      <c r="EV1907" s="14"/>
    </row>
    <row r="1908" spans="148:152">
      <c r="ER1908" s="14"/>
      <c r="ES1908" s="14"/>
      <c r="ET1908" s="14"/>
      <c r="EU1908" s="14"/>
      <c r="EV1908" s="14"/>
    </row>
    <row r="1909" spans="148:152">
      <c r="ER1909" s="14"/>
      <c r="ES1909" s="14"/>
      <c r="ET1909" s="14"/>
      <c r="EU1909" s="14"/>
      <c r="EV1909" s="14"/>
    </row>
    <row r="1910" spans="148:152">
      <c r="ER1910" s="14"/>
      <c r="ES1910" s="14"/>
      <c r="ET1910" s="14"/>
      <c r="EU1910" s="14"/>
      <c r="EV1910" s="14"/>
    </row>
    <row r="1911" spans="148:152">
      <c r="ER1911" s="14"/>
      <c r="ES1911" s="14"/>
      <c r="ET1911" s="14"/>
      <c r="EU1911" s="14"/>
      <c r="EV1911" s="14"/>
    </row>
    <row r="1912" spans="148:152">
      <c r="ER1912" s="14"/>
      <c r="ES1912" s="14"/>
      <c r="ET1912" s="14"/>
      <c r="EU1912" s="14"/>
      <c r="EV1912" s="14"/>
    </row>
    <row r="1913" spans="148:152">
      <c r="ER1913" s="14"/>
      <c r="ES1913" s="14"/>
      <c r="ET1913" s="14"/>
      <c r="EU1913" s="14"/>
      <c r="EV1913" s="14"/>
    </row>
    <row r="1914" spans="148:152">
      <c r="ER1914" s="14"/>
      <c r="ES1914" s="14"/>
      <c r="ET1914" s="14"/>
      <c r="EU1914" s="14"/>
      <c r="EV1914" s="14"/>
    </row>
    <row r="1915" spans="148:152">
      <c r="ER1915" s="14"/>
      <c r="ES1915" s="14"/>
      <c r="ET1915" s="14"/>
      <c r="EU1915" s="14"/>
      <c r="EV1915" s="14"/>
    </row>
    <row r="1916" spans="148:152">
      <c r="ER1916" s="14"/>
      <c r="ES1916" s="14"/>
      <c r="ET1916" s="14"/>
      <c r="EU1916" s="14"/>
      <c r="EV1916" s="14"/>
    </row>
    <row r="1917" spans="148:152">
      <c r="ER1917" s="14"/>
      <c r="ES1917" s="14"/>
      <c r="ET1917" s="14"/>
      <c r="EU1917" s="14"/>
      <c r="EV1917" s="14"/>
    </row>
    <row r="1918" spans="148:152">
      <c r="ER1918" s="14"/>
      <c r="ES1918" s="14"/>
      <c r="ET1918" s="14"/>
      <c r="EU1918" s="14"/>
      <c r="EV1918" s="14"/>
    </row>
    <row r="1919" spans="148:152">
      <c r="ER1919" s="14"/>
      <c r="ES1919" s="14"/>
      <c r="ET1919" s="14"/>
      <c r="EU1919" s="14"/>
      <c r="EV1919" s="14"/>
    </row>
    <row r="1920" spans="148:152">
      <c r="ER1920" s="14"/>
      <c r="ES1920" s="14"/>
      <c r="ET1920" s="14"/>
      <c r="EU1920" s="14"/>
      <c r="EV1920" s="14"/>
    </row>
    <row r="1921" spans="148:152">
      <c r="ER1921" s="14"/>
      <c r="ES1921" s="14"/>
      <c r="ET1921" s="14"/>
      <c r="EU1921" s="14"/>
      <c r="EV1921" s="14"/>
    </row>
    <row r="1922" spans="148:152">
      <c r="ER1922" s="14"/>
      <c r="ES1922" s="14"/>
      <c r="ET1922" s="14"/>
      <c r="EU1922" s="14"/>
      <c r="EV1922" s="14"/>
    </row>
    <row r="1923" spans="148:152">
      <c r="ER1923" s="14"/>
      <c r="ES1923" s="14"/>
      <c r="ET1923" s="14"/>
      <c r="EU1923" s="14"/>
      <c r="EV1923" s="14"/>
    </row>
    <row r="1924" spans="148:152">
      <c r="ER1924" s="14"/>
      <c r="ES1924" s="14"/>
      <c r="ET1924" s="14"/>
      <c r="EU1924" s="14"/>
      <c r="EV1924" s="14"/>
    </row>
    <row r="1925" spans="148:152">
      <c r="ER1925" s="14"/>
      <c r="ES1925" s="14"/>
      <c r="ET1925" s="14"/>
      <c r="EU1925" s="14"/>
      <c r="EV1925" s="14"/>
    </row>
    <row r="1926" spans="148:152">
      <c r="ER1926" s="14"/>
      <c r="ES1926" s="14"/>
      <c r="ET1926" s="14"/>
      <c r="EU1926" s="14"/>
      <c r="EV1926" s="14"/>
    </row>
    <row r="1927" spans="148:152">
      <c r="ER1927" s="14"/>
      <c r="ES1927" s="14"/>
      <c r="ET1927" s="14"/>
      <c r="EU1927" s="14"/>
      <c r="EV1927" s="14"/>
    </row>
    <row r="1928" spans="148:152">
      <c r="ER1928" s="14"/>
      <c r="ES1928" s="14"/>
      <c r="ET1928" s="14"/>
      <c r="EU1928" s="14"/>
      <c r="EV1928" s="14"/>
    </row>
    <row r="1929" spans="148:152">
      <c r="ER1929" s="14"/>
      <c r="ES1929" s="14"/>
      <c r="ET1929" s="14"/>
      <c r="EU1929" s="14"/>
      <c r="EV1929" s="14"/>
    </row>
    <row r="1930" spans="148:152">
      <c r="ER1930" s="14"/>
      <c r="ES1930" s="14"/>
      <c r="ET1930" s="14"/>
      <c r="EU1930" s="14"/>
      <c r="EV1930" s="14"/>
    </row>
    <row r="1931" spans="148:152">
      <c r="ER1931" s="14"/>
      <c r="ES1931" s="14"/>
      <c r="ET1931" s="14"/>
      <c r="EU1931" s="14"/>
      <c r="EV1931" s="14"/>
    </row>
    <row r="1932" spans="148:152">
      <c r="ER1932" s="14"/>
      <c r="ES1932" s="14"/>
      <c r="ET1932" s="14"/>
      <c r="EU1932" s="14"/>
      <c r="EV1932" s="14"/>
    </row>
    <row r="1933" spans="148:152">
      <c r="ER1933" s="14"/>
      <c r="ES1933" s="14"/>
      <c r="ET1933" s="14"/>
      <c r="EU1933" s="14"/>
      <c r="EV1933" s="14"/>
    </row>
    <row r="1934" spans="148:152">
      <c r="ER1934" s="14"/>
      <c r="ES1934" s="14"/>
      <c r="ET1934" s="14"/>
      <c r="EU1934" s="14"/>
      <c r="EV1934" s="14"/>
    </row>
    <row r="1935" spans="148:152">
      <c r="ER1935" s="14"/>
      <c r="ES1935" s="14"/>
      <c r="ET1935" s="14"/>
      <c r="EU1935" s="14"/>
      <c r="EV1935" s="14"/>
    </row>
    <row r="1936" spans="148:152">
      <c r="ER1936" s="14"/>
      <c r="ES1936" s="14"/>
      <c r="ET1936" s="14"/>
      <c r="EU1936" s="14"/>
      <c r="EV1936" s="14"/>
    </row>
    <row r="1937" spans="148:152">
      <c r="ER1937" s="14"/>
      <c r="ES1937" s="14"/>
      <c r="ET1937" s="14"/>
      <c r="EU1937" s="14"/>
      <c r="EV1937" s="14"/>
    </row>
    <row r="1938" spans="148:152">
      <c r="ER1938" s="14"/>
      <c r="ES1938" s="14"/>
      <c r="ET1938" s="14"/>
      <c r="EU1938" s="14"/>
      <c r="EV1938" s="14"/>
    </row>
    <row r="1939" spans="148:152">
      <c r="ER1939" s="14"/>
      <c r="ES1939" s="14"/>
      <c r="ET1939" s="14"/>
      <c r="EU1939" s="14"/>
      <c r="EV1939" s="14"/>
    </row>
    <row r="1940" spans="148:152">
      <c r="ER1940" s="14"/>
      <c r="ES1940" s="14"/>
      <c r="ET1940" s="14"/>
      <c r="EU1940" s="14"/>
      <c r="EV1940" s="14"/>
    </row>
    <row r="1941" spans="148:152">
      <c r="ER1941" s="14"/>
      <c r="ES1941" s="14"/>
      <c r="ET1941" s="14"/>
      <c r="EU1941" s="14"/>
      <c r="EV1941" s="14"/>
    </row>
    <row r="1942" spans="148:152">
      <c r="ER1942" s="14"/>
      <c r="ES1942" s="14"/>
      <c r="ET1942" s="14"/>
      <c r="EU1942" s="14"/>
      <c r="EV1942" s="14"/>
    </row>
    <row r="1943" spans="148:152">
      <c r="ER1943" s="14"/>
      <c r="ES1943" s="14"/>
      <c r="ET1943" s="14"/>
      <c r="EU1943" s="14"/>
      <c r="EV1943" s="14"/>
    </row>
    <row r="1944" spans="148:152">
      <c r="ER1944" s="14"/>
      <c r="ES1944" s="14"/>
      <c r="ET1944" s="14"/>
      <c r="EU1944" s="14"/>
      <c r="EV1944" s="14"/>
    </row>
    <row r="1945" spans="148:152">
      <c r="ER1945" s="14"/>
      <c r="ES1945" s="14"/>
      <c r="ET1945" s="14"/>
      <c r="EU1945" s="14"/>
      <c r="EV1945" s="14"/>
    </row>
    <row r="1946" spans="148:152">
      <c r="ER1946" s="14"/>
      <c r="ES1946" s="14"/>
      <c r="ET1946" s="14"/>
      <c r="EU1946" s="14"/>
      <c r="EV1946" s="14"/>
    </row>
    <row r="1947" spans="148:152">
      <c r="ER1947" s="14"/>
      <c r="ES1947" s="14"/>
      <c r="ET1947" s="14"/>
      <c r="EU1947" s="14"/>
      <c r="EV1947" s="14"/>
    </row>
    <row r="1948" spans="148:152">
      <c r="ER1948" s="14"/>
      <c r="ES1948" s="14"/>
      <c r="ET1948" s="14"/>
      <c r="EU1948" s="14"/>
      <c r="EV1948" s="14"/>
    </row>
    <row r="1949" spans="148:152">
      <c r="ER1949" s="14"/>
      <c r="ES1949" s="14"/>
      <c r="ET1949" s="14"/>
      <c r="EU1949" s="14"/>
      <c r="EV1949" s="14"/>
    </row>
    <row r="1950" spans="148:152">
      <c r="ER1950" s="14"/>
      <c r="ES1950" s="14"/>
      <c r="ET1950" s="14"/>
      <c r="EU1950" s="14"/>
      <c r="EV1950" s="14"/>
    </row>
    <row r="1951" spans="148:152">
      <c r="ER1951" s="14"/>
      <c r="ES1951" s="14"/>
      <c r="ET1951" s="14"/>
      <c r="EU1951" s="14"/>
      <c r="EV1951" s="14"/>
    </row>
    <row r="1952" spans="148:152">
      <c r="ER1952" s="14"/>
      <c r="ES1952" s="14"/>
      <c r="ET1952" s="14"/>
      <c r="EU1952" s="14"/>
      <c r="EV1952" s="14"/>
    </row>
    <row r="1953" spans="148:152">
      <c r="ER1953" s="14"/>
      <c r="ES1953" s="14"/>
      <c r="ET1953" s="14"/>
      <c r="EU1953" s="14"/>
      <c r="EV1953" s="14"/>
    </row>
    <row r="1954" spans="148:152">
      <c r="ER1954" s="14"/>
      <c r="ES1954" s="14"/>
      <c r="ET1954" s="14"/>
      <c r="EU1954" s="14"/>
      <c r="EV1954" s="14"/>
    </row>
    <row r="1955" spans="148:152">
      <c r="ER1955" s="14"/>
      <c r="ES1955" s="14"/>
      <c r="ET1955" s="14"/>
      <c r="EU1955" s="14"/>
      <c r="EV1955" s="14"/>
    </row>
    <row r="1956" spans="148:152">
      <c r="ER1956" s="14"/>
      <c r="ES1956" s="14"/>
      <c r="ET1956" s="14"/>
      <c r="EU1956" s="14"/>
      <c r="EV1956" s="14"/>
    </row>
    <row r="1957" spans="148:152">
      <c r="ER1957" s="14"/>
      <c r="ES1957" s="14"/>
      <c r="ET1957" s="14"/>
      <c r="EU1957" s="14"/>
      <c r="EV1957" s="14"/>
    </row>
    <row r="1958" spans="148:152">
      <c r="ER1958" s="14"/>
      <c r="ES1958" s="14"/>
      <c r="ET1958" s="14"/>
      <c r="EU1958" s="14"/>
      <c r="EV1958" s="14"/>
    </row>
    <row r="1959" spans="148:152">
      <c r="ER1959" s="14"/>
      <c r="ES1959" s="14"/>
      <c r="ET1959" s="14"/>
      <c r="EU1959" s="14"/>
      <c r="EV1959" s="14"/>
    </row>
    <row r="1960" spans="148:152">
      <c r="ER1960" s="14"/>
      <c r="ES1960" s="14"/>
      <c r="ET1960" s="14"/>
      <c r="EU1960" s="14"/>
      <c r="EV1960" s="14"/>
    </row>
    <row r="1961" spans="148:152">
      <c r="ER1961" s="14"/>
      <c r="ES1961" s="14"/>
      <c r="ET1961" s="14"/>
      <c r="EU1961" s="14"/>
      <c r="EV1961" s="14"/>
    </row>
    <row r="1962" spans="148:152">
      <c r="ER1962" s="14"/>
      <c r="ES1962" s="14"/>
      <c r="ET1962" s="14"/>
      <c r="EU1962" s="14"/>
      <c r="EV1962" s="14"/>
    </row>
    <row r="1963" spans="148:152">
      <c r="ER1963" s="14"/>
      <c r="ES1963" s="14"/>
      <c r="ET1963" s="14"/>
      <c r="EU1963" s="14"/>
      <c r="EV1963" s="14"/>
    </row>
    <row r="1964" spans="148:152">
      <c r="ER1964" s="14"/>
      <c r="ES1964" s="14"/>
      <c r="ET1964" s="14"/>
      <c r="EU1964" s="14"/>
      <c r="EV1964" s="14"/>
    </row>
    <row r="1965" spans="148:152">
      <c r="ER1965" s="14"/>
      <c r="ES1965" s="14"/>
      <c r="ET1965" s="14"/>
      <c r="EU1965" s="14"/>
      <c r="EV1965" s="14"/>
    </row>
    <row r="1966" spans="148:152">
      <c r="ER1966" s="14"/>
      <c r="ES1966" s="14"/>
      <c r="ET1966" s="14"/>
      <c r="EU1966" s="14"/>
      <c r="EV1966" s="14"/>
    </row>
    <row r="1967" spans="148:152">
      <c r="ER1967" s="14"/>
      <c r="ES1967" s="14"/>
      <c r="ET1967" s="14"/>
      <c r="EU1967" s="14"/>
      <c r="EV1967" s="14"/>
    </row>
    <row r="1968" spans="148:152">
      <c r="ER1968" s="14"/>
      <c r="ES1968" s="14"/>
      <c r="ET1968" s="14"/>
      <c r="EU1968" s="14"/>
      <c r="EV1968" s="14"/>
    </row>
    <row r="1969" spans="148:152">
      <c r="ER1969" s="14"/>
      <c r="ES1969" s="14"/>
      <c r="ET1969" s="14"/>
      <c r="EU1969" s="14"/>
      <c r="EV1969" s="14"/>
    </row>
    <row r="1970" spans="148:152">
      <c r="ER1970" s="14"/>
      <c r="ES1970" s="14"/>
      <c r="ET1970" s="14"/>
      <c r="EU1970" s="14"/>
      <c r="EV1970" s="14"/>
    </row>
    <row r="1971" spans="148:152">
      <c r="ER1971" s="14"/>
      <c r="ES1971" s="14"/>
      <c r="ET1971" s="14"/>
      <c r="EU1971" s="14"/>
      <c r="EV1971" s="14"/>
    </row>
    <row r="1972" spans="148:152">
      <c r="ER1972" s="14"/>
      <c r="ES1972" s="14"/>
      <c r="ET1972" s="14"/>
      <c r="EU1972" s="14"/>
      <c r="EV1972" s="14"/>
    </row>
    <row r="1973" spans="148:152">
      <c r="ER1973" s="14"/>
      <c r="ES1973" s="14"/>
      <c r="ET1973" s="14"/>
      <c r="EU1973" s="14"/>
      <c r="EV1973" s="14"/>
    </row>
    <row r="1974" spans="148:152">
      <c r="ER1974" s="14"/>
      <c r="ES1974" s="14"/>
      <c r="ET1974" s="14"/>
      <c r="EU1974" s="14"/>
      <c r="EV1974" s="14"/>
    </row>
    <row r="1975" spans="148:152">
      <c r="ER1975" s="14"/>
      <c r="ES1975" s="14"/>
      <c r="ET1975" s="14"/>
      <c r="EU1975" s="14"/>
      <c r="EV1975" s="14"/>
    </row>
    <row r="1976" spans="148:152">
      <c r="ER1976" s="14"/>
      <c r="ES1976" s="14"/>
      <c r="ET1976" s="14"/>
      <c r="EU1976" s="14"/>
      <c r="EV1976" s="14"/>
    </row>
    <row r="1977" spans="148:152">
      <c r="ER1977" s="14"/>
      <c r="ES1977" s="14"/>
      <c r="ET1977" s="14"/>
      <c r="EU1977" s="14"/>
      <c r="EV1977" s="14"/>
    </row>
    <row r="1978" spans="148:152">
      <c r="ER1978" s="14"/>
      <c r="ES1978" s="14"/>
      <c r="ET1978" s="14"/>
      <c r="EU1978" s="14"/>
      <c r="EV1978" s="14"/>
    </row>
    <row r="1979" spans="148:152">
      <c r="ER1979" s="14"/>
      <c r="ES1979" s="14"/>
      <c r="ET1979" s="14"/>
      <c r="EU1979" s="14"/>
      <c r="EV1979" s="14"/>
    </row>
    <row r="1980" spans="148:152">
      <c r="ER1980" s="14"/>
      <c r="ES1980" s="14"/>
      <c r="ET1980" s="14"/>
      <c r="EU1980" s="14"/>
      <c r="EV1980" s="14"/>
    </row>
    <row r="1981" spans="148:152">
      <c r="ER1981" s="14"/>
      <c r="ES1981" s="14"/>
      <c r="ET1981" s="14"/>
      <c r="EU1981" s="14"/>
      <c r="EV1981" s="14"/>
    </row>
    <row r="1982" spans="148:152">
      <c r="ER1982" s="14"/>
      <c r="ES1982" s="14"/>
      <c r="ET1982" s="14"/>
      <c r="EU1982" s="14"/>
      <c r="EV1982" s="14"/>
    </row>
    <row r="1983" spans="148:152">
      <c r="ER1983" s="14"/>
      <c r="ES1983" s="14"/>
      <c r="ET1983" s="14"/>
      <c r="EU1983" s="14"/>
      <c r="EV1983" s="14"/>
    </row>
    <row r="1984" spans="148:152">
      <c r="ER1984" s="14"/>
      <c r="ES1984" s="14"/>
      <c r="ET1984" s="14"/>
      <c r="EU1984" s="14"/>
      <c r="EV1984" s="14"/>
    </row>
    <row r="1985" spans="148:152">
      <c r="ER1985" s="14"/>
      <c r="ES1985" s="14"/>
      <c r="ET1985" s="14"/>
      <c r="EU1985" s="14"/>
      <c r="EV1985" s="14"/>
    </row>
    <row r="1986" spans="148:152">
      <c r="ER1986" s="14"/>
      <c r="ES1986" s="14"/>
      <c r="ET1986" s="14"/>
      <c r="EU1986" s="14"/>
      <c r="EV1986" s="14"/>
    </row>
    <row r="1987" spans="148:152">
      <c r="ER1987" s="14"/>
      <c r="ES1987" s="14"/>
      <c r="ET1987" s="14"/>
      <c r="EU1987" s="14"/>
      <c r="EV1987" s="14"/>
    </row>
    <row r="1988" spans="148:152">
      <c r="ER1988" s="14"/>
      <c r="ES1988" s="14"/>
      <c r="ET1988" s="14"/>
      <c r="EU1988" s="14"/>
      <c r="EV1988" s="14"/>
    </row>
    <row r="1989" spans="148:152">
      <c r="ER1989" s="14"/>
      <c r="ES1989" s="14"/>
      <c r="ET1989" s="14"/>
      <c r="EU1989" s="14"/>
      <c r="EV1989" s="14"/>
    </row>
    <row r="1990" spans="148:152">
      <c r="ER1990" s="14"/>
      <c r="ES1990" s="14"/>
      <c r="ET1990" s="14"/>
      <c r="EU1990" s="14"/>
      <c r="EV1990" s="14"/>
    </row>
    <row r="1991" spans="148:152">
      <c r="ER1991" s="14"/>
      <c r="ES1991" s="14"/>
      <c r="ET1991" s="14"/>
      <c r="EU1991" s="14"/>
      <c r="EV1991" s="14"/>
    </row>
    <row r="1992" spans="148:152">
      <c r="ER1992" s="14"/>
      <c r="ES1992" s="14"/>
      <c r="ET1992" s="14"/>
      <c r="EU1992" s="14"/>
      <c r="EV1992" s="14"/>
    </row>
    <row r="1993" spans="148:152">
      <c r="ER1993" s="14"/>
      <c r="ES1993" s="14"/>
      <c r="ET1993" s="14"/>
      <c r="EU1993" s="14"/>
      <c r="EV1993" s="14"/>
    </row>
    <row r="1994" spans="148:152">
      <c r="ER1994" s="14"/>
      <c r="ES1994" s="14"/>
      <c r="ET1994" s="14"/>
      <c r="EU1994" s="14"/>
      <c r="EV1994" s="14"/>
    </row>
    <row r="1995" spans="148:152">
      <c r="ER1995" s="14"/>
      <c r="ES1995" s="14"/>
      <c r="ET1995" s="14"/>
      <c r="EU1995" s="14"/>
      <c r="EV1995" s="14"/>
    </row>
    <row r="1996" spans="148:152">
      <c r="ER1996" s="14"/>
      <c r="ES1996" s="14"/>
      <c r="ET1996" s="14"/>
      <c r="EU1996" s="14"/>
      <c r="EV1996" s="14"/>
    </row>
    <row r="1997" spans="148:152">
      <c r="ER1997" s="14"/>
      <c r="ES1997" s="14"/>
      <c r="ET1997" s="14"/>
      <c r="EU1997" s="14"/>
      <c r="EV1997" s="14"/>
    </row>
    <row r="1998" spans="148:152">
      <c r="ER1998" s="14"/>
      <c r="ES1998" s="14"/>
      <c r="ET1998" s="14"/>
      <c r="EU1998" s="14"/>
      <c r="EV1998" s="14"/>
    </row>
    <row r="1999" spans="148:152">
      <c r="ER1999" s="14"/>
      <c r="ES1999" s="14"/>
      <c r="ET1999" s="14"/>
      <c r="EU1999" s="14"/>
      <c r="EV1999" s="14"/>
    </row>
    <row r="2000" spans="148:152">
      <c r="ER2000" s="14"/>
      <c r="ES2000" s="14"/>
      <c r="ET2000" s="14"/>
      <c r="EU2000" s="14"/>
      <c r="EV2000" s="14"/>
    </row>
    <row r="2001" spans="148:152">
      <c r="ER2001" s="14"/>
      <c r="ES2001" s="14"/>
      <c r="ET2001" s="14"/>
      <c r="EU2001" s="14"/>
      <c r="EV2001" s="14"/>
    </row>
    <row r="2002" spans="148:152">
      <c r="ER2002" s="14"/>
      <c r="ES2002" s="14"/>
      <c r="ET2002" s="14"/>
      <c r="EU2002" s="14"/>
      <c r="EV2002" s="14"/>
    </row>
    <row r="2003" spans="148:152">
      <c r="ER2003" s="14"/>
      <c r="ES2003" s="14"/>
      <c r="ET2003" s="14"/>
      <c r="EU2003" s="14"/>
      <c r="EV2003" s="14"/>
    </row>
    <row r="2004" spans="148:152">
      <c r="ER2004" s="14"/>
      <c r="ES2004" s="14"/>
      <c r="ET2004" s="14"/>
      <c r="EU2004" s="14"/>
      <c r="EV2004" s="14"/>
    </row>
    <row r="2005" spans="148:152">
      <c r="ER2005" s="14"/>
      <c r="ES2005" s="14"/>
      <c r="ET2005" s="14"/>
      <c r="EU2005" s="14"/>
      <c r="EV2005" s="14"/>
    </row>
    <row r="2006" spans="148:152">
      <c r="ER2006" s="14"/>
      <c r="ES2006" s="14"/>
      <c r="ET2006" s="14"/>
      <c r="EU2006" s="14"/>
      <c r="EV2006" s="14"/>
    </row>
    <row r="2007" spans="148:152">
      <c r="ER2007" s="14"/>
      <c r="ES2007" s="14"/>
      <c r="ET2007" s="14"/>
      <c r="EU2007" s="14"/>
      <c r="EV2007" s="14"/>
    </row>
    <row r="2008" spans="148:152">
      <c r="ER2008" s="14"/>
      <c r="ES2008" s="14"/>
      <c r="ET2008" s="14"/>
      <c r="EU2008" s="14"/>
      <c r="EV2008" s="14"/>
    </row>
    <row r="2009" spans="148:152">
      <c r="ER2009" s="14"/>
      <c r="ES2009" s="14"/>
      <c r="ET2009" s="14"/>
      <c r="EU2009" s="14"/>
      <c r="EV2009" s="14"/>
    </row>
    <row r="2010" spans="148:152">
      <c r="ER2010" s="14"/>
      <c r="ES2010" s="14"/>
      <c r="ET2010" s="14"/>
      <c r="EU2010" s="14"/>
      <c r="EV2010" s="14"/>
    </row>
    <row r="2011" spans="148:152">
      <c r="ER2011" s="14"/>
      <c r="ES2011" s="14"/>
      <c r="ET2011" s="14"/>
      <c r="EU2011" s="14"/>
      <c r="EV2011" s="14"/>
    </row>
    <row r="2012" spans="148:152">
      <c r="ER2012" s="14"/>
      <c r="ES2012" s="14"/>
      <c r="ET2012" s="14"/>
      <c r="EU2012" s="14"/>
      <c r="EV2012" s="14"/>
    </row>
    <row r="2013" spans="148:152">
      <c r="ER2013" s="14"/>
      <c r="ES2013" s="14"/>
      <c r="ET2013" s="14"/>
      <c r="EU2013" s="14"/>
      <c r="EV2013" s="14"/>
    </row>
    <row r="2014" spans="148:152">
      <c r="ER2014" s="14"/>
      <c r="ES2014" s="14"/>
      <c r="ET2014" s="14"/>
      <c r="EU2014" s="14"/>
      <c r="EV2014" s="14"/>
    </row>
    <row r="2015" spans="148:152">
      <c r="ER2015" s="14"/>
      <c r="ES2015" s="14"/>
      <c r="ET2015" s="14"/>
      <c r="EU2015" s="14"/>
      <c r="EV2015" s="14"/>
    </row>
    <row r="2016" spans="148:152">
      <c r="ER2016" s="14"/>
      <c r="ES2016" s="14"/>
      <c r="ET2016" s="14"/>
      <c r="EU2016" s="14"/>
      <c r="EV2016" s="14"/>
    </row>
    <row r="2017" spans="148:152">
      <c r="ER2017" s="14"/>
      <c r="ES2017" s="14"/>
      <c r="ET2017" s="14"/>
      <c r="EU2017" s="14"/>
      <c r="EV2017" s="14"/>
    </row>
    <row r="2018" spans="148:152">
      <c r="ER2018" s="14"/>
      <c r="ES2018" s="14"/>
      <c r="ET2018" s="14"/>
      <c r="EU2018" s="14"/>
      <c r="EV2018" s="14"/>
    </row>
    <row r="2019" spans="148:152">
      <c r="ER2019" s="14"/>
      <c r="ES2019" s="14"/>
      <c r="ET2019" s="14"/>
      <c r="EU2019" s="14"/>
      <c r="EV2019" s="14"/>
    </row>
    <row r="2020" spans="148:152">
      <c r="ER2020" s="14"/>
      <c r="ES2020" s="14"/>
      <c r="ET2020" s="14"/>
      <c r="EU2020" s="14"/>
      <c r="EV2020" s="14"/>
    </row>
    <row r="2021" spans="148:152">
      <c r="ER2021" s="14"/>
      <c r="ES2021" s="14"/>
      <c r="ET2021" s="14"/>
      <c r="EU2021" s="14"/>
      <c r="EV2021" s="14"/>
    </row>
    <row r="2022" spans="148:152">
      <c r="ER2022" s="14"/>
      <c r="ES2022" s="14"/>
      <c r="ET2022" s="14"/>
      <c r="EU2022" s="14"/>
      <c r="EV2022" s="14"/>
    </row>
    <row r="2023" spans="148:152">
      <c r="ER2023" s="14"/>
      <c r="ES2023" s="14"/>
      <c r="ET2023" s="14"/>
      <c r="EU2023" s="14"/>
      <c r="EV2023" s="14"/>
    </row>
    <row r="2024" spans="148:152">
      <c r="ER2024" s="14"/>
      <c r="ES2024" s="14"/>
      <c r="ET2024" s="14"/>
      <c r="EU2024" s="14"/>
      <c r="EV2024" s="14"/>
    </row>
    <row r="2025" spans="148:152">
      <c r="ER2025" s="14"/>
      <c r="ES2025" s="14"/>
      <c r="ET2025" s="14"/>
      <c r="EU2025" s="14"/>
      <c r="EV2025" s="14"/>
    </row>
    <row r="2026" spans="148:152">
      <c r="ER2026" s="14"/>
      <c r="ES2026" s="14"/>
      <c r="ET2026" s="14"/>
      <c r="EU2026" s="14"/>
      <c r="EV2026" s="14"/>
    </row>
    <row r="2027" spans="148:152">
      <c r="ER2027" s="14"/>
      <c r="ES2027" s="14"/>
      <c r="ET2027" s="14"/>
      <c r="EU2027" s="14"/>
      <c r="EV2027" s="14"/>
    </row>
    <row r="2028" spans="148:152">
      <c r="ER2028" s="14"/>
      <c r="ES2028" s="14"/>
      <c r="ET2028" s="14"/>
      <c r="EU2028" s="14"/>
      <c r="EV2028" s="14"/>
    </row>
    <row r="2029" spans="148:152">
      <c r="ER2029" s="14"/>
      <c r="ES2029" s="14"/>
      <c r="ET2029" s="14"/>
      <c r="EU2029" s="14"/>
      <c r="EV2029" s="14"/>
    </row>
    <row r="2030" spans="148:152">
      <c r="ER2030" s="14"/>
      <c r="ES2030" s="14"/>
      <c r="ET2030" s="14"/>
      <c r="EU2030" s="14"/>
      <c r="EV2030" s="14"/>
    </row>
    <row r="2031" spans="148:152">
      <c r="ER2031" s="14"/>
      <c r="ES2031" s="14"/>
      <c r="ET2031" s="14"/>
      <c r="EU2031" s="14"/>
      <c r="EV2031" s="14"/>
    </row>
    <row r="2032" spans="148:152">
      <c r="ER2032" s="14"/>
      <c r="ES2032" s="14"/>
      <c r="ET2032" s="14"/>
      <c r="EU2032" s="14"/>
      <c r="EV2032" s="14"/>
    </row>
    <row r="2033" spans="148:152">
      <c r="ER2033" s="14"/>
      <c r="ES2033" s="14"/>
      <c r="ET2033" s="14"/>
      <c r="EU2033" s="14"/>
      <c r="EV2033" s="14"/>
    </row>
    <row r="2034" spans="148:152">
      <c r="ER2034" s="14"/>
      <c r="ES2034" s="14"/>
      <c r="ET2034" s="14"/>
      <c r="EU2034" s="14"/>
      <c r="EV2034" s="14"/>
    </row>
    <row r="2035" spans="148:152">
      <c r="ER2035" s="14"/>
      <c r="ES2035" s="14"/>
      <c r="ET2035" s="14"/>
      <c r="EU2035" s="14"/>
      <c r="EV2035" s="14"/>
    </row>
    <row r="2036" spans="148:152">
      <c r="ER2036" s="14"/>
      <c r="ES2036" s="14"/>
      <c r="ET2036" s="14"/>
      <c r="EU2036" s="14"/>
      <c r="EV2036" s="14"/>
    </row>
    <row r="2037" spans="148:152">
      <c r="ER2037" s="14"/>
      <c r="ES2037" s="14"/>
      <c r="ET2037" s="14"/>
      <c r="EU2037" s="14"/>
      <c r="EV2037" s="14"/>
    </row>
    <row r="2038" spans="148:152">
      <c r="ER2038" s="14"/>
      <c r="ES2038" s="14"/>
      <c r="ET2038" s="14"/>
      <c r="EU2038" s="14"/>
      <c r="EV2038" s="14"/>
    </row>
    <row r="2039" spans="148:152">
      <c r="ER2039" s="14"/>
      <c r="ES2039" s="14"/>
      <c r="ET2039" s="14"/>
      <c r="EU2039" s="14"/>
      <c r="EV2039" s="14"/>
    </row>
    <row r="2040" spans="148:152">
      <c r="ER2040" s="14"/>
      <c r="ES2040" s="14"/>
      <c r="ET2040" s="14"/>
      <c r="EU2040" s="14"/>
      <c r="EV2040" s="14"/>
    </row>
    <row r="2041" spans="148:152">
      <c r="ER2041" s="14"/>
      <c r="ES2041" s="14"/>
      <c r="ET2041" s="14"/>
      <c r="EU2041" s="14"/>
      <c r="EV2041" s="14"/>
    </row>
    <row r="2042" spans="148:152">
      <c r="ER2042" s="14"/>
      <c r="ES2042" s="14"/>
      <c r="ET2042" s="14"/>
      <c r="EU2042" s="14"/>
      <c r="EV2042" s="14"/>
    </row>
    <row r="2043" spans="148:152">
      <c r="ER2043" s="14"/>
      <c r="ES2043" s="14"/>
      <c r="ET2043" s="14"/>
      <c r="EU2043" s="14"/>
      <c r="EV2043" s="14"/>
    </row>
    <row r="2044" spans="148:152">
      <c r="ER2044" s="14"/>
      <c r="ES2044" s="14"/>
      <c r="ET2044" s="14"/>
      <c r="EU2044" s="14"/>
      <c r="EV2044" s="14"/>
    </row>
    <row r="2045" spans="148:152">
      <c r="ER2045" s="14"/>
      <c r="ES2045" s="14"/>
      <c r="ET2045" s="14"/>
      <c r="EU2045" s="14"/>
      <c r="EV2045" s="14"/>
    </row>
    <row r="2046" spans="148:152">
      <c r="ER2046" s="14"/>
      <c r="ES2046" s="14"/>
      <c r="ET2046" s="14"/>
      <c r="EU2046" s="14"/>
      <c r="EV2046" s="14"/>
    </row>
    <row r="2047" spans="148:152">
      <c r="ER2047" s="14"/>
      <c r="ES2047" s="14"/>
      <c r="ET2047" s="14"/>
      <c r="EU2047" s="14"/>
      <c r="EV2047" s="14"/>
    </row>
    <row r="2048" spans="148:152">
      <c r="ER2048" s="14"/>
      <c r="ES2048" s="14"/>
      <c r="ET2048" s="14"/>
      <c r="EU2048" s="14"/>
      <c r="EV2048" s="14"/>
    </row>
    <row r="2049" spans="148:152">
      <c r="ER2049" s="14"/>
      <c r="ES2049" s="14"/>
      <c r="ET2049" s="14"/>
      <c r="EU2049" s="14"/>
      <c r="EV2049" s="14"/>
    </row>
    <row r="2050" spans="148:152">
      <c r="ER2050" s="14"/>
      <c r="ES2050" s="14"/>
      <c r="ET2050" s="14"/>
      <c r="EU2050" s="14"/>
      <c r="EV2050" s="14"/>
    </row>
    <row r="2051" spans="148:152">
      <c r="ER2051" s="14"/>
      <c r="ES2051" s="14"/>
      <c r="ET2051" s="14"/>
      <c r="EU2051" s="14"/>
      <c r="EV2051" s="14"/>
    </row>
    <row r="2052" spans="148:152">
      <c r="ER2052" s="14"/>
      <c r="ES2052" s="14"/>
      <c r="ET2052" s="14"/>
      <c r="EU2052" s="14"/>
      <c r="EV2052" s="14"/>
    </row>
    <row r="2053" spans="148:152">
      <c r="ER2053" s="14"/>
      <c r="ES2053" s="14"/>
      <c r="ET2053" s="14"/>
      <c r="EU2053" s="14"/>
      <c r="EV2053" s="14"/>
    </row>
    <row r="2054" spans="148:152">
      <c r="ER2054" s="14"/>
      <c r="ES2054" s="14"/>
      <c r="ET2054" s="14"/>
      <c r="EU2054" s="14"/>
      <c r="EV2054" s="14"/>
    </row>
    <row r="2055" spans="148:152">
      <c r="ER2055" s="14"/>
      <c r="ES2055" s="14"/>
      <c r="ET2055" s="14"/>
      <c r="EU2055" s="14"/>
      <c r="EV2055" s="14"/>
    </row>
    <row r="2056" spans="148:152">
      <c r="ER2056" s="14"/>
      <c r="ES2056" s="14"/>
      <c r="ET2056" s="14"/>
      <c r="EU2056" s="14"/>
      <c r="EV2056" s="14"/>
    </row>
    <row r="2057" spans="148:152">
      <c r="ER2057" s="14"/>
      <c r="ES2057" s="14"/>
      <c r="ET2057" s="14"/>
      <c r="EU2057" s="14"/>
      <c r="EV2057" s="14"/>
    </row>
    <row r="2058" spans="148:152">
      <c r="ER2058" s="14"/>
      <c r="ES2058" s="14"/>
      <c r="ET2058" s="14"/>
      <c r="EU2058" s="14"/>
      <c r="EV2058" s="14"/>
    </row>
    <row r="2059" spans="148:152">
      <c r="ER2059" s="14"/>
      <c r="ES2059" s="14"/>
      <c r="ET2059" s="14"/>
      <c r="EU2059" s="14"/>
      <c r="EV2059" s="14"/>
    </row>
    <row r="2060" spans="148:152">
      <c r="ER2060" s="14"/>
      <c r="ES2060" s="14"/>
      <c r="ET2060" s="14"/>
      <c r="EU2060" s="14"/>
      <c r="EV2060" s="14"/>
    </row>
    <row r="2061" spans="148:152">
      <c r="ER2061" s="14"/>
      <c r="ES2061" s="14"/>
      <c r="ET2061" s="14"/>
      <c r="EU2061" s="14"/>
      <c r="EV2061" s="14"/>
    </row>
    <row r="2062" spans="148:152">
      <c r="ER2062" s="14"/>
      <c r="ES2062" s="14"/>
      <c r="ET2062" s="14"/>
      <c r="EU2062" s="14"/>
      <c r="EV2062" s="14"/>
    </row>
    <row r="2063" spans="148:152">
      <c r="ER2063" s="14"/>
      <c r="ES2063" s="14"/>
      <c r="ET2063" s="14"/>
      <c r="EU2063" s="14"/>
      <c r="EV2063" s="14"/>
    </row>
    <row r="2064" spans="148:152">
      <c r="ER2064" s="14"/>
      <c r="ES2064" s="14"/>
      <c r="ET2064" s="14"/>
      <c r="EU2064" s="14"/>
      <c r="EV2064" s="14"/>
    </row>
    <row r="2065" spans="148:152">
      <c r="ER2065" s="14"/>
      <c r="ES2065" s="14"/>
      <c r="ET2065" s="14"/>
      <c r="EU2065" s="14"/>
      <c r="EV2065" s="14"/>
    </row>
    <row r="2066" spans="148:152">
      <c r="ER2066" s="14"/>
      <c r="ES2066" s="14"/>
      <c r="ET2066" s="14"/>
      <c r="EU2066" s="14"/>
      <c r="EV2066" s="14"/>
    </row>
    <row r="2067" spans="148:152">
      <c r="ER2067" s="14"/>
      <c r="ES2067" s="14"/>
      <c r="ET2067" s="14"/>
      <c r="EU2067" s="14"/>
      <c r="EV2067" s="14"/>
    </row>
    <row r="2068" spans="148:152">
      <c r="ER2068" s="14"/>
      <c r="ES2068" s="14"/>
      <c r="ET2068" s="14"/>
      <c r="EU2068" s="14"/>
      <c r="EV2068" s="14"/>
    </row>
    <row r="2069" spans="148:152">
      <c r="ER2069" s="14"/>
      <c r="ES2069" s="14"/>
      <c r="ET2069" s="14"/>
      <c r="EU2069" s="14"/>
      <c r="EV2069" s="14"/>
    </row>
    <row r="2070" spans="148:152">
      <c r="ER2070" s="14"/>
      <c r="ES2070" s="14"/>
      <c r="ET2070" s="14"/>
      <c r="EU2070" s="14"/>
      <c r="EV2070" s="14"/>
    </row>
    <row r="2071" spans="148:152">
      <c r="ER2071" s="14"/>
      <c r="ES2071" s="14"/>
      <c r="ET2071" s="14"/>
      <c r="EU2071" s="14"/>
      <c r="EV2071" s="14"/>
    </row>
    <row r="2072" spans="148:152">
      <c r="ER2072" s="14"/>
      <c r="ES2072" s="14"/>
      <c r="ET2072" s="14"/>
      <c r="EU2072" s="14"/>
      <c r="EV2072" s="14"/>
    </row>
    <row r="2073" spans="148:152">
      <c r="ER2073" s="14"/>
      <c r="ES2073" s="14"/>
      <c r="ET2073" s="14"/>
      <c r="EU2073" s="14"/>
      <c r="EV2073" s="14"/>
    </row>
    <row r="2074" spans="148:152">
      <c r="ER2074" s="14"/>
      <c r="ES2074" s="14"/>
      <c r="ET2074" s="14"/>
      <c r="EU2074" s="14"/>
      <c r="EV2074" s="14"/>
    </row>
    <row r="2075" spans="148:152">
      <c r="ER2075" s="14"/>
      <c r="ES2075" s="14"/>
      <c r="ET2075" s="14"/>
      <c r="EU2075" s="14"/>
      <c r="EV2075" s="14"/>
    </row>
    <row r="2076" spans="148:152">
      <c r="ER2076" s="14"/>
      <c r="ES2076" s="14"/>
      <c r="ET2076" s="14"/>
      <c r="EU2076" s="14"/>
      <c r="EV2076" s="14"/>
    </row>
    <row r="2077" spans="148:152">
      <c r="ER2077" s="14"/>
      <c r="ES2077" s="14"/>
      <c r="ET2077" s="14"/>
      <c r="EU2077" s="14"/>
      <c r="EV2077" s="14"/>
    </row>
    <row r="2078" spans="148:152">
      <c r="ER2078" s="14"/>
      <c r="ES2078" s="14"/>
      <c r="ET2078" s="14"/>
      <c r="EU2078" s="14"/>
      <c r="EV2078" s="14"/>
    </row>
    <row r="2079" spans="148:152">
      <c r="ER2079" s="14"/>
      <c r="ES2079" s="14"/>
      <c r="ET2079" s="14"/>
      <c r="EU2079" s="14"/>
      <c r="EV2079" s="14"/>
    </row>
    <row r="2080" spans="148:152">
      <c r="ER2080" s="14"/>
      <c r="ES2080" s="14"/>
      <c r="ET2080" s="14"/>
      <c r="EU2080" s="14"/>
      <c r="EV2080" s="14"/>
    </row>
    <row r="2081" spans="148:152">
      <c r="ER2081" s="14"/>
      <c r="ES2081" s="14"/>
      <c r="ET2081" s="14"/>
      <c r="EU2081" s="14"/>
      <c r="EV2081" s="14"/>
    </row>
    <row r="2082" spans="148:152">
      <c r="ER2082" s="14"/>
      <c r="ES2082" s="14"/>
      <c r="ET2082" s="14"/>
      <c r="EU2082" s="14"/>
      <c r="EV2082" s="14"/>
    </row>
    <row r="2083" spans="148:152">
      <c r="ER2083" s="14"/>
      <c r="ES2083" s="14"/>
      <c r="ET2083" s="14"/>
      <c r="EU2083" s="14"/>
      <c r="EV2083" s="14"/>
    </row>
    <row r="2084" spans="148:152">
      <c r="ER2084" s="14"/>
      <c r="ES2084" s="14"/>
      <c r="ET2084" s="14"/>
      <c r="EU2084" s="14"/>
      <c r="EV2084" s="14"/>
    </row>
    <row r="2085" spans="148:152">
      <c r="ER2085" s="14"/>
      <c r="ES2085" s="14"/>
      <c r="ET2085" s="14"/>
      <c r="EU2085" s="14"/>
      <c r="EV2085" s="14"/>
    </row>
    <row r="2086" spans="148:152">
      <c r="ER2086" s="14"/>
      <c r="ES2086" s="14"/>
      <c r="ET2086" s="14"/>
      <c r="EU2086" s="14"/>
      <c r="EV2086" s="14"/>
    </row>
    <row r="2087" spans="148:152">
      <c r="ER2087" s="14"/>
      <c r="ES2087" s="14"/>
      <c r="ET2087" s="14"/>
      <c r="EU2087" s="14"/>
      <c r="EV2087" s="14"/>
    </row>
    <row r="2088" spans="148:152">
      <c r="ER2088" s="14"/>
      <c r="ES2088" s="14"/>
      <c r="ET2088" s="14"/>
      <c r="EU2088" s="14"/>
      <c r="EV2088" s="14"/>
    </row>
    <row r="2089" spans="148:152">
      <c r="ER2089" s="14"/>
      <c r="ES2089" s="14"/>
      <c r="ET2089" s="14"/>
      <c r="EU2089" s="14"/>
      <c r="EV2089" s="14"/>
    </row>
    <row r="2090" spans="148:152">
      <c r="ER2090" s="14"/>
      <c r="ES2090" s="14"/>
      <c r="ET2090" s="14"/>
      <c r="EU2090" s="14"/>
      <c r="EV2090" s="14"/>
    </row>
    <row r="2091" spans="148:152">
      <c r="ER2091" s="14"/>
      <c r="ES2091" s="14"/>
      <c r="ET2091" s="14"/>
      <c r="EU2091" s="14"/>
      <c r="EV2091" s="14"/>
    </row>
    <row r="2092" spans="148:152">
      <c r="ER2092" s="14"/>
      <c r="ES2092" s="14"/>
      <c r="ET2092" s="14"/>
      <c r="EU2092" s="14"/>
      <c r="EV2092" s="14"/>
    </row>
    <row r="2093" spans="148:152">
      <c r="ER2093" s="14"/>
      <c r="ES2093" s="14"/>
      <c r="ET2093" s="14"/>
      <c r="EU2093" s="14"/>
      <c r="EV2093" s="14"/>
    </row>
    <row r="2094" spans="148:152">
      <c r="ER2094" s="14"/>
      <c r="ES2094" s="14"/>
      <c r="ET2094" s="14"/>
      <c r="EU2094" s="14"/>
      <c r="EV2094" s="14"/>
    </row>
    <row r="2095" spans="148:152">
      <c r="ER2095" s="14"/>
      <c r="ES2095" s="14"/>
      <c r="ET2095" s="14"/>
      <c r="EU2095" s="14"/>
      <c r="EV2095" s="14"/>
    </row>
    <row r="2096" spans="148:152">
      <c r="ER2096" s="14"/>
      <c r="ES2096" s="14"/>
      <c r="ET2096" s="14"/>
      <c r="EU2096" s="14"/>
      <c r="EV2096" s="14"/>
    </row>
    <row r="2097" spans="148:152">
      <c r="ER2097" s="14"/>
      <c r="ES2097" s="14"/>
      <c r="ET2097" s="14"/>
      <c r="EU2097" s="14"/>
      <c r="EV2097" s="14"/>
    </row>
    <row r="2098" spans="148:152">
      <c r="ER2098" s="14"/>
      <c r="ES2098" s="14"/>
      <c r="ET2098" s="14"/>
      <c r="EU2098" s="14"/>
      <c r="EV2098" s="14"/>
    </row>
    <row r="2099" spans="148:152">
      <c r="ER2099" s="14"/>
      <c r="ES2099" s="14"/>
      <c r="ET2099" s="14"/>
      <c r="EU2099" s="14"/>
      <c r="EV2099" s="14"/>
    </row>
    <row r="2100" spans="148:152">
      <c r="ER2100" s="14"/>
      <c r="ES2100" s="14"/>
      <c r="ET2100" s="14"/>
      <c r="EU2100" s="14"/>
      <c r="EV2100" s="14"/>
    </row>
    <row r="2101" spans="148:152">
      <c r="ER2101" s="14"/>
      <c r="ES2101" s="14"/>
      <c r="ET2101" s="14"/>
      <c r="EU2101" s="14"/>
      <c r="EV2101" s="14"/>
    </row>
    <row r="2102" spans="148:152">
      <c r="ER2102" s="14"/>
      <c r="ES2102" s="14"/>
      <c r="ET2102" s="14"/>
      <c r="EU2102" s="14"/>
      <c r="EV2102" s="14"/>
    </row>
    <row r="2103" spans="148:152">
      <c r="ER2103" s="14"/>
      <c r="ES2103" s="14"/>
      <c r="ET2103" s="14"/>
      <c r="EU2103" s="14"/>
      <c r="EV2103" s="14"/>
    </row>
    <row r="2104" spans="148:152">
      <c r="ER2104" s="14"/>
      <c r="ES2104" s="14"/>
      <c r="ET2104" s="14"/>
      <c r="EU2104" s="14"/>
      <c r="EV2104" s="14"/>
    </row>
    <row r="2105" spans="148:152">
      <c r="ER2105" s="14"/>
      <c r="ES2105" s="14"/>
      <c r="ET2105" s="14"/>
      <c r="EU2105" s="14"/>
      <c r="EV2105" s="14"/>
    </row>
    <row r="2106" spans="148:152">
      <c r="ER2106" s="14"/>
      <c r="ES2106" s="14"/>
      <c r="ET2106" s="14"/>
      <c r="EU2106" s="14"/>
      <c r="EV2106" s="14"/>
    </row>
    <row r="2107" spans="148:152">
      <c r="ER2107" s="14"/>
      <c r="ES2107" s="14"/>
      <c r="ET2107" s="14"/>
      <c r="EU2107" s="14"/>
      <c r="EV2107" s="14"/>
    </row>
    <row r="2108" spans="148:152">
      <c r="ER2108" s="14"/>
      <c r="ES2108" s="14"/>
      <c r="ET2108" s="14"/>
      <c r="EU2108" s="14"/>
      <c r="EV2108" s="14"/>
    </row>
    <row r="2109" spans="148:152">
      <c r="ER2109" s="14"/>
      <c r="ES2109" s="14"/>
      <c r="ET2109" s="14"/>
      <c r="EU2109" s="14"/>
      <c r="EV2109" s="14"/>
    </row>
    <row r="2110" spans="148:152">
      <c r="ER2110" s="14"/>
      <c r="ES2110" s="14"/>
      <c r="ET2110" s="14"/>
      <c r="EU2110" s="14"/>
      <c r="EV2110" s="14"/>
    </row>
    <row r="2111" spans="148:152">
      <c r="ER2111" s="14"/>
      <c r="ES2111" s="14"/>
      <c r="ET2111" s="14"/>
      <c r="EU2111" s="14"/>
      <c r="EV2111" s="14"/>
    </row>
    <row r="2112" spans="148:152">
      <c r="ER2112" s="14"/>
      <c r="ES2112" s="14"/>
      <c r="ET2112" s="14"/>
      <c r="EU2112" s="14"/>
      <c r="EV2112" s="14"/>
    </row>
    <row r="2113" spans="148:152">
      <c r="ER2113" s="14"/>
      <c r="ES2113" s="14"/>
      <c r="ET2113" s="14"/>
      <c r="EU2113" s="14"/>
      <c r="EV2113" s="14"/>
    </row>
    <row r="2114" spans="148:152">
      <c r="ER2114" s="14"/>
      <c r="ES2114" s="14"/>
      <c r="ET2114" s="14"/>
      <c r="EU2114" s="14"/>
      <c r="EV2114" s="14"/>
    </row>
    <row r="2115" spans="148:152">
      <c r="ER2115" s="14"/>
      <c r="ES2115" s="14"/>
      <c r="ET2115" s="14"/>
      <c r="EU2115" s="14"/>
      <c r="EV2115" s="14"/>
    </row>
    <row r="2116" spans="148:152">
      <c r="ER2116" s="14"/>
      <c r="ES2116" s="14"/>
      <c r="ET2116" s="14"/>
      <c r="EU2116" s="14"/>
      <c r="EV2116" s="14"/>
    </row>
    <row r="2117" spans="148:152">
      <c r="ER2117" s="14"/>
      <c r="ES2117" s="14"/>
      <c r="ET2117" s="14"/>
      <c r="EU2117" s="14"/>
      <c r="EV2117" s="14"/>
    </row>
    <row r="2118" spans="148:152">
      <c r="ER2118" s="14"/>
      <c r="ES2118" s="14"/>
      <c r="ET2118" s="14"/>
      <c r="EU2118" s="14"/>
      <c r="EV2118" s="14"/>
    </row>
    <row r="2119" spans="148:152">
      <c r="ER2119" s="14"/>
      <c r="ES2119" s="14"/>
      <c r="ET2119" s="14"/>
      <c r="EU2119" s="14"/>
      <c r="EV2119" s="14"/>
    </row>
    <row r="2120" spans="148:152">
      <c r="ER2120" s="14"/>
      <c r="ES2120" s="14"/>
      <c r="ET2120" s="14"/>
      <c r="EU2120" s="14"/>
      <c r="EV2120" s="14"/>
    </row>
    <row r="2121" spans="148:152">
      <c r="ER2121" s="14"/>
      <c r="ES2121" s="14"/>
      <c r="ET2121" s="14"/>
      <c r="EU2121" s="14"/>
      <c r="EV2121" s="14"/>
    </row>
    <row r="2122" spans="148:152">
      <c r="ER2122" s="14"/>
      <c r="ES2122" s="14"/>
      <c r="ET2122" s="14"/>
      <c r="EU2122" s="14"/>
      <c r="EV2122" s="14"/>
    </row>
    <row r="2123" spans="148:152">
      <c r="ER2123" s="14"/>
      <c r="ES2123" s="14"/>
      <c r="ET2123" s="14"/>
      <c r="EU2123" s="14"/>
      <c r="EV2123" s="14"/>
    </row>
    <row r="2124" spans="148:152">
      <c r="ER2124" s="14"/>
      <c r="ES2124" s="14"/>
      <c r="ET2124" s="14"/>
      <c r="EU2124" s="14"/>
      <c r="EV2124" s="14"/>
    </row>
    <row r="2125" spans="148:152">
      <c r="ER2125" s="14"/>
      <c r="ES2125" s="14"/>
      <c r="ET2125" s="14"/>
      <c r="EU2125" s="14"/>
      <c r="EV2125" s="14"/>
    </row>
    <row r="2126" spans="148:152">
      <c r="ER2126" s="14"/>
      <c r="ES2126" s="14"/>
      <c r="ET2126" s="14"/>
      <c r="EU2126" s="14"/>
      <c r="EV2126" s="14"/>
    </row>
    <row r="2127" spans="148:152">
      <c r="ER2127" s="14"/>
      <c r="ES2127" s="14"/>
      <c r="ET2127" s="14"/>
      <c r="EU2127" s="14"/>
      <c r="EV2127" s="14"/>
    </row>
    <row r="2128" spans="148:152">
      <c r="ER2128" s="14"/>
      <c r="ES2128" s="14"/>
      <c r="ET2128" s="14"/>
      <c r="EU2128" s="14"/>
      <c r="EV2128" s="14"/>
    </row>
    <row r="2129" spans="148:152">
      <c r="ER2129" s="14"/>
      <c r="ES2129" s="14"/>
      <c r="ET2129" s="14"/>
      <c r="EU2129" s="14"/>
      <c r="EV2129" s="14"/>
    </row>
    <row r="2130" spans="148:152">
      <c r="ER2130" s="14"/>
      <c r="ES2130" s="14"/>
      <c r="ET2130" s="14"/>
      <c r="EU2130" s="14"/>
      <c r="EV2130" s="14"/>
    </row>
    <row r="2131" spans="148:152">
      <c r="ER2131" s="14"/>
      <c r="ES2131" s="14"/>
      <c r="ET2131" s="14"/>
      <c r="EU2131" s="14"/>
      <c r="EV2131" s="14"/>
    </row>
    <row r="2132" spans="148:152">
      <c r="ER2132" s="14"/>
      <c r="ES2132" s="14"/>
      <c r="ET2132" s="14"/>
      <c r="EU2132" s="14"/>
      <c r="EV2132" s="14"/>
    </row>
    <row r="2133" spans="148:152">
      <c r="ER2133" s="14"/>
      <c r="ES2133" s="14"/>
      <c r="ET2133" s="14"/>
      <c r="EU2133" s="14"/>
      <c r="EV2133" s="14"/>
    </row>
    <row r="2134" spans="148:152">
      <c r="ER2134" s="14"/>
      <c r="ES2134" s="14"/>
      <c r="ET2134" s="14"/>
      <c r="EU2134" s="14"/>
      <c r="EV2134" s="14"/>
    </row>
    <row r="2135" spans="148:152">
      <c r="ER2135" s="14"/>
      <c r="ES2135" s="14"/>
      <c r="ET2135" s="14"/>
      <c r="EU2135" s="14"/>
      <c r="EV2135" s="14"/>
    </row>
    <row r="2136" spans="148:152">
      <c r="ER2136" s="14"/>
      <c r="ES2136" s="14"/>
      <c r="ET2136" s="14"/>
      <c r="EU2136" s="14"/>
      <c r="EV2136" s="14"/>
    </row>
    <row r="2137" spans="148:152">
      <c r="ER2137" s="14"/>
      <c r="ES2137" s="14"/>
      <c r="ET2137" s="14"/>
      <c r="EU2137" s="14"/>
      <c r="EV2137" s="14"/>
    </row>
    <row r="2138" spans="148:152">
      <c r="ER2138" s="14"/>
      <c r="ES2138" s="14"/>
      <c r="ET2138" s="14"/>
      <c r="EU2138" s="14"/>
      <c r="EV2138" s="14"/>
    </row>
    <row r="2139" spans="148:152">
      <c r="ER2139" s="14"/>
      <c r="ES2139" s="14"/>
      <c r="ET2139" s="14"/>
      <c r="EU2139" s="14"/>
      <c r="EV2139" s="14"/>
    </row>
    <row r="2140" spans="148:152">
      <c r="ER2140" s="14"/>
      <c r="ES2140" s="14"/>
      <c r="ET2140" s="14"/>
      <c r="EU2140" s="14"/>
      <c r="EV2140" s="14"/>
    </row>
    <row r="2141" spans="148:152">
      <c r="ER2141" s="14"/>
      <c r="ES2141" s="14"/>
      <c r="ET2141" s="14"/>
      <c r="EU2141" s="14"/>
      <c r="EV2141" s="14"/>
    </row>
    <row r="2142" spans="148:152">
      <c r="ER2142" s="14"/>
      <c r="ES2142" s="14"/>
      <c r="ET2142" s="14"/>
      <c r="EU2142" s="14"/>
      <c r="EV2142" s="14"/>
    </row>
    <row r="2143" spans="148:152">
      <c r="ER2143" s="14"/>
      <c r="ES2143" s="14"/>
      <c r="ET2143" s="14"/>
      <c r="EU2143" s="14"/>
      <c r="EV2143" s="14"/>
    </row>
    <row r="2144" spans="148:152">
      <c r="ER2144" s="14"/>
      <c r="ES2144" s="14"/>
      <c r="ET2144" s="14"/>
      <c r="EU2144" s="14"/>
      <c r="EV2144" s="14"/>
    </row>
    <row r="2145" spans="148:152">
      <c r="ER2145" s="14"/>
      <c r="ES2145" s="14"/>
      <c r="ET2145" s="14"/>
      <c r="EU2145" s="14"/>
      <c r="EV2145" s="14"/>
    </row>
    <row r="2146" spans="148:152">
      <c r="ER2146" s="14"/>
      <c r="ES2146" s="14"/>
      <c r="ET2146" s="14"/>
      <c r="EU2146" s="14"/>
      <c r="EV2146" s="14"/>
    </row>
    <row r="2147" spans="148:152">
      <c r="ER2147" s="14"/>
      <c r="ES2147" s="14"/>
      <c r="ET2147" s="14"/>
      <c r="EU2147" s="14"/>
      <c r="EV2147" s="14"/>
    </row>
    <row r="2148" spans="148:152">
      <c r="ER2148" s="14"/>
      <c r="ES2148" s="14"/>
      <c r="ET2148" s="14"/>
      <c r="EU2148" s="14"/>
      <c r="EV2148" s="14"/>
    </row>
    <row r="2149" spans="148:152">
      <c r="ER2149" s="14"/>
      <c r="ES2149" s="14"/>
      <c r="ET2149" s="14"/>
      <c r="EU2149" s="14"/>
      <c r="EV2149" s="14"/>
    </row>
    <row r="2150" spans="148:152">
      <c r="ER2150" s="14"/>
      <c r="ES2150" s="14"/>
      <c r="ET2150" s="14"/>
      <c r="EU2150" s="14"/>
      <c r="EV2150" s="14"/>
    </row>
    <row r="2151" spans="148:152">
      <c r="ER2151" s="14"/>
      <c r="ES2151" s="14"/>
      <c r="ET2151" s="14"/>
      <c r="EU2151" s="14"/>
      <c r="EV2151" s="14"/>
    </row>
    <row r="2152" spans="148:152">
      <c r="ER2152" s="14"/>
      <c r="ES2152" s="14"/>
      <c r="ET2152" s="14"/>
      <c r="EU2152" s="14"/>
      <c r="EV2152" s="14"/>
    </row>
    <row r="2153" spans="148:152">
      <c r="ER2153" s="14"/>
      <c r="ES2153" s="14"/>
      <c r="ET2153" s="14"/>
      <c r="EU2153" s="14"/>
      <c r="EV2153" s="14"/>
    </row>
    <row r="2154" spans="148:152">
      <c r="ER2154" s="14"/>
      <c r="ES2154" s="14"/>
      <c r="ET2154" s="14"/>
      <c r="EU2154" s="14"/>
      <c r="EV2154" s="14"/>
    </row>
    <row r="2155" spans="148:152">
      <c r="ER2155" s="14"/>
      <c r="ES2155" s="14"/>
      <c r="ET2155" s="14"/>
      <c r="EU2155" s="14"/>
      <c r="EV2155" s="14"/>
    </row>
    <row r="2156" spans="148:152">
      <c r="ER2156" s="14"/>
      <c r="ES2156" s="14"/>
      <c r="ET2156" s="14"/>
      <c r="EU2156" s="14"/>
      <c r="EV2156" s="14"/>
    </row>
    <row r="2157" spans="148:152">
      <c r="ER2157" s="14"/>
      <c r="ES2157" s="14"/>
      <c r="ET2157" s="14"/>
      <c r="EU2157" s="14"/>
      <c r="EV2157" s="14"/>
    </row>
    <row r="2158" spans="148:152">
      <c r="ER2158" s="14"/>
      <c r="ES2158" s="14"/>
      <c r="ET2158" s="14"/>
      <c r="EU2158" s="14"/>
      <c r="EV2158" s="14"/>
    </row>
    <row r="2159" spans="148:152">
      <c r="ER2159" s="14"/>
      <c r="ES2159" s="14"/>
      <c r="ET2159" s="14"/>
      <c r="EU2159" s="14"/>
      <c r="EV2159" s="14"/>
    </row>
    <row r="2160" spans="148:152">
      <c r="ER2160" s="14"/>
      <c r="ES2160" s="14"/>
      <c r="ET2160" s="14"/>
      <c r="EU2160" s="14"/>
      <c r="EV2160" s="14"/>
    </row>
    <row r="2161" spans="148:152">
      <c r="ER2161" s="14"/>
      <c r="ES2161" s="14"/>
      <c r="ET2161" s="14"/>
      <c r="EU2161" s="14"/>
      <c r="EV2161" s="14"/>
    </row>
    <row r="2162" spans="148:152">
      <c r="ER2162" s="14"/>
      <c r="ES2162" s="14"/>
      <c r="ET2162" s="14"/>
      <c r="EU2162" s="14"/>
      <c r="EV2162" s="14"/>
    </row>
    <row r="2163" spans="148:152">
      <c r="ER2163" s="14"/>
      <c r="ES2163" s="14"/>
      <c r="ET2163" s="14"/>
      <c r="EU2163" s="14"/>
      <c r="EV2163" s="14"/>
    </row>
    <row r="2164" spans="148:152">
      <c r="ER2164" s="14"/>
      <c r="ES2164" s="14"/>
      <c r="ET2164" s="14"/>
      <c r="EU2164" s="14"/>
      <c r="EV2164" s="14"/>
    </row>
    <row r="2165" spans="148:152">
      <c r="ER2165" s="14"/>
      <c r="ES2165" s="14"/>
      <c r="ET2165" s="14"/>
      <c r="EU2165" s="14"/>
      <c r="EV2165" s="14"/>
    </row>
    <row r="2166" spans="148:152">
      <c r="ER2166" s="14"/>
      <c r="ES2166" s="14"/>
      <c r="ET2166" s="14"/>
      <c r="EU2166" s="14"/>
      <c r="EV2166" s="14"/>
    </row>
    <row r="2167" spans="148:152">
      <c r="ER2167" s="14"/>
      <c r="ES2167" s="14"/>
      <c r="ET2167" s="14"/>
      <c r="EU2167" s="14"/>
      <c r="EV2167" s="14"/>
    </row>
    <row r="2168" spans="148:152">
      <c r="ER2168" s="14"/>
      <c r="ES2168" s="14"/>
      <c r="ET2168" s="14"/>
      <c r="EU2168" s="14"/>
      <c r="EV2168" s="14"/>
    </row>
    <row r="2169" spans="148:152">
      <c r="ER2169" s="14"/>
      <c r="ES2169" s="14"/>
      <c r="ET2169" s="14"/>
      <c r="EU2169" s="14"/>
      <c r="EV2169" s="14"/>
    </row>
    <row r="2170" spans="148:152">
      <c r="ER2170" s="14"/>
      <c r="ES2170" s="14"/>
      <c r="ET2170" s="14"/>
      <c r="EU2170" s="14"/>
      <c r="EV2170" s="14"/>
    </row>
    <row r="2171" spans="148:152">
      <c r="ER2171" s="14"/>
      <c r="ES2171" s="14"/>
      <c r="ET2171" s="14"/>
      <c r="EU2171" s="14"/>
      <c r="EV2171" s="14"/>
    </row>
    <row r="2172" spans="148:152">
      <c r="ER2172" s="14"/>
      <c r="ES2172" s="14"/>
      <c r="ET2172" s="14"/>
      <c r="EU2172" s="14"/>
      <c r="EV2172" s="14"/>
    </row>
    <row r="2173" spans="148:152">
      <c r="ER2173" s="14"/>
      <c r="ES2173" s="14"/>
      <c r="ET2173" s="14"/>
      <c r="EU2173" s="14"/>
      <c r="EV2173" s="14"/>
    </row>
    <row r="2174" spans="148:152">
      <c r="ER2174" s="14"/>
      <c r="ES2174" s="14"/>
      <c r="ET2174" s="14"/>
      <c r="EU2174" s="14"/>
      <c r="EV2174" s="14"/>
    </row>
    <row r="2175" spans="148:152">
      <c r="ER2175" s="14"/>
      <c r="ES2175" s="14"/>
      <c r="ET2175" s="14"/>
      <c r="EU2175" s="14"/>
      <c r="EV2175" s="14"/>
    </row>
    <row r="2176" spans="148:152">
      <c r="ER2176" s="14"/>
      <c r="ES2176" s="14"/>
      <c r="ET2176" s="14"/>
      <c r="EU2176" s="14"/>
      <c r="EV2176" s="14"/>
    </row>
    <row r="2177" spans="148:152">
      <c r="ER2177" s="14"/>
      <c r="ES2177" s="14"/>
      <c r="ET2177" s="14"/>
      <c r="EU2177" s="14"/>
      <c r="EV2177" s="14"/>
    </row>
    <row r="2178" spans="148:152">
      <c r="ER2178" s="14"/>
      <c r="ES2178" s="14"/>
      <c r="ET2178" s="14"/>
      <c r="EU2178" s="14"/>
      <c r="EV2178" s="14"/>
    </row>
    <row r="2179" spans="148:152">
      <c r="ER2179" s="14"/>
      <c r="ES2179" s="14"/>
      <c r="ET2179" s="14"/>
      <c r="EU2179" s="14"/>
      <c r="EV2179" s="14"/>
    </row>
    <row r="2180" spans="148:152">
      <c r="ER2180" s="14"/>
      <c r="ES2180" s="14"/>
      <c r="ET2180" s="14"/>
      <c r="EU2180" s="14"/>
      <c r="EV2180" s="14"/>
    </row>
    <row r="2181" spans="148:152">
      <c r="ER2181" s="14"/>
      <c r="ES2181" s="14"/>
      <c r="ET2181" s="14"/>
      <c r="EU2181" s="14"/>
      <c r="EV2181" s="14"/>
    </row>
    <row r="2182" spans="148:152">
      <c r="ER2182" s="14"/>
      <c r="ES2182" s="14"/>
      <c r="ET2182" s="14"/>
      <c r="EU2182" s="14"/>
      <c r="EV2182" s="14"/>
    </row>
    <row r="2183" spans="148:152">
      <c r="ER2183" s="14"/>
      <c r="ES2183" s="14"/>
      <c r="ET2183" s="14"/>
      <c r="EU2183" s="14"/>
      <c r="EV2183" s="14"/>
    </row>
    <row r="2184" spans="148:152">
      <c r="ER2184" s="14"/>
      <c r="ES2184" s="14"/>
      <c r="ET2184" s="14"/>
      <c r="EU2184" s="14"/>
      <c r="EV2184" s="14"/>
    </row>
    <row r="2185" spans="148:152">
      <c r="ER2185" s="14"/>
      <c r="ES2185" s="14"/>
      <c r="ET2185" s="14"/>
      <c r="EU2185" s="14"/>
      <c r="EV2185" s="14"/>
    </row>
    <row r="2186" spans="148:152">
      <c r="ER2186" s="14"/>
      <c r="ES2186" s="14"/>
      <c r="ET2186" s="14"/>
      <c r="EU2186" s="14"/>
      <c r="EV2186" s="14"/>
    </row>
    <row r="2187" spans="148:152">
      <c r="ER2187" s="14"/>
      <c r="ES2187" s="14"/>
      <c r="ET2187" s="14"/>
      <c r="EU2187" s="14"/>
      <c r="EV2187" s="14"/>
    </row>
    <row r="2188" spans="148:152">
      <c r="ER2188" s="14"/>
      <c r="ES2188" s="14"/>
      <c r="ET2188" s="14"/>
      <c r="EU2188" s="14"/>
      <c r="EV2188" s="14"/>
    </row>
    <row r="2189" spans="148:152">
      <c r="ER2189" s="14"/>
      <c r="ES2189" s="14"/>
      <c r="ET2189" s="14"/>
      <c r="EU2189" s="14"/>
      <c r="EV2189" s="14"/>
    </row>
    <row r="2190" spans="148:152">
      <c r="ER2190" s="14"/>
      <c r="ES2190" s="14"/>
      <c r="ET2190" s="14"/>
      <c r="EU2190" s="14"/>
      <c r="EV2190" s="14"/>
    </row>
    <row r="2191" spans="148:152">
      <c r="ER2191" s="14"/>
      <c r="ES2191" s="14"/>
      <c r="ET2191" s="14"/>
      <c r="EU2191" s="14"/>
      <c r="EV2191" s="14"/>
    </row>
    <row r="2192" spans="148:152">
      <c r="ER2192" s="14"/>
      <c r="ES2192" s="14"/>
      <c r="ET2192" s="14"/>
      <c r="EU2192" s="14"/>
      <c r="EV2192" s="14"/>
    </row>
    <row r="2193" spans="148:152">
      <c r="ER2193" s="14"/>
      <c r="ES2193" s="14"/>
      <c r="ET2193" s="14"/>
      <c r="EU2193" s="14"/>
      <c r="EV2193" s="14"/>
    </row>
    <row r="2194" spans="148:152">
      <c r="ER2194" s="14"/>
      <c r="ES2194" s="14"/>
      <c r="ET2194" s="14"/>
      <c r="EU2194" s="14"/>
      <c r="EV2194" s="14"/>
    </row>
    <row r="2195" spans="148:152">
      <c r="ER2195" s="14"/>
      <c r="ES2195" s="14"/>
      <c r="ET2195" s="14"/>
      <c r="EU2195" s="14"/>
      <c r="EV2195" s="14"/>
    </row>
    <row r="2196" spans="148:152">
      <c r="ER2196" s="14"/>
      <c r="ES2196" s="14"/>
      <c r="ET2196" s="14"/>
      <c r="EU2196" s="14"/>
      <c r="EV2196" s="14"/>
    </row>
    <row r="2197" spans="148:152">
      <c r="ER2197" s="14"/>
      <c r="ES2197" s="14"/>
      <c r="ET2197" s="14"/>
      <c r="EU2197" s="14"/>
      <c r="EV2197" s="14"/>
    </row>
    <row r="2198" spans="148:152">
      <c r="ER2198" s="14"/>
      <c r="ES2198" s="14"/>
      <c r="ET2198" s="14"/>
      <c r="EU2198" s="14"/>
      <c r="EV2198" s="14"/>
    </row>
    <row r="2199" spans="148:152">
      <c r="ER2199" s="14"/>
      <c r="ES2199" s="14"/>
      <c r="ET2199" s="14"/>
      <c r="EU2199" s="14"/>
      <c r="EV2199" s="14"/>
    </row>
    <row r="2200" spans="148:152">
      <c r="ER2200" s="14"/>
      <c r="ES2200" s="14"/>
      <c r="ET2200" s="14"/>
      <c r="EU2200" s="14"/>
      <c r="EV2200" s="14"/>
    </row>
    <row r="2201" spans="148:152">
      <c r="ER2201" s="14"/>
      <c r="ES2201" s="14"/>
      <c r="ET2201" s="14"/>
      <c r="EU2201" s="14"/>
      <c r="EV2201" s="14"/>
    </row>
    <row r="2202" spans="148:152">
      <c r="ER2202" s="14"/>
      <c r="ES2202" s="14"/>
      <c r="ET2202" s="14"/>
      <c r="EU2202" s="14"/>
      <c r="EV2202" s="14"/>
    </row>
    <row r="2203" spans="148:152">
      <c r="ER2203" s="14"/>
      <c r="ES2203" s="14"/>
      <c r="ET2203" s="14"/>
      <c r="EU2203" s="14"/>
      <c r="EV2203" s="14"/>
    </row>
    <row r="2204" spans="148:152">
      <c r="ER2204" s="14"/>
      <c r="ES2204" s="14"/>
      <c r="ET2204" s="14"/>
      <c r="EU2204" s="14"/>
      <c r="EV2204" s="14"/>
    </row>
    <row r="2205" spans="148:152">
      <c r="ER2205" s="14"/>
      <c r="ES2205" s="14"/>
      <c r="ET2205" s="14"/>
      <c r="EU2205" s="14"/>
      <c r="EV2205" s="14"/>
    </row>
    <row r="2206" spans="148:152">
      <c r="ER2206" s="14"/>
      <c r="ES2206" s="14"/>
      <c r="ET2206" s="14"/>
      <c r="EU2206" s="14"/>
      <c r="EV2206" s="14"/>
    </row>
    <row r="2207" spans="148:152">
      <c r="ER2207" s="14"/>
      <c r="ES2207" s="14"/>
      <c r="ET2207" s="14"/>
      <c r="EU2207" s="14"/>
      <c r="EV2207" s="14"/>
    </row>
    <row r="2208" spans="148:152">
      <c r="ER2208" s="14"/>
      <c r="ES2208" s="14"/>
      <c r="ET2208" s="14"/>
      <c r="EU2208" s="14"/>
      <c r="EV2208" s="14"/>
    </row>
    <row r="2209" spans="148:152">
      <c r="ER2209" s="14"/>
      <c r="ES2209" s="14"/>
      <c r="ET2209" s="14"/>
      <c r="EU2209" s="14"/>
      <c r="EV2209" s="14"/>
    </row>
    <row r="2210" spans="148:152">
      <c r="ER2210" s="14"/>
      <c r="ES2210" s="14"/>
      <c r="ET2210" s="14"/>
      <c r="EU2210" s="14"/>
      <c r="EV2210" s="14"/>
    </row>
    <row r="2211" spans="148:152">
      <c r="ER2211" s="14"/>
      <c r="ES2211" s="14"/>
      <c r="ET2211" s="14"/>
      <c r="EU2211" s="14"/>
      <c r="EV2211" s="14"/>
    </row>
    <row r="2212" spans="148:152">
      <c r="ER2212" s="14"/>
      <c r="ES2212" s="14"/>
      <c r="ET2212" s="14"/>
      <c r="EU2212" s="14"/>
      <c r="EV2212" s="14"/>
    </row>
    <row r="2213" spans="148:152">
      <c r="ER2213" s="14"/>
      <c r="ES2213" s="14"/>
      <c r="ET2213" s="14"/>
      <c r="EU2213" s="14"/>
      <c r="EV2213" s="14"/>
    </row>
    <row r="2214" spans="148:152">
      <c r="ER2214" s="14"/>
      <c r="ES2214" s="14"/>
      <c r="ET2214" s="14"/>
      <c r="EU2214" s="14"/>
      <c r="EV2214" s="14"/>
    </row>
    <row r="2215" spans="148:152">
      <c r="ER2215" s="14"/>
      <c r="ES2215" s="14"/>
      <c r="ET2215" s="14"/>
      <c r="EU2215" s="14"/>
      <c r="EV2215" s="14"/>
    </row>
    <row r="2216" spans="148:152">
      <c r="ER2216" s="14"/>
      <c r="ES2216" s="14"/>
      <c r="ET2216" s="14"/>
      <c r="EU2216" s="14"/>
      <c r="EV2216" s="14"/>
    </row>
    <row r="2217" spans="148:152">
      <c r="ER2217" s="14"/>
      <c r="ES2217" s="14"/>
      <c r="ET2217" s="14"/>
      <c r="EU2217" s="14"/>
      <c r="EV2217" s="14"/>
    </row>
    <row r="2218" spans="148:152">
      <c r="ER2218" s="14"/>
      <c r="ES2218" s="14"/>
      <c r="ET2218" s="14"/>
      <c r="EU2218" s="14"/>
      <c r="EV2218" s="14"/>
    </row>
    <row r="2219" spans="148:152">
      <c r="ER2219" s="14"/>
      <c r="ES2219" s="14"/>
      <c r="ET2219" s="14"/>
      <c r="EU2219" s="14"/>
      <c r="EV2219" s="14"/>
    </row>
    <row r="2220" spans="148:152">
      <c r="ER2220" s="14"/>
      <c r="ES2220" s="14"/>
      <c r="ET2220" s="14"/>
      <c r="EU2220" s="14"/>
      <c r="EV2220" s="14"/>
    </row>
    <row r="2221" spans="148:152">
      <c r="ER2221" s="14"/>
      <c r="ES2221" s="14"/>
      <c r="ET2221" s="14"/>
      <c r="EU2221" s="14"/>
      <c r="EV2221" s="14"/>
    </row>
    <row r="2222" spans="148:152">
      <c r="ER2222" s="14"/>
      <c r="ES2222" s="14"/>
      <c r="ET2222" s="14"/>
      <c r="EU2222" s="14"/>
      <c r="EV2222" s="14"/>
    </row>
    <row r="2223" spans="148:152">
      <c r="ER2223" s="14"/>
      <c r="ES2223" s="14"/>
      <c r="ET2223" s="14"/>
      <c r="EU2223" s="14"/>
      <c r="EV2223" s="14"/>
    </row>
    <row r="2224" spans="148:152">
      <c r="ER2224" s="14"/>
      <c r="ES2224" s="14"/>
      <c r="ET2224" s="14"/>
      <c r="EU2224" s="14"/>
      <c r="EV2224" s="14"/>
    </row>
    <row r="2225" spans="148:152">
      <c r="ER2225" s="14"/>
      <c r="ES2225" s="14"/>
      <c r="ET2225" s="14"/>
      <c r="EU2225" s="14"/>
      <c r="EV2225" s="14"/>
    </row>
    <row r="2226" spans="148:152">
      <c r="ER2226" s="14"/>
      <c r="ES2226" s="14"/>
      <c r="ET2226" s="14"/>
      <c r="EU2226" s="14"/>
      <c r="EV2226" s="14"/>
    </row>
    <row r="2227" spans="148:152">
      <c r="ER2227" s="14"/>
      <c r="ES2227" s="14"/>
      <c r="ET2227" s="14"/>
      <c r="EU2227" s="14"/>
      <c r="EV2227" s="14"/>
    </row>
    <row r="2228" spans="148:152">
      <c r="ER2228" s="14"/>
      <c r="ES2228" s="14"/>
      <c r="ET2228" s="14"/>
      <c r="EU2228" s="14"/>
      <c r="EV2228" s="14"/>
    </row>
    <row r="2229" spans="148:152">
      <c r="ER2229" s="14"/>
      <c r="ES2229" s="14"/>
      <c r="ET2229" s="14"/>
      <c r="EU2229" s="14"/>
      <c r="EV2229" s="14"/>
    </row>
    <row r="2230" spans="148:152">
      <c r="ER2230" s="14"/>
      <c r="ES2230" s="14"/>
      <c r="ET2230" s="14"/>
      <c r="EU2230" s="14"/>
      <c r="EV2230" s="14"/>
    </row>
    <row r="2231" spans="148:152">
      <c r="ER2231" s="14"/>
      <c r="ES2231" s="14"/>
      <c r="ET2231" s="14"/>
      <c r="EU2231" s="14"/>
      <c r="EV2231" s="14"/>
    </row>
    <row r="2232" spans="148:152">
      <c r="ER2232" s="14"/>
      <c r="ES2232" s="14"/>
      <c r="ET2232" s="14"/>
      <c r="EU2232" s="14"/>
      <c r="EV2232" s="14"/>
    </row>
    <row r="2233" spans="148:152">
      <c r="ER2233" s="14"/>
      <c r="ES2233" s="14"/>
      <c r="ET2233" s="14"/>
      <c r="EU2233" s="14"/>
      <c r="EV2233" s="14"/>
    </row>
    <row r="2234" spans="148:152">
      <c r="ER2234" s="14"/>
      <c r="ES2234" s="14"/>
      <c r="ET2234" s="14"/>
      <c r="EU2234" s="14"/>
      <c r="EV2234" s="14"/>
    </row>
    <row r="2235" spans="148:152">
      <c r="ER2235" s="14"/>
      <c r="ES2235" s="14"/>
      <c r="ET2235" s="14"/>
      <c r="EU2235" s="14"/>
      <c r="EV2235" s="14"/>
    </row>
    <row r="2236" spans="148:152">
      <c r="ER2236" s="14"/>
      <c r="ES2236" s="14"/>
      <c r="ET2236" s="14"/>
      <c r="EU2236" s="14"/>
      <c r="EV2236" s="14"/>
    </row>
    <row r="2237" spans="148:152">
      <c r="ER2237" s="14"/>
      <c r="ES2237" s="14"/>
      <c r="ET2237" s="14"/>
      <c r="EU2237" s="14"/>
      <c r="EV2237" s="14"/>
    </row>
    <row r="2238" spans="148:152">
      <c r="ER2238" s="14"/>
      <c r="ES2238" s="14"/>
      <c r="ET2238" s="14"/>
      <c r="EU2238" s="14"/>
      <c r="EV2238" s="14"/>
    </row>
    <row r="2239" spans="148:152">
      <c r="ER2239" s="14"/>
      <c r="ES2239" s="14"/>
      <c r="ET2239" s="14"/>
      <c r="EU2239" s="14"/>
      <c r="EV2239" s="14"/>
    </row>
    <row r="2240" spans="148:152">
      <c r="ER2240" s="14"/>
      <c r="ES2240" s="14"/>
      <c r="ET2240" s="14"/>
      <c r="EU2240" s="14"/>
      <c r="EV2240" s="14"/>
    </row>
    <row r="2241" spans="148:152">
      <c r="ER2241" s="14"/>
      <c r="ES2241" s="14"/>
      <c r="ET2241" s="14"/>
      <c r="EU2241" s="14"/>
      <c r="EV2241" s="14"/>
    </row>
    <row r="2242" spans="148:152">
      <c r="ER2242" s="14"/>
      <c r="ES2242" s="14"/>
      <c r="ET2242" s="14"/>
      <c r="EU2242" s="14"/>
      <c r="EV2242" s="14"/>
    </row>
    <row r="2243" spans="148:152">
      <c r="ER2243" s="14"/>
      <c r="ES2243" s="14"/>
      <c r="ET2243" s="14"/>
      <c r="EU2243" s="14"/>
      <c r="EV2243" s="14"/>
    </row>
    <row r="2244" spans="148:152">
      <c r="ER2244" s="14"/>
      <c r="ES2244" s="14"/>
      <c r="ET2244" s="14"/>
      <c r="EU2244" s="14"/>
      <c r="EV2244" s="14"/>
    </row>
    <row r="2245" spans="148:152">
      <c r="ER2245" s="14"/>
      <c r="ES2245" s="14"/>
      <c r="ET2245" s="14"/>
      <c r="EU2245" s="14"/>
      <c r="EV2245" s="14"/>
    </row>
    <row r="2246" spans="148:152">
      <c r="ER2246" s="14"/>
      <c r="ES2246" s="14"/>
      <c r="ET2246" s="14"/>
      <c r="EU2246" s="14"/>
      <c r="EV2246" s="14"/>
    </row>
    <row r="2247" spans="148:152">
      <c r="ER2247" s="14"/>
      <c r="ES2247" s="14"/>
      <c r="ET2247" s="14"/>
      <c r="EU2247" s="14"/>
      <c r="EV2247" s="14"/>
    </row>
    <row r="2248" spans="148:152">
      <c r="ER2248" s="14"/>
      <c r="ES2248" s="14"/>
      <c r="ET2248" s="14"/>
      <c r="EU2248" s="14"/>
      <c r="EV2248" s="14"/>
    </row>
    <row r="2249" spans="148:152">
      <c r="ER2249" s="14"/>
      <c r="ES2249" s="14"/>
      <c r="ET2249" s="14"/>
      <c r="EU2249" s="14"/>
      <c r="EV2249" s="14"/>
    </row>
    <row r="2250" spans="148:152">
      <c r="ER2250" s="14"/>
      <c r="ES2250" s="14"/>
      <c r="ET2250" s="14"/>
      <c r="EU2250" s="14"/>
      <c r="EV2250" s="14"/>
    </row>
    <row r="2251" spans="148:152">
      <c r="ER2251" s="14"/>
      <c r="ES2251" s="14"/>
      <c r="ET2251" s="14"/>
      <c r="EU2251" s="14"/>
      <c r="EV2251" s="14"/>
    </row>
    <row r="2252" spans="148:152">
      <c r="ER2252" s="14"/>
      <c r="ES2252" s="14"/>
      <c r="ET2252" s="14"/>
      <c r="EU2252" s="14"/>
      <c r="EV2252" s="14"/>
    </row>
    <row r="2253" spans="148:152">
      <c r="ER2253" s="14"/>
      <c r="ES2253" s="14"/>
      <c r="ET2253" s="14"/>
      <c r="EU2253" s="14"/>
      <c r="EV2253" s="14"/>
    </row>
    <row r="2254" spans="148:152">
      <c r="ER2254" s="14"/>
      <c r="ES2254" s="14"/>
      <c r="ET2254" s="14"/>
      <c r="EU2254" s="14"/>
      <c r="EV2254" s="14"/>
    </row>
    <row r="2255" spans="148:152">
      <c r="ER2255" s="14"/>
      <c r="ES2255" s="14"/>
      <c r="ET2255" s="14"/>
      <c r="EU2255" s="14"/>
      <c r="EV2255" s="14"/>
    </row>
    <row r="2256" spans="148:152">
      <c r="ER2256" s="14"/>
      <c r="ES2256" s="14"/>
      <c r="ET2256" s="14"/>
      <c r="EU2256" s="14"/>
      <c r="EV2256" s="14"/>
    </row>
    <row r="2257" spans="148:152">
      <c r="ER2257" s="14"/>
      <c r="ES2257" s="14"/>
      <c r="ET2257" s="14"/>
      <c r="EU2257" s="14"/>
      <c r="EV2257" s="14"/>
    </row>
    <row r="2258" spans="148:152">
      <c r="ER2258" s="14"/>
      <c r="ES2258" s="14"/>
      <c r="ET2258" s="14"/>
      <c r="EU2258" s="14"/>
      <c r="EV2258" s="14"/>
    </row>
    <row r="2259" spans="148:152">
      <c r="ER2259" s="14"/>
      <c r="ES2259" s="14"/>
      <c r="ET2259" s="14"/>
      <c r="EU2259" s="14"/>
      <c r="EV2259" s="14"/>
    </row>
    <row r="2260" spans="148:152">
      <c r="ER2260" s="14"/>
      <c r="ES2260" s="14"/>
      <c r="ET2260" s="14"/>
      <c r="EU2260" s="14"/>
      <c r="EV2260" s="14"/>
    </row>
    <row r="2261" spans="148:152">
      <c r="ER2261" s="14"/>
      <c r="ES2261" s="14"/>
      <c r="ET2261" s="14"/>
      <c r="EU2261" s="14"/>
      <c r="EV2261" s="14"/>
    </row>
    <row r="2262" spans="148:152">
      <c r="ER2262" s="14"/>
      <c r="ES2262" s="14"/>
      <c r="ET2262" s="14"/>
      <c r="EU2262" s="14"/>
      <c r="EV2262" s="14"/>
    </row>
    <row r="2263" spans="148:152">
      <c r="ER2263" s="14"/>
      <c r="ES2263" s="14"/>
      <c r="ET2263" s="14"/>
      <c r="EU2263" s="14"/>
      <c r="EV2263" s="14"/>
    </row>
    <row r="2264" spans="148:152">
      <c r="ER2264" s="14"/>
      <c r="ES2264" s="14"/>
      <c r="ET2264" s="14"/>
      <c r="EU2264" s="14"/>
      <c r="EV2264" s="14"/>
    </row>
    <row r="2265" spans="148:152">
      <c r="ER2265" s="14"/>
      <c r="ES2265" s="14"/>
      <c r="ET2265" s="14"/>
      <c r="EU2265" s="14"/>
      <c r="EV2265" s="14"/>
    </row>
    <row r="2266" spans="148:152">
      <c r="ER2266" s="14"/>
      <c r="ES2266" s="14"/>
      <c r="ET2266" s="14"/>
      <c r="EU2266" s="14"/>
      <c r="EV2266" s="14"/>
    </row>
    <row r="2267" spans="148:152">
      <c r="ER2267" s="14"/>
      <c r="ES2267" s="14"/>
      <c r="ET2267" s="14"/>
      <c r="EU2267" s="14"/>
      <c r="EV2267" s="14"/>
    </row>
    <row r="2268" spans="148:152">
      <c r="ER2268" s="14"/>
      <c r="ES2268" s="14"/>
      <c r="ET2268" s="14"/>
      <c r="EU2268" s="14"/>
      <c r="EV2268" s="14"/>
    </row>
    <row r="2269" spans="148:152">
      <c r="ER2269" s="14"/>
      <c r="ES2269" s="14"/>
      <c r="ET2269" s="14"/>
      <c r="EU2269" s="14"/>
      <c r="EV2269" s="14"/>
    </row>
    <row r="2270" spans="148:152">
      <c r="ER2270" s="14"/>
      <c r="ES2270" s="14"/>
      <c r="ET2270" s="14"/>
      <c r="EU2270" s="14"/>
      <c r="EV2270" s="14"/>
    </row>
    <row r="2271" spans="148:152">
      <c r="ER2271" s="14"/>
      <c r="ES2271" s="14"/>
      <c r="ET2271" s="14"/>
      <c r="EU2271" s="14"/>
      <c r="EV2271" s="14"/>
    </row>
    <row r="2272" spans="148:152">
      <c r="ER2272" s="14"/>
      <c r="ES2272" s="14"/>
      <c r="ET2272" s="14"/>
      <c r="EU2272" s="14"/>
      <c r="EV2272" s="14"/>
    </row>
    <row r="2273" spans="148:152">
      <c r="ER2273" s="14"/>
      <c r="ES2273" s="14"/>
      <c r="ET2273" s="14"/>
      <c r="EU2273" s="14"/>
      <c r="EV2273" s="14"/>
    </row>
    <row r="2274" spans="148:152">
      <c r="ER2274" s="14"/>
      <c r="ES2274" s="14"/>
      <c r="ET2274" s="14"/>
      <c r="EU2274" s="14"/>
      <c r="EV2274" s="14"/>
    </row>
    <row r="2275" spans="148:152">
      <c r="ER2275" s="14"/>
      <c r="ES2275" s="14"/>
      <c r="ET2275" s="14"/>
      <c r="EU2275" s="14"/>
      <c r="EV2275" s="14"/>
    </row>
    <row r="2276" spans="148:152">
      <c r="ER2276" s="14"/>
      <c r="ES2276" s="14"/>
      <c r="ET2276" s="14"/>
      <c r="EU2276" s="14"/>
      <c r="EV2276" s="14"/>
    </row>
    <row r="2277" spans="148:152">
      <c r="ER2277" s="14"/>
      <c r="ES2277" s="14"/>
      <c r="ET2277" s="14"/>
      <c r="EU2277" s="14"/>
      <c r="EV2277" s="14"/>
    </row>
    <row r="2278" spans="148:152">
      <c r="ER2278" s="14"/>
      <c r="ES2278" s="14"/>
      <c r="ET2278" s="14"/>
      <c r="EU2278" s="14"/>
      <c r="EV2278" s="14"/>
    </row>
    <row r="2279" spans="148:152">
      <c r="ER2279" s="14"/>
      <c r="ES2279" s="14"/>
      <c r="ET2279" s="14"/>
      <c r="EU2279" s="14"/>
      <c r="EV2279" s="14"/>
    </row>
    <row r="2280" spans="148:152">
      <c r="ER2280" s="14"/>
      <c r="ES2280" s="14"/>
      <c r="ET2280" s="14"/>
      <c r="EU2280" s="14"/>
      <c r="EV2280" s="14"/>
    </row>
    <row r="2281" spans="148:152">
      <c r="ER2281" s="14"/>
      <c r="ES2281" s="14"/>
      <c r="ET2281" s="14"/>
      <c r="EU2281" s="14"/>
      <c r="EV2281" s="14"/>
    </row>
    <row r="2282" spans="148:152">
      <c r="ER2282" s="14"/>
      <c r="ES2282" s="14"/>
      <c r="ET2282" s="14"/>
      <c r="EU2282" s="14"/>
      <c r="EV2282" s="14"/>
    </row>
    <row r="2283" spans="148:152">
      <c r="ER2283" s="14"/>
      <c r="ES2283" s="14"/>
      <c r="ET2283" s="14"/>
      <c r="EU2283" s="14"/>
      <c r="EV2283" s="14"/>
    </row>
    <row r="2284" spans="148:152">
      <c r="ER2284" s="14"/>
      <c r="ES2284" s="14"/>
      <c r="ET2284" s="14"/>
      <c r="EU2284" s="14"/>
      <c r="EV2284" s="14"/>
    </row>
    <row r="2285" spans="148:152">
      <c r="ER2285" s="14"/>
      <c r="ES2285" s="14"/>
      <c r="ET2285" s="14"/>
      <c r="EU2285" s="14"/>
      <c r="EV2285" s="14"/>
    </row>
    <row r="2286" spans="148:152">
      <c r="ER2286" s="14"/>
      <c r="ES2286" s="14"/>
      <c r="ET2286" s="14"/>
      <c r="EU2286" s="14"/>
      <c r="EV2286" s="14"/>
    </row>
    <row r="2287" spans="148:152">
      <c r="ER2287" s="14"/>
      <c r="ES2287" s="14"/>
      <c r="ET2287" s="14"/>
      <c r="EU2287" s="14"/>
      <c r="EV2287" s="14"/>
    </row>
    <row r="2288" spans="148:152">
      <c r="ER2288" s="14"/>
      <c r="ES2288" s="14"/>
      <c r="ET2288" s="14"/>
      <c r="EU2288" s="14"/>
      <c r="EV2288" s="14"/>
    </row>
    <row r="2289" spans="148:152">
      <c r="ER2289" s="14"/>
      <c r="ES2289" s="14"/>
      <c r="ET2289" s="14"/>
      <c r="EU2289" s="14"/>
      <c r="EV2289" s="14"/>
    </row>
    <row r="2290" spans="148:152">
      <c r="ER2290" s="14"/>
      <c r="ES2290" s="14"/>
      <c r="ET2290" s="14"/>
      <c r="EU2290" s="14"/>
      <c r="EV2290" s="14"/>
    </row>
    <row r="2291" spans="148:152">
      <c r="ER2291" s="14"/>
      <c r="ES2291" s="14"/>
      <c r="ET2291" s="14"/>
      <c r="EU2291" s="14"/>
      <c r="EV2291" s="14"/>
    </row>
    <row r="2292" spans="148:152">
      <c r="ER2292" s="14"/>
      <c r="ES2292" s="14"/>
      <c r="ET2292" s="14"/>
      <c r="EU2292" s="14"/>
      <c r="EV2292" s="14"/>
    </row>
    <row r="2293" spans="148:152">
      <c r="ER2293" s="14"/>
      <c r="ES2293" s="14"/>
      <c r="ET2293" s="14"/>
      <c r="EU2293" s="14"/>
      <c r="EV2293" s="14"/>
    </row>
    <row r="2294" spans="148:152">
      <c r="ER2294" s="14"/>
      <c r="ES2294" s="14"/>
      <c r="ET2294" s="14"/>
      <c r="EU2294" s="14"/>
      <c r="EV2294" s="14"/>
    </row>
    <row r="2295" spans="148:152">
      <c r="ER2295" s="14"/>
      <c r="ES2295" s="14"/>
      <c r="ET2295" s="14"/>
      <c r="EU2295" s="14"/>
      <c r="EV2295" s="14"/>
    </row>
    <row r="2296" spans="148:152">
      <c r="ER2296" s="14"/>
      <c r="ES2296" s="14"/>
      <c r="ET2296" s="14"/>
      <c r="EU2296" s="14"/>
      <c r="EV2296" s="14"/>
    </row>
    <row r="2297" spans="148:152">
      <c r="ER2297" s="14"/>
      <c r="ES2297" s="14"/>
      <c r="ET2297" s="14"/>
      <c r="EU2297" s="14"/>
      <c r="EV2297" s="14"/>
    </row>
    <row r="2298" spans="148:152">
      <c r="ER2298" s="14"/>
      <c r="ES2298" s="14"/>
      <c r="ET2298" s="14"/>
      <c r="EU2298" s="14"/>
      <c r="EV2298" s="14"/>
    </row>
    <row r="2299" spans="148:152">
      <c r="ER2299" s="14"/>
      <c r="ES2299" s="14"/>
      <c r="ET2299" s="14"/>
      <c r="EU2299" s="14"/>
      <c r="EV2299" s="14"/>
    </row>
    <row r="2300" spans="148:152">
      <c r="ER2300" s="14"/>
      <c r="ES2300" s="14"/>
      <c r="ET2300" s="14"/>
      <c r="EU2300" s="14"/>
      <c r="EV2300" s="14"/>
    </row>
    <row r="2301" spans="148:152">
      <c r="ER2301" s="14"/>
      <c r="ES2301" s="14"/>
      <c r="ET2301" s="14"/>
      <c r="EU2301" s="14"/>
      <c r="EV2301" s="14"/>
    </row>
    <row r="2302" spans="148:152">
      <c r="ER2302" s="14"/>
      <c r="ES2302" s="14"/>
      <c r="ET2302" s="14"/>
      <c r="EU2302" s="14"/>
      <c r="EV2302" s="14"/>
    </row>
    <row r="2303" spans="148:152">
      <c r="ER2303" s="14"/>
      <c r="ES2303" s="14"/>
      <c r="ET2303" s="14"/>
      <c r="EU2303" s="14"/>
      <c r="EV2303" s="14"/>
    </row>
    <row r="2304" spans="148:152">
      <c r="ER2304" s="14"/>
      <c r="ES2304" s="14"/>
      <c r="ET2304" s="14"/>
      <c r="EU2304" s="14"/>
      <c r="EV2304" s="14"/>
    </row>
    <row r="2305" spans="148:152">
      <c r="ER2305" s="14"/>
      <c r="ES2305" s="14"/>
      <c r="ET2305" s="14"/>
      <c r="EU2305" s="14"/>
      <c r="EV2305" s="14"/>
    </row>
    <row r="2306" spans="148:152">
      <c r="ER2306" s="14"/>
      <c r="ES2306" s="14"/>
      <c r="ET2306" s="14"/>
      <c r="EU2306" s="14"/>
      <c r="EV2306" s="14"/>
    </row>
    <row r="2307" spans="148:152">
      <c r="ER2307" s="14"/>
      <c r="ES2307" s="14"/>
      <c r="ET2307" s="14"/>
      <c r="EU2307" s="14"/>
      <c r="EV2307" s="14"/>
    </row>
    <row r="2308" spans="148:152">
      <c r="ER2308" s="14"/>
      <c r="ES2308" s="14"/>
      <c r="ET2308" s="14"/>
      <c r="EU2308" s="14"/>
      <c r="EV2308" s="14"/>
    </row>
    <row r="2309" spans="148:152">
      <c r="ER2309" s="14"/>
      <c r="ES2309" s="14"/>
      <c r="ET2309" s="14"/>
      <c r="EU2309" s="14"/>
      <c r="EV2309" s="14"/>
    </row>
    <row r="2310" spans="148:152">
      <c r="ER2310" s="14"/>
      <c r="ES2310" s="14"/>
      <c r="ET2310" s="14"/>
      <c r="EU2310" s="14"/>
      <c r="EV2310" s="14"/>
    </row>
    <row r="2311" spans="148:152">
      <c r="ER2311" s="14"/>
      <c r="ES2311" s="14"/>
      <c r="ET2311" s="14"/>
      <c r="EU2311" s="14"/>
      <c r="EV2311" s="14"/>
    </row>
    <row r="2312" spans="148:152">
      <c r="ER2312" s="14"/>
      <c r="ES2312" s="14"/>
      <c r="ET2312" s="14"/>
      <c r="EU2312" s="14"/>
      <c r="EV2312" s="14"/>
    </row>
    <row r="2313" spans="148:152">
      <c r="ER2313" s="14"/>
      <c r="ES2313" s="14"/>
      <c r="ET2313" s="14"/>
      <c r="EU2313" s="14"/>
      <c r="EV2313" s="14"/>
    </row>
    <row r="2314" spans="148:152">
      <c r="ER2314" s="14"/>
      <c r="ES2314" s="14"/>
      <c r="ET2314" s="14"/>
      <c r="EU2314" s="14"/>
      <c r="EV2314" s="14"/>
    </row>
    <row r="2315" spans="148:152">
      <c r="ER2315" s="14"/>
      <c r="ES2315" s="14"/>
      <c r="ET2315" s="14"/>
      <c r="EU2315" s="14"/>
      <c r="EV2315" s="14"/>
    </row>
    <row r="2316" spans="148:152">
      <c r="ER2316" s="14"/>
      <c r="ES2316" s="14"/>
      <c r="ET2316" s="14"/>
      <c r="EU2316" s="14"/>
      <c r="EV2316" s="14"/>
    </row>
    <row r="2317" spans="148:152">
      <c r="ER2317" s="14"/>
      <c r="ES2317" s="14"/>
      <c r="ET2317" s="14"/>
      <c r="EU2317" s="14"/>
      <c r="EV2317" s="14"/>
    </row>
    <row r="2318" spans="148:152">
      <c r="ER2318" s="14"/>
      <c r="ES2318" s="14"/>
      <c r="ET2318" s="14"/>
      <c r="EU2318" s="14"/>
      <c r="EV2318" s="14"/>
    </row>
    <row r="2319" spans="148:152">
      <c r="ER2319" s="14"/>
      <c r="ES2319" s="14"/>
      <c r="ET2319" s="14"/>
      <c r="EU2319" s="14"/>
      <c r="EV2319" s="14"/>
    </row>
    <row r="2320" spans="148:152">
      <c r="ER2320" s="14"/>
      <c r="ES2320" s="14"/>
      <c r="ET2320" s="14"/>
      <c r="EU2320" s="14"/>
      <c r="EV2320" s="14"/>
    </row>
    <row r="2321" spans="148:152">
      <c r="ER2321" s="14"/>
      <c r="ES2321" s="14"/>
      <c r="ET2321" s="14"/>
      <c r="EU2321" s="14"/>
      <c r="EV2321" s="14"/>
    </row>
    <row r="2322" spans="148:152">
      <c r="ER2322" s="14"/>
      <c r="ES2322" s="14"/>
      <c r="ET2322" s="14"/>
      <c r="EU2322" s="14"/>
      <c r="EV2322" s="14"/>
    </row>
    <row r="2323" spans="148:152">
      <c r="ER2323" s="14"/>
      <c r="ES2323" s="14"/>
      <c r="ET2323" s="14"/>
      <c r="EU2323" s="14"/>
      <c r="EV2323" s="14"/>
    </row>
    <row r="2324" spans="148:152">
      <c r="ER2324" s="14"/>
      <c r="ES2324" s="14"/>
      <c r="ET2324" s="14"/>
      <c r="EU2324" s="14"/>
      <c r="EV2324" s="14"/>
    </row>
    <row r="2325" spans="148:152">
      <c r="ER2325" s="14"/>
      <c r="ES2325" s="14"/>
      <c r="ET2325" s="14"/>
      <c r="EU2325" s="14"/>
      <c r="EV2325" s="14"/>
    </row>
    <row r="2326" spans="148:152">
      <c r="ER2326" s="14"/>
      <c r="ES2326" s="14"/>
      <c r="ET2326" s="14"/>
      <c r="EU2326" s="14"/>
      <c r="EV2326" s="14"/>
    </row>
    <row r="2327" spans="148:152">
      <c r="ER2327" s="14"/>
      <c r="ES2327" s="14"/>
      <c r="ET2327" s="14"/>
      <c r="EU2327" s="14"/>
      <c r="EV2327" s="14"/>
    </row>
    <row r="2328" spans="148:152">
      <c r="ER2328" s="14"/>
      <c r="ES2328" s="14"/>
      <c r="ET2328" s="14"/>
      <c r="EU2328" s="14"/>
      <c r="EV2328" s="14"/>
    </row>
    <row r="2329" spans="148:152">
      <c r="ER2329" s="14"/>
      <c r="ES2329" s="14"/>
      <c r="ET2329" s="14"/>
      <c r="EU2329" s="14"/>
      <c r="EV2329" s="14"/>
    </row>
    <row r="2330" spans="148:152">
      <c r="ER2330" s="14"/>
      <c r="ES2330" s="14"/>
      <c r="ET2330" s="14"/>
      <c r="EU2330" s="14"/>
      <c r="EV2330" s="14"/>
    </row>
    <row r="2331" spans="148:152">
      <c r="ER2331" s="14"/>
      <c r="ES2331" s="14"/>
      <c r="ET2331" s="14"/>
      <c r="EU2331" s="14"/>
      <c r="EV2331" s="14"/>
    </row>
    <row r="2332" spans="148:152">
      <c r="ER2332" s="14"/>
      <c r="ES2332" s="14"/>
      <c r="ET2332" s="14"/>
      <c r="EU2332" s="14"/>
      <c r="EV2332" s="14"/>
    </row>
    <row r="2333" spans="148:152">
      <c r="ER2333" s="14"/>
      <c r="ES2333" s="14"/>
      <c r="ET2333" s="14"/>
      <c r="EU2333" s="14"/>
      <c r="EV2333" s="14"/>
    </row>
    <row r="2334" spans="148:152">
      <c r="ER2334" s="14"/>
      <c r="ES2334" s="14"/>
      <c r="ET2334" s="14"/>
      <c r="EU2334" s="14"/>
      <c r="EV2334" s="14"/>
    </row>
    <row r="2335" spans="148:152">
      <c r="ER2335" s="14"/>
      <c r="ES2335" s="14"/>
      <c r="ET2335" s="14"/>
      <c r="EU2335" s="14"/>
      <c r="EV2335" s="14"/>
    </row>
    <row r="2336" spans="148:152">
      <c r="ER2336" s="14"/>
      <c r="ES2336" s="14"/>
      <c r="ET2336" s="14"/>
      <c r="EU2336" s="14"/>
      <c r="EV2336" s="14"/>
    </row>
    <row r="2337" spans="148:152">
      <c r="ER2337" s="14"/>
      <c r="ES2337" s="14"/>
      <c r="ET2337" s="14"/>
      <c r="EU2337" s="14"/>
      <c r="EV2337" s="14"/>
    </row>
    <row r="2338" spans="148:152">
      <c r="ER2338" s="14"/>
      <c r="ES2338" s="14"/>
      <c r="ET2338" s="14"/>
      <c r="EU2338" s="14"/>
      <c r="EV2338" s="14"/>
    </row>
    <row r="2339" spans="148:152">
      <c r="ER2339" s="14"/>
      <c r="ES2339" s="14"/>
      <c r="ET2339" s="14"/>
      <c r="EU2339" s="14"/>
      <c r="EV2339" s="14"/>
    </row>
    <row r="2340" spans="148:152">
      <c r="ER2340" s="14"/>
      <c r="ES2340" s="14"/>
      <c r="ET2340" s="14"/>
      <c r="EU2340" s="14"/>
      <c r="EV2340" s="14"/>
    </row>
    <row r="2341" spans="148:152">
      <c r="ER2341" s="14"/>
      <c r="ES2341" s="14"/>
      <c r="ET2341" s="14"/>
      <c r="EU2341" s="14"/>
      <c r="EV2341" s="14"/>
    </row>
    <row r="2342" spans="148:152">
      <c r="ER2342" s="14"/>
      <c r="ES2342" s="14"/>
      <c r="ET2342" s="14"/>
      <c r="EU2342" s="14"/>
      <c r="EV2342" s="14"/>
    </row>
    <row r="2343" spans="148:152">
      <c r="ER2343" s="14"/>
      <c r="ES2343" s="14"/>
      <c r="ET2343" s="14"/>
      <c r="EU2343" s="14"/>
      <c r="EV2343" s="14"/>
    </row>
    <row r="2344" spans="148:152">
      <c r="ER2344" s="14"/>
      <c r="ES2344" s="14"/>
      <c r="ET2344" s="14"/>
      <c r="EU2344" s="14"/>
      <c r="EV2344" s="14"/>
    </row>
    <row r="2345" spans="148:152">
      <c r="ER2345" s="14"/>
      <c r="ES2345" s="14"/>
      <c r="ET2345" s="14"/>
      <c r="EU2345" s="14"/>
      <c r="EV2345" s="14"/>
    </row>
    <row r="2346" spans="148:152">
      <c r="ER2346" s="14"/>
      <c r="ES2346" s="14"/>
      <c r="ET2346" s="14"/>
      <c r="EU2346" s="14"/>
      <c r="EV2346" s="14"/>
    </row>
    <row r="2347" spans="148:152">
      <c r="ER2347" s="14"/>
      <c r="ES2347" s="14"/>
      <c r="ET2347" s="14"/>
      <c r="EU2347" s="14"/>
      <c r="EV2347" s="14"/>
    </row>
    <row r="2348" spans="148:152">
      <c r="ER2348" s="14"/>
      <c r="ES2348" s="14"/>
      <c r="ET2348" s="14"/>
      <c r="EU2348" s="14"/>
      <c r="EV2348" s="14"/>
    </row>
    <row r="2349" spans="148:152">
      <c r="ER2349" s="14"/>
      <c r="ES2349" s="14"/>
      <c r="ET2349" s="14"/>
      <c r="EU2349" s="14"/>
      <c r="EV2349" s="14"/>
    </row>
    <row r="2350" spans="148:152">
      <c r="ER2350" s="14"/>
      <c r="ES2350" s="14"/>
      <c r="ET2350" s="14"/>
      <c r="EU2350" s="14"/>
      <c r="EV2350" s="14"/>
    </row>
    <row r="2351" spans="148:152">
      <c r="ER2351" s="14"/>
      <c r="ES2351" s="14"/>
      <c r="ET2351" s="14"/>
      <c r="EU2351" s="14"/>
      <c r="EV2351" s="14"/>
    </row>
    <row r="2352" spans="148:152">
      <c r="ER2352" s="14"/>
      <c r="ES2352" s="14"/>
      <c r="ET2352" s="14"/>
      <c r="EU2352" s="14"/>
      <c r="EV2352" s="14"/>
    </row>
    <row r="2353" spans="148:152">
      <c r="ER2353" s="14"/>
      <c r="ES2353" s="14"/>
      <c r="ET2353" s="14"/>
      <c r="EU2353" s="14"/>
      <c r="EV2353" s="14"/>
    </row>
    <row r="2354" spans="148:152">
      <c r="ER2354" s="14"/>
      <c r="ES2354" s="14"/>
      <c r="ET2354" s="14"/>
      <c r="EU2354" s="14"/>
      <c r="EV2354" s="14"/>
    </row>
    <row r="2355" spans="148:152">
      <c r="ER2355" s="14"/>
      <c r="ES2355" s="14"/>
      <c r="ET2355" s="14"/>
      <c r="EU2355" s="14"/>
      <c r="EV2355" s="14"/>
    </row>
    <row r="2356" spans="148:152">
      <c r="ER2356" s="14"/>
      <c r="ES2356" s="14"/>
      <c r="ET2356" s="14"/>
      <c r="EU2356" s="14"/>
      <c r="EV2356" s="14"/>
    </row>
    <row r="2357" spans="148:152">
      <c r="ER2357" s="14"/>
      <c r="ES2357" s="14"/>
      <c r="ET2357" s="14"/>
      <c r="EU2357" s="14"/>
      <c r="EV2357" s="14"/>
    </row>
    <row r="2358" spans="148:152">
      <c r="ER2358" s="14"/>
      <c r="ES2358" s="14"/>
      <c r="ET2358" s="14"/>
      <c r="EU2358" s="14"/>
      <c r="EV2358" s="14"/>
    </row>
    <row r="2359" spans="148:152">
      <c r="ER2359" s="14"/>
      <c r="ES2359" s="14"/>
      <c r="ET2359" s="14"/>
      <c r="EU2359" s="14"/>
      <c r="EV2359" s="14"/>
    </row>
    <row r="2360" spans="148:152">
      <c r="ER2360" s="14"/>
      <c r="ES2360" s="14"/>
      <c r="ET2360" s="14"/>
      <c r="EU2360" s="14"/>
      <c r="EV2360" s="14"/>
    </row>
    <row r="2361" spans="148:152">
      <c r="ER2361" s="14"/>
      <c r="ES2361" s="14"/>
      <c r="ET2361" s="14"/>
      <c r="EU2361" s="14"/>
      <c r="EV2361" s="14"/>
    </row>
    <row r="2362" spans="148:152">
      <c r="ER2362" s="14"/>
      <c r="ES2362" s="14"/>
      <c r="ET2362" s="14"/>
      <c r="EU2362" s="14"/>
      <c r="EV2362" s="14"/>
    </row>
    <row r="2363" spans="148:152">
      <c r="ER2363" s="14"/>
      <c r="ES2363" s="14"/>
      <c r="ET2363" s="14"/>
      <c r="EU2363" s="14"/>
      <c r="EV2363" s="14"/>
    </row>
    <row r="2364" spans="148:152">
      <c r="ER2364" s="14"/>
      <c r="ES2364" s="14"/>
      <c r="ET2364" s="14"/>
      <c r="EU2364" s="14"/>
      <c r="EV2364" s="14"/>
    </row>
    <row r="2365" spans="148:152">
      <c r="ER2365" s="14"/>
      <c r="ES2365" s="14"/>
      <c r="ET2365" s="14"/>
      <c r="EU2365" s="14"/>
      <c r="EV2365" s="14"/>
    </row>
    <row r="2366" spans="148:152">
      <c r="ER2366" s="14"/>
      <c r="ES2366" s="14"/>
      <c r="ET2366" s="14"/>
      <c r="EU2366" s="14"/>
      <c r="EV2366" s="14"/>
    </row>
    <row r="2367" spans="148:152">
      <c r="ER2367" s="14"/>
      <c r="ES2367" s="14"/>
      <c r="ET2367" s="14"/>
      <c r="EU2367" s="14"/>
      <c r="EV2367" s="14"/>
    </row>
    <row r="2368" spans="148:152">
      <c r="ER2368" s="14"/>
      <c r="ES2368" s="14"/>
      <c r="ET2368" s="14"/>
      <c r="EU2368" s="14"/>
      <c r="EV2368" s="14"/>
    </row>
    <row r="2369" spans="148:152">
      <c r="ER2369" s="14"/>
      <c r="ES2369" s="14"/>
      <c r="ET2369" s="14"/>
      <c r="EU2369" s="14"/>
      <c r="EV2369" s="14"/>
    </row>
    <row r="2370" spans="148:152">
      <c r="ER2370" s="14"/>
      <c r="ES2370" s="14"/>
      <c r="ET2370" s="14"/>
      <c r="EU2370" s="14"/>
      <c r="EV2370" s="14"/>
    </row>
    <row r="2371" spans="148:152">
      <c r="ER2371" s="14"/>
      <c r="ES2371" s="14"/>
      <c r="ET2371" s="14"/>
      <c r="EU2371" s="14"/>
      <c r="EV2371" s="14"/>
    </row>
    <row r="2372" spans="148:152">
      <c r="ER2372" s="14"/>
      <c r="ES2372" s="14"/>
      <c r="ET2372" s="14"/>
      <c r="EU2372" s="14"/>
      <c r="EV2372" s="14"/>
    </row>
    <row r="2373" spans="148:152">
      <c r="ER2373" s="14"/>
      <c r="ES2373" s="14"/>
      <c r="ET2373" s="14"/>
      <c r="EU2373" s="14"/>
      <c r="EV2373" s="14"/>
    </row>
    <row r="2374" spans="148:152">
      <c r="ER2374" s="14"/>
      <c r="ES2374" s="14"/>
      <c r="ET2374" s="14"/>
      <c r="EU2374" s="14"/>
      <c r="EV2374" s="14"/>
    </row>
    <row r="2375" spans="148:152">
      <c r="ER2375" s="14"/>
      <c r="ES2375" s="14"/>
      <c r="ET2375" s="14"/>
      <c r="EU2375" s="14"/>
      <c r="EV2375" s="14"/>
    </row>
    <row r="2376" spans="148:152">
      <c r="ER2376" s="14"/>
      <c r="ES2376" s="14"/>
      <c r="ET2376" s="14"/>
      <c r="EU2376" s="14"/>
      <c r="EV2376" s="14"/>
    </row>
    <row r="2377" spans="148:152">
      <c r="ER2377" s="14"/>
      <c r="ES2377" s="14"/>
      <c r="ET2377" s="14"/>
      <c r="EU2377" s="14"/>
      <c r="EV2377" s="14"/>
    </row>
    <row r="2378" spans="148:152">
      <c r="ER2378" s="14"/>
      <c r="ES2378" s="14"/>
      <c r="ET2378" s="14"/>
      <c r="EU2378" s="14"/>
      <c r="EV2378" s="14"/>
    </row>
    <row r="2379" spans="148:152">
      <c r="ER2379" s="14"/>
      <c r="ES2379" s="14"/>
      <c r="ET2379" s="14"/>
      <c r="EU2379" s="14"/>
      <c r="EV2379" s="14"/>
    </row>
    <row r="2380" spans="148:152">
      <c r="ER2380" s="14"/>
      <c r="ES2380" s="14"/>
      <c r="ET2380" s="14"/>
      <c r="EU2380" s="14"/>
      <c r="EV2380" s="14"/>
    </row>
    <row r="2381" spans="148:152">
      <c r="ER2381" s="14"/>
      <c r="ES2381" s="14"/>
      <c r="ET2381" s="14"/>
      <c r="EU2381" s="14"/>
      <c r="EV2381" s="14"/>
    </row>
    <row r="2382" spans="148:152">
      <c r="ER2382" s="14"/>
      <c r="ES2382" s="14"/>
      <c r="ET2382" s="14"/>
      <c r="EU2382" s="14"/>
      <c r="EV2382" s="14"/>
    </row>
    <row r="2383" spans="148:152">
      <c r="ER2383" s="14"/>
      <c r="ES2383" s="14"/>
      <c r="ET2383" s="14"/>
      <c r="EU2383" s="14"/>
      <c r="EV2383" s="14"/>
    </row>
    <row r="2384" spans="148:152">
      <c r="ER2384" s="14"/>
      <c r="ES2384" s="14"/>
      <c r="ET2384" s="14"/>
      <c r="EU2384" s="14"/>
      <c r="EV2384" s="14"/>
    </row>
    <row r="2385" spans="148:152">
      <c r="ER2385" s="14"/>
      <c r="ES2385" s="14"/>
      <c r="ET2385" s="14"/>
      <c r="EU2385" s="14"/>
      <c r="EV2385" s="14"/>
    </row>
    <row r="2386" spans="148:152">
      <c r="ER2386" s="14"/>
      <c r="ES2386" s="14"/>
      <c r="ET2386" s="14"/>
      <c r="EU2386" s="14"/>
      <c r="EV2386" s="14"/>
    </row>
    <row r="2387" spans="148:152">
      <c r="ER2387" s="14"/>
      <c r="ES2387" s="14"/>
      <c r="ET2387" s="14"/>
      <c r="EU2387" s="14"/>
      <c r="EV2387" s="14"/>
    </row>
    <row r="2388" spans="148:152">
      <c r="ER2388" s="14"/>
      <c r="ES2388" s="14"/>
      <c r="ET2388" s="14"/>
      <c r="EU2388" s="14"/>
      <c r="EV2388" s="14"/>
    </row>
    <row r="2389" spans="148:152">
      <c r="ER2389" s="14"/>
      <c r="ES2389" s="14"/>
      <c r="ET2389" s="14"/>
      <c r="EU2389" s="14"/>
      <c r="EV2389" s="14"/>
    </row>
    <row r="2390" spans="148:152">
      <c r="ER2390" s="14"/>
      <c r="ES2390" s="14"/>
      <c r="ET2390" s="14"/>
      <c r="EU2390" s="14"/>
      <c r="EV2390" s="14"/>
    </row>
    <row r="2391" spans="148:152">
      <c r="ER2391" s="14"/>
      <c r="ES2391" s="14"/>
      <c r="ET2391" s="14"/>
      <c r="EU2391" s="14"/>
      <c r="EV2391" s="14"/>
    </row>
    <row r="2392" spans="148:152">
      <c r="ER2392" s="14"/>
      <c r="ES2392" s="14"/>
      <c r="ET2392" s="14"/>
      <c r="EU2392" s="14"/>
      <c r="EV2392" s="14"/>
    </row>
    <row r="2393" spans="148:152">
      <c r="ER2393" s="14"/>
      <c r="ES2393" s="14"/>
      <c r="ET2393" s="14"/>
      <c r="EU2393" s="14"/>
      <c r="EV2393" s="14"/>
    </row>
    <row r="2394" spans="148:152">
      <c r="ER2394" s="14"/>
      <c r="ES2394" s="14"/>
      <c r="ET2394" s="14"/>
      <c r="EU2394" s="14"/>
      <c r="EV2394" s="14"/>
    </row>
    <row r="2395" spans="148:152">
      <c r="ER2395" s="14"/>
      <c r="ES2395" s="14"/>
      <c r="ET2395" s="14"/>
      <c r="EU2395" s="14"/>
      <c r="EV2395" s="14"/>
    </row>
    <row r="2396" spans="148:152">
      <c r="ER2396" s="14"/>
      <c r="ES2396" s="14"/>
      <c r="ET2396" s="14"/>
      <c r="EU2396" s="14"/>
      <c r="EV2396" s="14"/>
    </row>
    <row r="2397" spans="148:152">
      <c r="ER2397" s="14"/>
      <c r="ES2397" s="14"/>
      <c r="ET2397" s="14"/>
      <c r="EU2397" s="14"/>
      <c r="EV2397" s="14"/>
    </row>
    <row r="2398" spans="148:152">
      <c r="ER2398" s="14"/>
      <c r="ES2398" s="14"/>
      <c r="ET2398" s="14"/>
      <c r="EU2398" s="14"/>
      <c r="EV2398" s="14"/>
    </row>
    <row r="2399" spans="148:152">
      <c r="ER2399" s="14"/>
      <c r="ES2399" s="14"/>
      <c r="ET2399" s="14"/>
      <c r="EU2399" s="14"/>
      <c r="EV2399" s="14"/>
    </row>
    <row r="2400" spans="148:152">
      <c r="ER2400" s="14"/>
      <c r="ES2400" s="14"/>
      <c r="ET2400" s="14"/>
      <c r="EU2400" s="14"/>
      <c r="EV2400" s="14"/>
    </row>
    <row r="2401" spans="148:152">
      <c r="ER2401" s="14"/>
      <c r="ES2401" s="14"/>
      <c r="ET2401" s="14"/>
      <c r="EU2401" s="14"/>
      <c r="EV2401" s="14"/>
    </row>
    <row r="2402" spans="148:152">
      <c r="ER2402" s="14"/>
      <c r="ES2402" s="14"/>
      <c r="ET2402" s="14"/>
      <c r="EU2402" s="14"/>
      <c r="EV2402" s="14"/>
    </row>
    <row r="2403" spans="148:152">
      <c r="ER2403" s="14"/>
      <c r="ES2403" s="14"/>
      <c r="ET2403" s="14"/>
      <c r="EU2403" s="14"/>
      <c r="EV2403" s="14"/>
    </row>
    <row r="2404" spans="148:152">
      <c r="ER2404" s="14"/>
      <c r="ES2404" s="14"/>
      <c r="ET2404" s="14"/>
      <c r="EU2404" s="14"/>
      <c r="EV2404" s="14"/>
    </row>
    <row r="2405" spans="148:152">
      <c r="ER2405" s="14"/>
      <c r="ES2405" s="14"/>
      <c r="ET2405" s="14"/>
      <c r="EU2405" s="14"/>
      <c r="EV2405" s="14"/>
    </row>
    <row r="2406" spans="148:152">
      <c r="ER2406" s="14"/>
      <c r="ES2406" s="14"/>
      <c r="ET2406" s="14"/>
      <c r="EU2406" s="14"/>
      <c r="EV2406" s="14"/>
    </row>
    <row r="2407" spans="148:152">
      <c r="ER2407" s="14"/>
      <c r="ES2407" s="14"/>
      <c r="ET2407" s="14"/>
      <c r="EU2407" s="14"/>
      <c r="EV2407" s="14"/>
    </row>
    <row r="2408" spans="148:152">
      <c r="ER2408" s="14"/>
      <c r="ES2408" s="14"/>
      <c r="ET2408" s="14"/>
      <c r="EU2408" s="14"/>
      <c r="EV2408" s="14"/>
    </row>
    <row r="2409" spans="148:152">
      <c r="ER2409" s="14"/>
      <c r="ES2409" s="14"/>
      <c r="ET2409" s="14"/>
      <c r="EU2409" s="14"/>
      <c r="EV2409" s="14"/>
    </row>
    <row r="2410" spans="148:152">
      <c r="ER2410" s="14"/>
      <c r="ES2410" s="14"/>
      <c r="ET2410" s="14"/>
      <c r="EU2410" s="14"/>
      <c r="EV2410" s="14"/>
    </row>
    <row r="2411" spans="148:152">
      <c r="ER2411" s="14"/>
      <c r="ES2411" s="14"/>
      <c r="ET2411" s="14"/>
      <c r="EU2411" s="14"/>
      <c r="EV2411" s="14"/>
    </row>
    <row r="2412" spans="148:152">
      <c r="ER2412" s="14"/>
      <c r="ES2412" s="14"/>
      <c r="ET2412" s="14"/>
      <c r="EU2412" s="14"/>
      <c r="EV2412" s="14"/>
    </row>
    <row r="2413" spans="148:152">
      <c r="ER2413" s="14"/>
      <c r="ES2413" s="14"/>
      <c r="ET2413" s="14"/>
      <c r="EU2413" s="14"/>
      <c r="EV2413" s="14"/>
    </row>
    <row r="2414" spans="148:152">
      <c r="ER2414" s="14"/>
      <c r="ES2414" s="14"/>
      <c r="ET2414" s="14"/>
      <c r="EU2414" s="14"/>
      <c r="EV2414" s="14"/>
    </row>
    <row r="2415" spans="148:152">
      <c r="ER2415" s="14"/>
      <c r="ES2415" s="14"/>
      <c r="ET2415" s="14"/>
      <c r="EU2415" s="14"/>
      <c r="EV2415" s="14"/>
    </row>
    <row r="2416" spans="148:152">
      <c r="ER2416" s="14"/>
      <c r="ES2416" s="14"/>
      <c r="ET2416" s="14"/>
      <c r="EU2416" s="14"/>
      <c r="EV2416" s="14"/>
    </row>
    <row r="2417" spans="148:152">
      <c r="ER2417" s="14"/>
      <c r="ES2417" s="14"/>
      <c r="ET2417" s="14"/>
      <c r="EU2417" s="14"/>
      <c r="EV2417" s="14"/>
    </row>
    <row r="2418" spans="148:152">
      <c r="ER2418" s="14"/>
      <c r="ES2418" s="14"/>
      <c r="ET2418" s="14"/>
      <c r="EU2418" s="14"/>
      <c r="EV2418" s="14"/>
    </row>
    <row r="2419" spans="148:152">
      <c r="ER2419" s="14"/>
      <c r="ES2419" s="14"/>
      <c r="ET2419" s="14"/>
      <c r="EU2419" s="14"/>
      <c r="EV2419" s="14"/>
    </row>
    <row r="2420" spans="148:152">
      <c r="ER2420" s="14"/>
      <c r="ES2420" s="14"/>
      <c r="ET2420" s="14"/>
      <c r="EU2420" s="14"/>
      <c r="EV2420" s="14"/>
    </row>
    <row r="2421" spans="148:152">
      <c r="ER2421" s="14"/>
      <c r="ES2421" s="14"/>
      <c r="ET2421" s="14"/>
      <c r="EU2421" s="14"/>
      <c r="EV2421" s="14"/>
    </row>
    <row r="2422" spans="148:152">
      <c r="ER2422" s="14"/>
      <c r="ES2422" s="14"/>
      <c r="ET2422" s="14"/>
      <c r="EU2422" s="14"/>
      <c r="EV2422" s="14"/>
    </row>
    <row r="2423" spans="148:152">
      <c r="ER2423" s="14"/>
      <c r="ES2423" s="14"/>
      <c r="ET2423" s="14"/>
      <c r="EU2423" s="14"/>
      <c r="EV2423" s="14"/>
    </row>
    <row r="2424" spans="148:152">
      <c r="ER2424" s="14"/>
      <c r="ES2424" s="14"/>
      <c r="ET2424" s="14"/>
      <c r="EU2424" s="14"/>
      <c r="EV2424" s="14"/>
    </row>
    <row r="2425" spans="148:152">
      <c r="ER2425" s="14"/>
      <c r="ES2425" s="14"/>
      <c r="ET2425" s="14"/>
      <c r="EU2425" s="14"/>
      <c r="EV2425" s="14"/>
    </row>
    <row r="2426" spans="148:152">
      <c r="ER2426" s="14"/>
      <c r="ES2426" s="14"/>
      <c r="ET2426" s="14"/>
      <c r="EU2426" s="14"/>
      <c r="EV2426" s="14"/>
    </row>
    <row r="2427" spans="148:152">
      <c r="ER2427" s="14"/>
      <c r="ES2427" s="14"/>
      <c r="ET2427" s="14"/>
      <c r="EU2427" s="14"/>
      <c r="EV2427" s="14"/>
    </row>
    <row r="2428" spans="148:152">
      <c r="ER2428" s="14"/>
      <c r="ES2428" s="14"/>
      <c r="ET2428" s="14"/>
      <c r="EU2428" s="14"/>
      <c r="EV2428" s="14"/>
    </row>
    <row r="2429" spans="148:152">
      <c r="ER2429" s="14"/>
      <c r="ES2429" s="14"/>
      <c r="ET2429" s="14"/>
      <c r="EU2429" s="14"/>
      <c r="EV2429" s="14"/>
    </row>
    <row r="2430" spans="148:152">
      <c r="ER2430" s="14"/>
      <c r="ES2430" s="14"/>
      <c r="ET2430" s="14"/>
      <c r="EU2430" s="14"/>
      <c r="EV2430" s="14"/>
    </row>
    <row r="2431" spans="148:152">
      <c r="ER2431" s="14"/>
      <c r="ES2431" s="14"/>
      <c r="ET2431" s="14"/>
      <c r="EU2431" s="14"/>
      <c r="EV2431" s="14"/>
    </row>
    <row r="2432" spans="148:152">
      <c r="ER2432" s="14"/>
      <c r="ES2432" s="14"/>
      <c r="ET2432" s="14"/>
      <c r="EU2432" s="14"/>
      <c r="EV2432" s="14"/>
    </row>
    <row r="2433" spans="148:152">
      <c r="ER2433" s="14"/>
      <c r="ES2433" s="14"/>
      <c r="ET2433" s="14"/>
      <c r="EU2433" s="14"/>
      <c r="EV2433" s="14"/>
    </row>
    <row r="2434" spans="148:152">
      <c r="ER2434" s="14"/>
      <c r="ES2434" s="14"/>
      <c r="ET2434" s="14"/>
      <c r="EU2434" s="14"/>
      <c r="EV2434" s="14"/>
    </row>
    <row r="2435" spans="148:152">
      <c r="ER2435" s="14"/>
      <c r="ES2435" s="14"/>
      <c r="ET2435" s="14"/>
      <c r="EU2435" s="14"/>
      <c r="EV2435" s="14"/>
    </row>
    <row r="2436" spans="148:152">
      <c r="ER2436" s="14"/>
      <c r="ES2436" s="14"/>
      <c r="ET2436" s="14"/>
      <c r="EU2436" s="14"/>
      <c r="EV2436" s="14"/>
    </row>
    <row r="2437" spans="148:152">
      <c r="ER2437" s="14"/>
      <c r="ES2437" s="14"/>
      <c r="ET2437" s="14"/>
      <c r="EU2437" s="14"/>
      <c r="EV2437" s="14"/>
    </row>
    <row r="2438" spans="148:152">
      <c r="ER2438" s="14"/>
      <c r="ES2438" s="14"/>
      <c r="ET2438" s="14"/>
      <c r="EU2438" s="14"/>
      <c r="EV2438" s="14"/>
    </row>
    <row r="2439" spans="148:152">
      <c r="ER2439" s="14"/>
      <c r="ES2439" s="14"/>
      <c r="ET2439" s="14"/>
      <c r="EU2439" s="14"/>
      <c r="EV2439" s="14"/>
    </row>
    <row r="2440" spans="148:152">
      <c r="ER2440" s="14"/>
      <c r="ES2440" s="14"/>
      <c r="ET2440" s="14"/>
      <c r="EU2440" s="14"/>
      <c r="EV2440" s="14"/>
    </row>
    <row r="2441" spans="148:152">
      <c r="ER2441" s="14"/>
      <c r="ES2441" s="14"/>
      <c r="ET2441" s="14"/>
      <c r="EU2441" s="14"/>
      <c r="EV2441" s="14"/>
    </row>
    <row r="2442" spans="148:152">
      <c r="ER2442" s="14"/>
      <c r="ES2442" s="14"/>
      <c r="ET2442" s="14"/>
      <c r="EU2442" s="14"/>
      <c r="EV2442" s="14"/>
    </row>
    <row r="2443" spans="148:152">
      <c r="ER2443" s="14"/>
      <c r="ES2443" s="14"/>
      <c r="ET2443" s="14"/>
      <c r="EU2443" s="14"/>
      <c r="EV2443" s="14"/>
    </row>
    <row r="2444" spans="148:152">
      <c r="ER2444" s="14"/>
      <c r="ES2444" s="14"/>
      <c r="ET2444" s="14"/>
      <c r="EU2444" s="14"/>
      <c r="EV2444" s="14"/>
    </row>
    <row r="2445" spans="148:152">
      <c r="ER2445" s="14"/>
      <c r="ES2445" s="14"/>
      <c r="ET2445" s="14"/>
      <c r="EU2445" s="14"/>
      <c r="EV2445" s="14"/>
    </row>
    <row r="2446" spans="148:152">
      <c r="ER2446" s="14"/>
      <c r="ES2446" s="14"/>
      <c r="ET2446" s="14"/>
      <c r="EU2446" s="14"/>
      <c r="EV2446" s="14"/>
    </row>
    <row r="2447" spans="148:152">
      <c r="ER2447" s="14"/>
      <c r="ES2447" s="14"/>
      <c r="ET2447" s="14"/>
      <c r="EU2447" s="14"/>
      <c r="EV2447" s="14"/>
    </row>
    <row r="2448" spans="148:152">
      <c r="ER2448" s="14"/>
      <c r="ES2448" s="14"/>
      <c r="ET2448" s="14"/>
      <c r="EU2448" s="14"/>
      <c r="EV2448" s="14"/>
    </row>
    <row r="2449" spans="148:152">
      <c r="ER2449" s="14"/>
      <c r="ES2449" s="14"/>
      <c r="ET2449" s="14"/>
      <c r="EU2449" s="14"/>
      <c r="EV2449" s="14"/>
    </row>
    <row r="2450" spans="148:152">
      <c r="ER2450" s="14"/>
      <c r="ES2450" s="14"/>
      <c r="ET2450" s="14"/>
      <c r="EU2450" s="14"/>
      <c r="EV2450" s="14"/>
    </row>
    <row r="2451" spans="148:152">
      <c r="ER2451" s="14"/>
      <c r="ES2451" s="14"/>
      <c r="ET2451" s="14"/>
      <c r="EU2451" s="14"/>
      <c r="EV2451" s="14"/>
    </row>
    <row r="2452" spans="148:152">
      <c r="ER2452" s="14"/>
      <c r="ES2452" s="14"/>
      <c r="ET2452" s="14"/>
      <c r="EU2452" s="14"/>
      <c r="EV2452" s="14"/>
    </row>
    <row r="2453" spans="148:152">
      <c r="ER2453" s="14"/>
      <c r="ES2453" s="14"/>
      <c r="ET2453" s="14"/>
      <c r="EU2453" s="14"/>
      <c r="EV2453" s="14"/>
    </row>
    <row r="2454" spans="148:152">
      <c r="ER2454" s="14"/>
      <c r="ES2454" s="14"/>
      <c r="ET2454" s="14"/>
      <c r="EU2454" s="14"/>
      <c r="EV2454" s="14"/>
    </row>
    <row r="2455" spans="148:152">
      <c r="ER2455" s="14"/>
      <c r="ES2455" s="14"/>
      <c r="ET2455" s="14"/>
      <c r="EU2455" s="14"/>
      <c r="EV2455" s="14"/>
    </row>
    <row r="2456" spans="148:152">
      <c r="ER2456" s="14"/>
      <c r="ES2456" s="14"/>
      <c r="ET2456" s="14"/>
      <c r="EU2456" s="14"/>
      <c r="EV2456" s="14"/>
    </row>
    <row r="2457" spans="148:152">
      <c r="ER2457" s="14"/>
      <c r="ES2457" s="14"/>
      <c r="ET2457" s="14"/>
      <c r="EU2457" s="14"/>
      <c r="EV2457" s="14"/>
    </row>
    <row r="2458" spans="148:152">
      <c r="ER2458" s="14"/>
      <c r="ES2458" s="14"/>
      <c r="ET2458" s="14"/>
      <c r="EU2458" s="14"/>
      <c r="EV2458" s="14"/>
    </row>
    <row r="2459" spans="148:152">
      <c r="ER2459" s="14"/>
      <c r="ES2459" s="14"/>
      <c r="ET2459" s="14"/>
      <c r="EU2459" s="14"/>
      <c r="EV2459" s="14"/>
    </row>
    <row r="2460" spans="148:152">
      <c r="ER2460" s="14"/>
      <c r="ES2460" s="14"/>
      <c r="ET2460" s="14"/>
      <c r="EU2460" s="14"/>
      <c r="EV2460" s="14"/>
    </row>
    <row r="2461" spans="148:152">
      <c r="ER2461" s="14"/>
      <c r="ES2461" s="14"/>
      <c r="ET2461" s="14"/>
      <c r="EU2461" s="14"/>
      <c r="EV2461" s="14"/>
    </row>
    <row r="2462" spans="148:152">
      <c r="ER2462" s="14"/>
      <c r="ES2462" s="14"/>
      <c r="ET2462" s="14"/>
      <c r="EU2462" s="14"/>
      <c r="EV2462" s="14"/>
    </row>
    <row r="2463" spans="148:152">
      <c r="ER2463" s="14"/>
      <c r="ES2463" s="14"/>
      <c r="ET2463" s="14"/>
      <c r="EU2463" s="14"/>
      <c r="EV2463" s="14"/>
    </row>
    <row r="2464" spans="148:152">
      <c r="ER2464" s="14"/>
      <c r="ES2464" s="14"/>
      <c r="ET2464" s="14"/>
      <c r="EU2464" s="14"/>
      <c r="EV2464" s="14"/>
    </row>
    <row r="2465" spans="148:152">
      <c r="ER2465" s="14"/>
      <c r="ES2465" s="14"/>
      <c r="ET2465" s="14"/>
      <c r="EU2465" s="14"/>
      <c r="EV2465" s="14"/>
    </row>
    <row r="2466" spans="148:152">
      <c r="ER2466" s="14"/>
      <c r="ES2466" s="14"/>
      <c r="ET2466" s="14"/>
      <c r="EU2466" s="14"/>
      <c r="EV2466" s="14"/>
    </row>
    <row r="2467" spans="148:152">
      <c r="ER2467" s="14"/>
      <c r="ES2467" s="14"/>
      <c r="ET2467" s="14"/>
      <c r="EU2467" s="14"/>
      <c r="EV2467" s="14"/>
    </row>
    <row r="2468" spans="148:152">
      <c r="ER2468" s="14"/>
      <c r="ES2468" s="14"/>
      <c r="ET2468" s="14"/>
      <c r="EU2468" s="14"/>
      <c r="EV2468" s="14"/>
    </row>
    <row r="2469" spans="148:152">
      <c r="ER2469" s="14"/>
      <c r="ES2469" s="14"/>
      <c r="ET2469" s="14"/>
      <c r="EU2469" s="14"/>
      <c r="EV2469" s="14"/>
    </row>
    <row r="2470" spans="148:152">
      <c r="ER2470" s="14"/>
      <c r="ES2470" s="14"/>
      <c r="ET2470" s="14"/>
      <c r="EU2470" s="14"/>
      <c r="EV2470" s="14"/>
    </row>
    <row r="2471" spans="148:152">
      <c r="ER2471" s="14"/>
      <c r="ES2471" s="14"/>
      <c r="ET2471" s="14"/>
      <c r="EU2471" s="14"/>
      <c r="EV2471" s="14"/>
    </row>
    <row r="2472" spans="148:152">
      <c r="ER2472" s="14"/>
      <c r="ES2472" s="14"/>
      <c r="ET2472" s="14"/>
      <c r="EU2472" s="14"/>
      <c r="EV2472" s="14"/>
    </row>
    <row r="2473" spans="148:152">
      <c r="ER2473" s="14"/>
      <c r="ES2473" s="14"/>
      <c r="ET2473" s="14"/>
      <c r="EU2473" s="14"/>
      <c r="EV2473" s="14"/>
    </row>
    <row r="2474" spans="148:152">
      <c r="ER2474" s="14"/>
      <c r="ES2474" s="14"/>
      <c r="ET2474" s="14"/>
      <c r="EU2474" s="14"/>
      <c r="EV2474" s="14"/>
    </row>
    <row r="2475" spans="148:152">
      <c r="ER2475" s="14"/>
      <c r="ES2475" s="14"/>
      <c r="ET2475" s="14"/>
      <c r="EU2475" s="14"/>
      <c r="EV2475" s="14"/>
    </row>
    <row r="2476" spans="148:152">
      <c r="ER2476" s="14"/>
      <c r="ES2476" s="14"/>
      <c r="ET2476" s="14"/>
      <c r="EU2476" s="14"/>
      <c r="EV2476" s="14"/>
    </row>
    <row r="2477" spans="148:152">
      <c r="ER2477" s="14"/>
      <c r="ES2477" s="14"/>
      <c r="ET2477" s="14"/>
      <c r="EU2477" s="14"/>
      <c r="EV2477" s="14"/>
    </row>
    <row r="2478" spans="148:152">
      <c r="ER2478" s="14"/>
      <c r="ES2478" s="14"/>
      <c r="ET2478" s="14"/>
      <c r="EU2478" s="14"/>
      <c r="EV2478" s="14"/>
    </row>
    <row r="2479" spans="148:152">
      <c r="ER2479" s="14"/>
      <c r="ES2479" s="14"/>
      <c r="ET2479" s="14"/>
      <c r="EU2479" s="14"/>
      <c r="EV2479" s="14"/>
    </row>
    <row r="2480" spans="148:152">
      <c r="ER2480" s="14"/>
      <c r="ES2480" s="14"/>
      <c r="ET2480" s="14"/>
      <c r="EU2480" s="14"/>
      <c r="EV2480" s="14"/>
    </row>
    <row r="2481" spans="148:152">
      <c r="ER2481" s="14"/>
      <c r="ES2481" s="14"/>
      <c r="ET2481" s="14"/>
      <c r="EU2481" s="14"/>
      <c r="EV2481" s="14"/>
    </row>
    <row r="2482" spans="148:152">
      <c r="ER2482" s="14"/>
      <c r="ES2482" s="14"/>
      <c r="ET2482" s="14"/>
      <c r="EU2482" s="14"/>
      <c r="EV2482" s="14"/>
    </row>
    <row r="2483" spans="148:152">
      <c r="ER2483" s="14"/>
      <c r="ES2483" s="14"/>
      <c r="ET2483" s="14"/>
      <c r="EU2483" s="14"/>
      <c r="EV2483" s="14"/>
    </row>
    <row r="2484" spans="148:152">
      <c r="ER2484" s="14"/>
      <c r="ES2484" s="14"/>
      <c r="ET2484" s="14"/>
      <c r="EU2484" s="14"/>
      <c r="EV2484" s="14"/>
    </row>
    <row r="2485" spans="148:152">
      <c r="ER2485" s="14"/>
      <c r="ES2485" s="14"/>
      <c r="ET2485" s="14"/>
      <c r="EU2485" s="14"/>
      <c r="EV2485" s="14"/>
    </row>
    <row r="2486" spans="148:152">
      <c r="ER2486" s="14"/>
      <c r="ES2486" s="14"/>
      <c r="ET2486" s="14"/>
      <c r="EU2486" s="14"/>
      <c r="EV2486" s="14"/>
    </row>
    <row r="2487" spans="148:152">
      <c r="ER2487" s="14"/>
      <c r="ES2487" s="14"/>
      <c r="ET2487" s="14"/>
      <c r="EU2487" s="14"/>
      <c r="EV2487" s="14"/>
    </row>
    <row r="2488" spans="148:152">
      <c r="ER2488" s="14"/>
      <c r="ES2488" s="14"/>
      <c r="ET2488" s="14"/>
      <c r="EU2488" s="14"/>
      <c r="EV2488" s="14"/>
    </row>
    <row r="2489" spans="148:152">
      <c r="ER2489" s="14"/>
      <c r="ES2489" s="14"/>
      <c r="ET2489" s="14"/>
      <c r="EU2489" s="14"/>
      <c r="EV2489" s="14"/>
    </row>
    <row r="2490" spans="148:152">
      <c r="ER2490" s="14"/>
      <c r="ES2490" s="14"/>
      <c r="ET2490" s="14"/>
      <c r="EU2490" s="14"/>
      <c r="EV2490" s="14"/>
    </row>
    <row r="2491" spans="148:152">
      <c r="ER2491" s="14"/>
      <c r="ES2491" s="14"/>
      <c r="ET2491" s="14"/>
      <c r="EU2491" s="14"/>
      <c r="EV2491" s="14"/>
    </row>
    <row r="2492" spans="148:152">
      <c r="ER2492" s="14"/>
      <c r="ES2492" s="14"/>
      <c r="ET2492" s="14"/>
      <c r="EU2492" s="14"/>
      <c r="EV2492" s="14"/>
    </row>
    <row r="2493" spans="148:152">
      <c r="ER2493" s="14"/>
      <c r="ES2493" s="14"/>
      <c r="ET2493" s="14"/>
      <c r="EU2493" s="14"/>
      <c r="EV2493" s="14"/>
    </row>
    <row r="2494" spans="148:152">
      <c r="ER2494" s="14"/>
      <c r="ES2494" s="14"/>
      <c r="ET2494" s="14"/>
      <c r="EU2494" s="14"/>
      <c r="EV2494" s="14"/>
    </row>
    <row r="2495" spans="148:152">
      <c r="ER2495" s="14"/>
      <c r="ES2495" s="14"/>
      <c r="ET2495" s="14"/>
      <c r="EU2495" s="14"/>
      <c r="EV2495" s="14"/>
    </row>
    <row r="2496" spans="148:152">
      <c r="ER2496" s="14"/>
      <c r="ES2496" s="14"/>
      <c r="ET2496" s="14"/>
      <c r="EU2496" s="14"/>
      <c r="EV2496" s="14"/>
    </row>
    <row r="2497" spans="148:152">
      <c r="ER2497" s="14"/>
      <c r="ES2497" s="14"/>
      <c r="ET2497" s="14"/>
      <c r="EU2497" s="14"/>
      <c r="EV2497" s="14"/>
    </row>
    <row r="2498" spans="148:152">
      <c r="ER2498" s="14"/>
      <c r="ES2498" s="14"/>
      <c r="ET2498" s="14"/>
      <c r="EU2498" s="14"/>
      <c r="EV2498" s="14"/>
    </row>
    <row r="2499" spans="148:152">
      <c r="ER2499" s="14"/>
      <c r="ES2499" s="14"/>
      <c r="ET2499" s="14"/>
      <c r="EU2499" s="14"/>
      <c r="EV2499" s="14"/>
    </row>
    <row r="2500" spans="148:152">
      <c r="ER2500" s="14"/>
      <c r="ES2500" s="14"/>
      <c r="ET2500" s="14"/>
      <c r="EU2500" s="14"/>
      <c r="EV2500" s="14"/>
    </row>
    <row r="2501" spans="148:152">
      <c r="ER2501" s="14"/>
      <c r="ES2501" s="14"/>
      <c r="ET2501" s="14"/>
      <c r="EU2501" s="14"/>
      <c r="EV2501" s="14"/>
    </row>
    <row r="2502" spans="148:152">
      <c r="ER2502" s="14"/>
      <c r="ES2502" s="14"/>
      <c r="ET2502" s="14"/>
      <c r="EU2502" s="14"/>
      <c r="EV2502" s="14"/>
    </row>
    <row r="2503" spans="148:152">
      <c r="ER2503" s="14"/>
      <c r="ES2503" s="14"/>
      <c r="ET2503" s="14"/>
      <c r="EU2503" s="14"/>
      <c r="EV2503" s="14"/>
    </row>
    <row r="2504" spans="148:152">
      <c r="ER2504" s="14"/>
      <c r="ES2504" s="14"/>
      <c r="ET2504" s="14"/>
      <c r="EU2504" s="14"/>
      <c r="EV2504" s="14"/>
    </row>
    <row r="2505" spans="148:152">
      <c r="ER2505" s="14"/>
      <c r="ES2505" s="14"/>
      <c r="ET2505" s="14"/>
      <c r="EU2505" s="14"/>
      <c r="EV2505" s="14"/>
    </row>
    <row r="2506" spans="148:152">
      <c r="ER2506" s="14"/>
      <c r="ES2506" s="14"/>
      <c r="ET2506" s="14"/>
      <c r="EU2506" s="14"/>
      <c r="EV2506" s="14"/>
    </row>
    <row r="2507" spans="148:152">
      <c r="ER2507" s="14"/>
      <c r="ES2507" s="14"/>
      <c r="ET2507" s="14"/>
      <c r="EU2507" s="14"/>
      <c r="EV2507" s="14"/>
    </row>
    <row r="2508" spans="148:152">
      <c r="ER2508" s="14"/>
      <c r="ES2508" s="14"/>
      <c r="ET2508" s="14"/>
      <c r="EU2508" s="14"/>
      <c r="EV2508" s="14"/>
    </row>
    <row r="2509" spans="148:152">
      <c r="ER2509" s="14"/>
      <c r="ES2509" s="14"/>
      <c r="ET2509" s="14"/>
      <c r="EU2509" s="14"/>
      <c r="EV2509" s="14"/>
    </row>
    <row r="2510" spans="148:152">
      <c r="ER2510" s="14"/>
      <c r="ES2510" s="14"/>
      <c r="ET2510" s="14"/>
      <c r="EU2510" s="14"/>
      <c r="EV2510" s="14"/>
    </row>
    <row r="2511" spans="148:152">
      <c r="ER2511" s="14"/>
      <c r="ES2511" s="14"/>
      <c r="ET2511" s="14"/>
      <c r="EU2511" s="14"/>
      <c r="EV2511" s="14"/>
    </row>
    <row r="2512" spans="148:152">
      <c r="ER2512" s="14"/>
      <c r="ES2512" s="14"/>
      <c r="ET2512" s="14"/>
      <c r="EU2512" s="14"/>
      <c r="EV2512" s="14"/>
    </row>
    <row r="2513" spans="148:152">
      <c r="ER2513" s="14"/>
      <c r="ES2513" s="14"/>
      <c r="ET2513" s="14"/>
      <c r="EU2513" s="14"/>
      <c r="EV2513" s="14"/>
    </row>
    <row r="2514" spans="148:152">
      <c r="ER2514" s="14"/>
      <c r="ES2514" s="14"/>
      <c r="ET2514" s="14"/>
      <c r="EU2514" s="14"/>
      <c r="EV2514" s="14"/>
    </row>
    <row r="2515" spans="148:152">
      <c r="ER2515" s="14"/>
      <c r="ES2515" s="14"/>
      <c r="ET2515" s="14"/>
      <c r="EU2515" s="14"/>
      <c r="EV2515" s="14"/>
    </row>
    <row r="2516" spans="148:152">
      <c r="ER2516" s="14"/>
      <c r="ES2516" s="14"/>
      <c r="ET2516" s="14"/>
      <c r="EU2516" s="14"/>
      <c r="EV2516" s="14"/>
    </row>
    <row r="2517" spans="148:152">
      <c r="ER2517" s="14"/>
      <c r="ES2517" s="14"/>
      <c r="ET2517" s="14"/>
      <c r="EU2517" s="14"/>
      <c r="EV2517" s="14"/>
    </row>
    <row r="2518" spans="148:152">
      <c r="ER2518" s="14"/>
      <c r="ES2518" s="14"/>
      <c r="ET2518" s="14"/>
      <c r="EU2518" s="14"/>
      <c r="EV2518" s="14"/>
    </row>
    <row r="2519" spans="148:152">
      <c r="ER2519" s="14"/>
      <c r="ES2519" s="14"/>
      <c r="ET2519" s="14"/>
      <c r="EU2519" s="14"/>
      <c r="EV2519" s="14"/>
    </row>
    <row r="2520" spans="148:152">
      <c r="ER2520" s="14"/>
      <c r="ES2520" s="14"/>
      <c r="ET2520" s="14"/>
      <c r="EU2520" s="14"/>
      <c r="EV2520" s="14"/>
    </row>
    <row r="2521" spans="148:152">
      <c r="ER2521" s="14"/>
      <c r="ES2521" s="14"/>
      <c r="ET2521" s="14"/>
      <c r="EU2521" s="14"/>
      <c r="EV2521" s="14"/>
    </row>
    <row r="2522" spans="148:152">
      <c r="ER2522" s="14"/>
      <c r="ES2522" s="14"/>
      <c r="ET2522" s="14"/>
      <c r="EU2522" s="14"/>
      <c r="EV2522" s="14"/>
    </row>
    <row r="2523" spans="148:152">
      <c r="ER2523" s="14"/>
      <c r="ES2523" s="14"/>
      <c r="ET2523" s="14"/>
      <c r="EU2523" s="14"/>
      <c r="EV2523" s="14"/>
    </row>
    <row r="2524" spans="148:152">
      <c r="ER2524" s="14"/>
      <c r="ES2524" s="14"/>
      <c r="ET2524" s="14"/>
      <c r="EU2524" s="14"/>
      <c r="EV2524" s="14"/>
    </row>
    <row r="2525" spans="148:152">
      <c r="ER2525" s="14"/>
      <c r="ES2525" s="14"/>
      <c r="ET2525" s="14"/>
      <c r="EU2525" s="14"/>
      <c r="EV2525" s="14"/>
    </row>
    <row r="2526" spans="148:152">
      <c r="ER2526" s="14"/>
      <c r="ES2526" s="14"/>
      <c r="ET2526" s="14"/>
      <c r="EU2526" s="14"/>
      <c r="EV2526" s="14"/>
    </row>
    <row r="2527" spans="148:152">
      <c r="ER2527" s="14"/>
      <c r="ES2527" s="14"/>
      <c r="ET2527" s="14"/>
      <c r="EU2527" s="14"/>
      <c r="EV2527" s="14"/>
    </row>
    <row r="2528" spans="148:152">
      <c r="ER2528" s="14"/>
      <c r="ES2528" s="14"/>
      <c r="ET2528" s="14"/>
      <c r="EU2528" s="14"/>
      <c r="EV2528" s="14"/>
    </row>
    <row r="2529" spans="148:152">
      <c r="ER2529" s="14"/>
      <c r="ES2529" s="14"/>
      <c r="ET2529" s="14"/>
      <c r="EU2529" s="14"/>
      <c r="EV2529" s="14"/>
    </row>
    <row r="2530" spans="148:152">
      <c r="ER2530" s="14"/>
      <c r="ES2530" s="14"/>
      <c r="ET2530" s="14"/>
      <c r="EU2530" s="14"/>
      <c r="EV2530" s="14"/>
    </row>
    <row r="2531" spans="148:152">
      <c r="ER2531" s="14"/>
      <c r="ES2531" s="14"/>
      <c r="ET2531" s="14"/>
      <c r="EU2531" s="14"/>
      <c r="EV2531" s="14"/>
    </row>
    <row r="2532" spans="148:152">
      <c r="ER2532" s="14"/>
      <c r="ES2532" s="14"/>
      <c r="ET2532" s="14"/>
      <c r="EU2532" s="14"/>
      <c r="EV2532" s="14"/>
    </row>
    <row r="2533" spans="148:152">
      <c r="ER2533" s="14"/>
      <c r="ES2533" s="14"/>
      <c r="ET2533" s="14"/>
      <c r="EU2533" s="14"/>
      <c r="EV2533" s="14"/>
    </row>
    <row r="2534" spans="148:152">
      <c r="ER2534" s="14"/>
      <c r="ES2534" s="14"/>
      <c r="ET2534" s="14"/>
      <c r="EU2534" s="14"/>
      <c r="EV2534" s="14"/>
    </row>
    <row r="2535" spans="148:152">
      <c r="ER2535" s="14"/>
      <c r="ES2535" s="14"/>
      <c r="ET2535" s="14"/>
      <c r="EU2535" s="14"/>
      <c r="EV2535" s="14"/>
    </row>
    <row r="2536" spans="148:152">
      <c r="ER2536" s="14"/>
      <c r="ES2536" s="14"/>
      <c r="ET2536" s="14"/>
      <c r="EU2536" s="14"/>
      <c r="EV2536" s="14"/>
    </row>
    <row r="2537" spans="148:152">
      <c r="ER2537" s="14"/>
      <c r="ES2537" s="14"/>
      <c r="ET2537" s="14"/>
      <c r="EU2537" s="14"/>
      <c r="EV2537" s="14"/>
    </row>
    <row r="2538" spans="148:152">
      <c r="ER2538" s="14"/>
      <c r="ES2538" s="14"/>
      <c r="ET2538" s="14"/>
      <c r="EU2538" s="14"/>
      <c r="EV2538" s="14"/>
    </row>
    <row r="2539" spans="148:152">
      <c r="ER2539" s="14"/>
      <c r="ES2539" s="14"/>
      <c r="ET2539" s="14"/>
      <c r="EU2539" s="14"/>
      <c r="EV2539" s="14"/>
    </row>
    <row r="2540" spans="148:152">
      <c r="ER2540" s="14"/>
      <c r="ES2540" s="14"/>
      <c r="ET2540" s="14"/>
      <c r="EU2540" s="14"/>
      <c r="EV2540" s="14"/>
    </row>
    <row r="2541" spans="148:152">
      <c r="ER2541" s="14"/>
      <c r="ES2541" s="14"/>
      <c r="ET2541" s="14"/>
      <c r="EU2541" s="14"/>
      <c r="EV2541" s="14"/>
    </row>
    <row r="2542" spans="148:152">
      <c r="ER2542" s="14"/>
      <c r="ES2542" s="14"/>
      <c r="ET2542" s="14"/>
      <c r="EU2542" s="14"/>
      <c r="EV2542" s="14"/>
    </row>
    <row r="2543" spans="148:152">
      <c r="ER2543" s="14"/>
      <c r="ES2543" s="14"/>
      <c r="ET2543" s="14"/>
      <c r="EU2543" s="14"/>
      <c r="EV2543" s="14"/>
    </row>
    <row r="2544" spans="148:152">
      <c r="ER2544" s="14"/>
      <c r="ES2544" s="14"/>
      <c r="ET2544" s="14"/>
      <c r="EU2544" s="14"/>
      <c r="EV2544" s="14"/>
    </row>
    <row r="2545" spans="148:152">
      <c r="ER2545" s="14"/>
      <c r="ES2545" s="14"/>
      <c r="ET2545" s="14"/>
      <c r="EU2545" s="14"/>
      <c r="EV2545" s="14"/>
    </row>
    <row r="2546" spans="148:152">
      <c r="ER2546" s="14"/>
      <c r="ES2546" s="14"/>
      <c r="ET2546" s="14"/>
      <c r="EU2546" s="14"/>
      <c r="EV2546" s="14"/>
    </row>
    <row r="2547" spans="148:152">
      <c r="ER2547" s="14"/>
      <c r="ES2547" s="14"/>
      <c r="ET2547" s="14"/>
      <c r="EU2547" s="14"/>
      <c r="EV2547" s="14"/>
    </row>
    <row r="2548" spans="148:152">
      <c r="ER2548" s="14"/>
      <c r="ES2548" s="14"/>
      <c r="ET2548" s="14"/>
      <c r="EU2548" s="14"/>
      <c r="EV2548" s="14"/>
    </row>
    <row r="2549" spans="148:152">
      <c r="ER2549" s="14"/>
      <c r="ES2549" s="14"/>
      <c r="ET2549" s="14"/>
      <c r="EU2549" s="14"/>
      <c r="EV2549" s="14"/>
    </row>
    <row r="2550" spans="148:152">
      <c r="ER2550" s="14"/>
      <c r="ES2550" s="14"/>
      <c r="ET2550" s="14"/>
      <c r="EU2550" s="14"/>
      <c r="EV2550" s="14"/>
    </row>
    <row r="2551" spans="148:152">
      <c r="ER2551" s="14"/>
      <c r="ES2551" s="14"/>
      <c r="ET2551" s="14"/>
      <c r="EU2551" s="14"/>
      <c r="EV2551" s="14"/>
    </row>
    <row r="2552" spans="148:152">
      <c r="ER2552" s="14"/>
      <c r="ES2552" s="14"/>
      <c r="ET2552" s="14"/>
      <c r="EU2552" s="14"/>
      <c r="EV2552" s="14"/>
    </row>
    <row r="2553" spans="148:152">
      <c r="ER2553" s="14"/>
      <c r="ES2553" s="14"/>
      <c r="ET2553" s="14"/>
      <c r="EU2553" s="14"/>
      <c r="EV2553" s="14"/>
    </row>
    <row r="2554" spans="148:152">
      <c r="ER2554" s="14"/>
      <c r="ES2554" s="14"/>
      <c r="ET2554" s="14"/>
      <c r="EU2554" s="14"/>
      <c r="EV2554" s="14"/>
    </row>
    <row r="2555" spans="148:152">
      <c r="ER2555" s="14"/>
      <c r="ES2555" s="14"/>
      <c r="ET2555" s="14"/>
      <c r="EU2555" s="14"/>
      <c r="EV2555" s="14"/>
    </row>
    <row r="2556" spans="148:152">
      <c r="ER2556" s="14"/>
      <c r="ES2556" s="14"/>
      <c r="ET2556" s="14"/>
      <c r="EU2556" s="14"/>
      <c r="EV2556" s="14"/>
    </row>
    <row r="2557" spans="148:152">
      <c r="ER2557" s="14"/>
      <c r="ES2557" s="14"/>
      <c r="ET2557" s="14"/>
      <c r="EU2557" s="14"/>
      <c r="EV2557" s="14"/>
    </row>
    <row r="2558" spans="148:152">
      <c r="ER2558" s="14"/>
      <c r="ES2558" s="14"/>
      <c r="ET2558" s="14"/>
      <c r="EU2558" s="14"/>
      <c r="EV2558" s="14"/>
    </row>
    <row r="2559" spans="148:152">
      <c r="ER2559" s="14"/>
      <c r="ES2559" s="14"/>
      <c r="ET2559" s="14"/>
      <c r="EU2559" s="14"/>
      <c r="EV2559" s="14"/>
    </row>
    <row r="2560" spans="148:152">
      <c r="ER2560" s="14"/>
      <c r="ES2560" s="14"/>
      <c r="ET2560" s="14"/>
      <c r="EU2560" s="14"/>
      <c r="EV2560" s="14"/>
    </row>
    <row r="2561" spans="148:152">
      <c r="ER2561" s="14"/>
      <c r="ES2561" s="14"/>
      <c r="ET2561" s="14"/>
      <c r="EU2561" s="14"/>
      <c r="EV2561" s="14"/>
    </row>
    <row r="2562" spans="148:152">
      <c r="ER2562" s="14"/>
      <c r="ES2562" s="14"/>
      <c r="ET2562" s="14"/>
      <c r="EU2562" s="14"/>
      <c r="EV2562" s="14"/>
    </row>
    <row r="2563" spans="148:152">
      <c r="ER2563" s="14"/>
      <c r="ES2563" s="14"/>
      <c r="ET2563" s="14"/>
      <c r="EU2563" s="14"/>
      <c r="EV2563" s="14"/>
    </row>
    <row r="2564" spans="148:152">
      <c r="ER2564" s="14"/>
      <c r="ES2564" s="14"/>
      <c r="ET2564" s="14"/>
      <c r="EU2564" s="14"/>
      <c r="EV2564" s="14"/>
    </row>
    <row r="2565" spans="148:152">
      <c r="ER2565" s="14"/>
      <c r="ES2565" s="14"/>
      <c r="ET2565" s="14"/>
      <c r="EU2565" s="14"/>
      <c r="EV2565" s="14"/>
    </row>
    <row r="2566" spans="148:152">
      <c r="ER2566" s="14"/>
      <c r="ES2566" s="14"/>
      <c r="ET2566" s="14"/>
      <c r="EU2566" s="14"/>
      <c r="EV2566" s="14"/>
    </row>
    <row r="2567" spans="148:152">
      <c r="ER2567" s="14"/>
      <c r="ES2567" s="14"/>
      <c r="ET2567" s="14"/>
      <c r="EU2567" s="14"/>
      <c r="EV2567" s="14"/>
    </row>
    <row r="2568" spans="148:152">
      <c r="ER2568" s="14"/>
      <c r="ES2568" s="14"/>
      <c r="ET2568" s="14"/>
      <c r="EU2568" s="14"/>
      <c r="EV2568" s="14"/>
    </row>
    <row r="2569" spans="148:152">
      <c r="ER2569" s="14"/>
      <c r="ES2569" s="14"/>
      <c r="ET2569" s="14"/>
      <c r="EU2569" s="14"/>
      <c r="EV2569" s="14"/>
    </row>
    <row r="2570" spans="148:152">
      <c r="ER2570" s="14"/>
      <c r="ES2570" s="14"/>
      <c r="ET2570" s="14"/>
      <c r="EU2570" s="14"/>
      <c r="EV2570" s="14"/>
    </row>
    <row r="2571" spans="148:152">
      <c r="ER2571" s="14"/>
      <c r="ES2571" s="14"/>
      <c r="ET2571" s="14"/>
      <c r="EU2571" s="14"/>
      <c r="EV2571" s="14"/>
    </row>
    <row r="2572" spans="148:152">
      <c r="ER2572" s="14"/>
      <c r="ES2572" s="14"/>
      <c r="ET2572" s="14"/>
      <c r="EU2572" s="14"/>
      <c r="EV2572" s="14"/>
    </row>
    <row r="2573" spans="148:152">
      <c r="ER2573" s="14"/>
      <c r="ES2573" s="14"/>
      <c r="ET2573" s="14"/>
      <c r="EU2573" s="14"/>
      <c r="EV2573" s="14"/>
    </row>
    <row r="2574" spans="148:152">
      <c r="ER2574" s="14"/>
      <c r="ES2574" s="14"/>
      <c r="ET2574" s="14"/>
      <c r="EU2574" s="14"/>
      <c r="EV2574" s="14"/>
    </row>
    <row r="2575" spans="148:152">
      <c r="ER2575" s="14"/>
      <c r="ES2575" s="14"/>
      <c r="ET2575" s="14"/>
      <c r="EU2575" s="14"/>
      <c r="EV2575" s="14"/>
    </row>
    <row r="2576" spans="148:152">
      <c r="ER2576" s="14"/>
      <c r="ES2576" s="14"/>
      <c r="ET2576" s="14"/>
      <c r="EU2576" s="14"/>
      <c r="EV2576" s="14"/>
    </row>
    <row r="2577" spans="148:152">
      <c r="ER2577" s="14"/>
      <c r="ES2577" s="14"/>
      <c r="ET2577" s="14"/>
      <c r="EU2577" s="14"/>
      <c r="EV2577" s="14"/>
    </row>
    <row r="2578" spans="148:152">
      <c r="ER2578" s="14"/>
      <c r="ES2578" s="14"/>
      <c r="ET2578" s="14"/>
      <c r="EU2578" s="14"/>
      <c r="EV2578" s="14"/>
    </row>
    <row r="2579" spans="148:152">
      <c r="ER2579" s="14"/>
      <c r="ES2579" s="14"/>
      <c r="ET2579" s="14"/>
      <c r="EU2579" s="14"/>
      <c r="EV2579" s="14"/>
    </row>
    <row r="2580" spans="148:152">
      <c r="ER2580" s="14"/>
      <c r="ES2580" s="14"/>
      <c r="ET2580" s="14"/>
      <c r="EU2580" s="14"/>
      <c r="EV2580" s="14"/>
    </row>
    <row r="2581" spans="148:152">
      <c r="ER2581" s="14"/>
      <c r="ES2581" s="14"/>
      <c r="ET2581" s="14"/>
      <c r="EU2581" s="14"/>
      <c r="EV2581" s="14"/>
    </row>
    <row r="2582" spans="148:152">
      <c r="ER2582" s="14"/>
      <c r="ES2582" s="14"/>
      <c r="ET2582" s="14"/>
      <c r="EU2582" s="14"/>
      <c r="EV2582" s="14"/>
    </row>
    <row r="2583" spans="148:152">
      <c r="ER2583" s="14"/>
      <c r="ES2583" s="14"/>
      <c r="ET2583" s="14"/>
      <c r="EU2583" s="14"/>
      <c r="EV2583" s="14"/>
    </row>
    <row r="2584" spans="148:152">
      <c r="ER2584" s="14"/>
      <c r="ES2584" s="14"/>
      <c r="ET2584" s="14"/>
      <c r="EU2584" s="14"/>
      <c r="EV2584" s="14"/>
    </row>
    <row r="2585" spans="148:152">
      <c r="ER2585" s="14"/>
      <c r="ES2585" s="14"/>
      <c r="ET2585" s="14"/>
      <c r="EU2585" s="14"/>
      <c r="EV2585" s="14"/>
    </row>
    <row r="2586" spans="148:152">
      <c r="ER2586" s="14"/>
      <c r="ES2586" s="14"/>
      <c r="ET2586" s="14"/>
      <c r="EU2586" s="14"/>
      <c r="EV2586" s="14"/>
    </row>
    <row r="2587" spans="148:152">
      <c r="ER2587" s="14"/>
      <c r="ES2587" s="14"/>
      <c r="ET2587" s="14"/>
      <c r="EU2587" s="14"/>
      <c r="EV2587" s="14"/>
    </row>
    <row r="2588" spans="148:152">
      <c r="ER2588" s="14"/>
      <c r="ES2588" s="14"/>
      <c r="ET2588" s="14"/>
      <c r="EU2588" s="14"/>
      <c r="EV2588" s="14"/>
    </row>
    <row r="2589" spans="148:152">
      <c r="ER2589" s="14"/>
      <c r="ES2589" s="14"/>
      <c r="ET2589" s="14"/>
      <c r="EU2589" s="14"/>
      <c r="EV2589" s="14"/>
    </row>
    <row r="2590" spans="148:152">
      <c r="ER2590" s="14"/>
      <c r="ES2590" s="14"/>
      <c r="ET2590" s="14"/>
      <c r="EU2590" s="14"/>
      <c r="EV2590" s="14"/>
    </row>
    <row r="2591" spans="148:152">
      <c r="ER2591" s="14"/>
      <c r="ES2591" s="14"/>
      <c r="ET2591" s="14"/>
      <c r="EU2591" s="14"/>
      <c r="EV2591" s="14"/>
    </row>
    <row r="2592" spans="148:152">
      <c r="ER2592" s="14"/>
      <c r="ES2592" s="14"/>
      <c r="ET2592" s="14"/>
      <c r="EU2592" s="14"/>
      <c r="EV2592" s="14"/>
    </row>
    <row r="2593" spans="148:152">
      <c r="ER2593" s="14"/>
      <c r="ES2593" s="14"/>
      <c r="ET2593" s="14"/>
      <c r="EU2593" s="14"/>
      <c r="EV2593" s="14"/>
    </row>
    <row r="2594" spans="148:152">
      <c r="ER2594" s="14"/>
      <c r="ES2594" s="14"/>
      <c r="ET2594" s="14"/>
      <c r="EU2594" s="14"/>
      <c r="EV2594" s="14"/>
    </row>
    <row r="2595" spans="148:152">
      <c r="ER2595" s="14"/>
      <c r="ES2595" s="14"/>
      <c r="ET2595" s="14"/>
      <c r="EU2595" s="14"/>
      <c r="EV2595" s="14"/>
    </row>
    <row r="2596" spans="148:152">
      <c r="ER2596" s="14"/>
      <c r="ES2596" s="14"/>
      <c r="ET2596" s="14"/>
      <c r="EU2596" s="14"/>
      <c r="EV2596" s="14"/>
    </row>
    <row r="2597" spans="148:152">
      <c r="ER2597" s="14"/>
      <c r="ES2597" s="14"/>
      <c r="ET2597" s="14"/>
      <c r="EU2597" s="14"/>
      <c r="EV2597" s="14"/>
    </row>
    <row r="2598" spans="148:152">
      <c r="ER2598" s="14"/>
      <c r="ES2598" s="14"/>
      <c r="ET2598" s="14"/>
      <c r="EU2598" s="14"/>
      <c r="EV2598" s="14"/>
    </row>
    <row r="2599" spans="148:152">
      <c r="ER2599" s="14"/>
      <c r="ES2599" s="14"/>
      <c r="ET2599" s="14"/>
      <c r="EU2599" s="14"/>
      <c r="EV2599" s="14"/>
    </row>
    <row r="2600" spans="148:152">
      <c r="ER2600" s="14"/>
      <c r="ES2600" s="14"/>
      <c r="ET2600" s="14"/>
      <c r="EU2600" s="14"/>
      <c r="EV2600" s="14"/>
    </row>
    <row r="2601" spans="148:152">
      <c r="ER2601" s="14"/>
      <c r="ES2601" s="14"/>
      <c r="ET2601" s="14"/>
      <c r="EU2601" s="14"/>
      <c r="EV2601" s="14"/>
    </row>
    <row r="2602" spans="148:152">
      <c r="ER2602" s="14"/>
      <c r="ES2602" s="14"/>
      <c r="ET2602" s="14"/>
      <c r="EU2602" s="14"/>
      <c r="EV2602" s="14"/>
    </row>
    <row r="2603" spans="148:152">
      <c r="ER2603" s="14"/>
      <c r="ES2603" s="14"/>
      <c r="ET2603" s="14"/>
      <c r="EU2603" s="14"/>
      <c r="EV2603" s="14"/>
    </row>
    <row r="2604" spans="148:152">
      <c r="ER2604" s="14"/>
      <c r="ES2604" s="14"/>
      <c r="ET2604" s="14"/>
      <c r="EU2604" s="14"/>
      <c r="EV2604" s="14"/>
    </row>
    <row r="2605" spans="148:152">
      <c r="ER2605" s="14"/>
      <c r="ES2605" s="14"/>
      <c r="ET2605" s="14"/>
      <c r="EU2605" s="14"/>
      <c r="EV2605" s="14"/>
    </row>
    <row r="2606" spans="148:152">
      <c r="ER2606" s="14"/>
      <c r="ES2606" s="14"/>
      <c r="ET2606" s="14"/>
      <c r="EU2606" s="14"/>
      <c r="EV2606" s="14"/>
    </row>
    <row r="2607" spans="148:152">
      <c r="ER2607" s="14"/>
      <c r="ES2607" s="14"/>
      <c r="ET2607" s="14"/>
      <c r="EU2607" s="14"/>
      <c r="EV2607" s="14"/>
    </row>
    <row r="2608" spans="148:152">
      <c r="ER2608" s="14"/>
      <c r="ES2608" s="14"/>
      <c r="ET2608" s="14"/>
      <c r="EU2608" s="14"/>
      <c r="EV2608" s="14"/>
    </row>
    <row r="2609" spans="148:152">
      <c r="ER2609" s="14"/>
      <c r="ES2609" s="14"/>
      <c r="ET2609" s="14"/>
      <c r="EU2609" s="14"/>
      <c r="EV2609" s="14"/>
    </row>
    <row r="2610" spans="148:152">
      <c r="ER2610" s="14"/>
      <c r="ES2610" s="14"/>
      <c r="ET2610" s="14"/>
      <c r="EU2610" s="14"/>
      <c r="EV2610" s="14"/>
    </row>
    <row r="2611" spans="148:152">
      <c r="ER2611" s="14"/>
      <c r="ES2611" s="14"/>
      <c r="ET2611" s="14"/>
      <c r="EU2611" s="14"/>
      <c r="EV2611" s="14"/>
    </row>
    <row r="2612" spans="148:152">
      <c r="ER2612" s="14"/>
      <c r="ES2612" s="14"/>
      <c r="ET2612" s="14"/>
      <c r="EU2612" s="14"/>
      <c r="EV2612" s="14"/>
    </row>
    <row r="2613" spans="148:152">
      <c r="ER2613" s="14"/>
      <c r="ES2613" s="14"/>
      <c r="ET2613" s="14"/>
      <c r="EU2613" s="14"/>
      <c r="EV2613" s="14"/>
    </row>
    <row r="2614" spans="148:152">
      <c r="ER2614" s="14"/>
      <c r="ES2614" s="14"/>
      <c r="ET2614" s="14"/>
      <c r="EU2614" s="14"/>
      <c r="EV2614" s="14"/>
    </row>
    <row r="2615" spans="148:152">
      <c r="ER2615" s="14"/>
      <c r="ES2615" s="14"/>
      <c r="ET2615" s="14"/>
      <c r="EU2615" s="14"/>
      <c r="EV2615" s="14"/>
    </row>
    <row r="2616" spans="148:152">
      <c r="ER2616" s="14"/>
      <c r="ES2616" s="14"/>
      <c r="ET2616" s="14"/>
      <c r="EU2616" s="14"/>
      <c r="EV2616" s="14"/>
    </row>
    <row r="2617" spans="148:152">
      <c r="ER2617" s="14"/>
      <c r="ES2617" s="14"/>
      <c r="ET2617" s="14"/>
      <c r="EU2617" s="14"/>
      <c r="EV2617" s="14"/>
    </row>
    <row r="2618" spans="148:152">
      <c r="ER2618" s="14"/>
      <c r="ES2618" s="14"/>
      <c r="ET2618" s="14"/>
      <c r="EU2618" s="14"/>
      <c r="EV2618" s="14"/>
    </row>
    <row r="2619" spans="148:152">
      <c r="ER2619" s="14"/>
      <c r="ES2619" s="14"/>
      <c r="ET2619" s="14"/>
      <c r="EU2619" s="14"/>
      <c r="EV2619" s="14"/>
    </row>
    <row r="2620" spans="148:152">
      <c r="ER2620" s="14"/>
      <c r="ES2620" s="14"/>
      <c r="ET2620" s="14"/>
      <c r="EU2620" s="14"/>
      <c r="EV2620" s="14"/>
    </row>
    <row r="2621" spans="148:152">
      <c r="ER2621" s="14"/>
      <c r="ES2621" s="14"/>
      <c r="ET2621" s="14"/>
      <c r="EU2621" s="14"/>
      <c r="EV2621" s="14"/>
    </row>
    <row r="2622" spans="148:152">
      <c r="ER2622" s="14"/>
      <c r="ES2622" s="14"/>
      <c r="ET2622" s="14"/>
      <c r="EU2622" s="14"/>
      <c r="EV2622" s="14"/>
    </row>
    <row r="2623" spans="148:152">
      <c r="ER2623" s="14"/>
      <c r="ES2623" s="14"/>
      <c r="ET2623" s="14"/>
      <c r="EU2623" s="14"/>
      <c r="EV2623" s="14"/>
    </row>
    <row r="2624" spans="148:152">
      <c r="ER2624" s="14"/>
      <c r="ES2624" s="14"/>
      <c r="ET2624" s="14"/>
      <c r="EU2624" s="14"/>
      <c r="EV2624" s="14"/>
    </row>
    <row r="2625" spans="148:152">
      <c r="ER2625" s="14"/>
      <c r="ES2625" s="14"/>
      <c r="ET2625" s="14"/>
      <c r="EU2625" s="14"/>
      <c r="EV2625" s="14"/>
    </row>
    <row r="2626" spans="148:152">
      <c r="ER2626" s="14"/>
      <c r="ES2626" s="14"/>
      <c r="ET2626" s="14"/>
      <c r="EU2626" s="14"/>
      <c r="EV2626" s="14"/>
    </row>
    <row r="2627" spans="148:152">
      <c r="ER2627" s="14"/>
      <c r="ES2627" s="14"/>
      <c r="ET2627" s="14"/>
      <c r="EU2627" s="14"/>
      <c r="EV2627" s="14"/>
    </row>
    <row r="2628" spans="148:152">
      <c r="ER2628" s="14"/>
      <c r="ES2628" s="14"/>
      <c r="ET2628" s="14"/>
      <c r="EU2628" s="14"/>
      <c r="EV2628" s="14"/>
    </row>
    <row r="2629" spans="148:152">
      <c r="ER2629" s="14"/>
      <c r="ES2629" s="14"/>
      <c r="ET2629" s="14"/>
      <c r="EU2629" s="14"/>
      <c r="EV2629" s="14"/>
    </row>
    <row r="2630" spans="148:152">
      <c r="ER2630" s="14"/>
      <c r="ES2630" s="14"/>
      <c r="ET2630" s="14"/>
      <c r="EU2630" s="14"/>
      <c r="EV2630" s="14"/>
    </row>
    <row r="2631" spans="148:152">
      <c r="ER2631" s="14"/>
      <c r="ES2631" s="14"/>
      <c r="ET2631" s="14"/>
      <c r="EU2631" s="14"/>
      <c r="EV2631" s="14"/>
    </row>
    <row r="2632" spans="148:152">
      <c r="ER2632" s="14"/>
      <c r="ES2632" s="14"/>
      <c r="ET2632" s="14"/>
      <c r="EU2632" s="14"/>
      <c r="EV2632" s="14"/>
    </row>
    <row r="2633" spans="148:152">
      <c r="ER2633" s="14"/>
      <c r="ES2633" s="14"/>
      <c r="ET2633" s="14"/>
      <c r="EU2633" s="14"/>
      <c r="EV2633" s="14"/>
    </row>
    <row r="2634" spans="148:152">
      <c r="ER2634" s="14"/>
      <c r="ES2634" s="14"/>
      <c r="ET2634" s="14"/>
      <c r="EU2634" s="14"/>
      <c r="EV2634" s="14"/>
    </row>
    <row r="2635" spans="148:152">
      <c r="ER2635" s="14"/>
      <c r="ES2635" s="14"/>
      <c r="ET2635" s="14"/>
      <c r="EU2635" s="14"/>
      <c r="EV2635" s="14"/>
    </row>
    <row r="2636" spans="148:152">
      <c r="ER2636" s="14"/>
      <c r="ES2636" s="14"/>
      <c r="ET2636" s="14"/>
      <c r="EU2636" s="14"/>
      <c r="EV2636" s="14"/>
    </row>
    <row r="2637" spans="148:152">
      <c r="ER2637" s="14"/>
      <c r="ES2637" s="14"/>
      <c r="ET2637" s="14"/>
      <c r="EU2637" s="14"/>
      <c r="EV2637" s="14"/>
    </row>
    <row r="2638" spans="148:152">
      <c r="ER2638" s="14"/>
      <c r="ES2638" s="14"/>
      <c r="ET2638" s="14"/>
      <c r="EU2638" s="14"/>
      <c r="EV2638" s="14"/>
    </row>
    <row r="2639" spans="148:152">
      <c r="ER2639" s="14"/>
      <c r="ES2639" s="14"/>
      <c r="ET2639" s="14"/>
      <c r="EU2639" s="14"/>
      <c r="EV2639" s="14"/>
    </row>
    <row r="2640" spans="148:152">
      <c r="ER2640" s="14"/>
      <c r="ES2640" s="14"/>
      <c r="ET2640" s="14"/>
      <c r="EU2640" s="14"/>
      <c r="EV2640" s="14"/>
    </row>
    <row r="2641" spans="148:152">
      <c r="ER2641" s="14"/>
      <c r="ES2641" s="14"/>
      <c r="ET2641" s="14"/>
      <c r="EU2641" s="14"/>
      <c r="EV2641" s="14"/>
    </row>
    <row r="2642" spans="148:152">
      <c r="ER2642" s="14"/>
      <c r="ES2642" s="14"/>
      <c r="ET2642" s="14"/>
      <c r="EU2642" s="14"/>
      <c r="EV2642" s="14"/>
    </row>
    <row r="2643" spans="148:152">
      <c r="ER2643" s="14"/>
      <c r="ES2643" s="14"/>
      <c r="ET2643" s="14"/>
      <c r="EU2643" s="14"/>
      <c r="EV2643" s="14"/>
    </row>
    <row r="2644" spans="148:152">
      <c r="ER2644" s="14"/>
      <c r="ES2644" s="14"/>
      <c r="ET2644" s="14"/>
      <c r="EU2644" s="14"/>
      <c r="EV2644" s="14"/>
    </row>
    <row r="2645" spans="148:152">
      <c r="ER2645" s="14"/>
      <c r="ES2645" s="14"/>
      <c r="ET2645" s="14"/>
      <c r="EU2645" s="14"/>
      <c r="EV2645" s="14"/>
    </row>
    <row r="2646" spans="148:152">
      <c r="ER2646" s="14"/>
      <c r="ES2646" s="14"/>
      <c r="ET2646" s="14"/>
      <c r="EU2646" s="14"/>
      <c r="EV2646" s="14"/>
    </row>
    <row r="2647" spans="148:152">
      <c r="ER2647" s="14"/>
      <c r="ES2647" s="14"/>
      <c r="ET2647" s="14"/>
      <c r="EU2647" s="14"/>
      <c r="EV2647" s="14"/>
    </row>
    <row r="2648" spans="148:152">
      <c r="ER2648" s="14"/>
      <c r="ES2648" s="14"/>
      <c r="ET2648" s="14"/>
      <c r="EU2648" s="14"/>
      <c r="EV2648" s="14"/>
    </row>
    <row r="2649" spans="148:152">
      <c r="ER2649" s="14"/>
      <c r="ES2649" s="14"/>
      <c r="ET2649" s="14"/>
      <c r="EU2649" s="14"/>
      <c r="EV2649" s="14"/>
    </row>
    <row r="2650" spans="148:152">
      <c r="ER2650" s="14"/>
      <c r="ES2650" s="14"/>
      <c r="ET2650" s="14"/>
      <c r="EU2650" s="14"/>
      <c r="EV2650" s="14"/>
    </row>
    <row r="2651" spans="148:152">
      <c r="ER2651" s="14"/>
      <c r="ES2651" s="14"/>
      <c r="ET2651" s="14"/>
      <c r="EU2651" s="14"/>
      <c r="EV2651" s="14"/>
    </row>
    <row r="2652" spans="148:152">
      <c r="ER2652" s="14"/>
      <c r="ES2652" s="14"/>
      <c r="ET2652" s="14"/>
      <c r="EU2652" s="14"/>
      <c r="EV2652" s="14"/>
    </row>
    <row r="2653" spans="148:152">
      <c r="ER2653" s="14"/>
      <c r="ES2653" s="14"/>
      <c r="ET2653" s="14"/>
      <c r="EU2653" s="14"/>
      <c r="EV2653" s="14"/>
    </row>
    <row r="2654" spans="148:152">
      <c r="ER2654" s="14"/>
      <c r="ES2654" s="14"/>
      <c r="ET2654" s="14"/>
      <c r="EU2654" s="14"/>
      <c r="EV2654" s="14"/>
    </row>
    <row r="2655" spans="148:152">
      <c r="ER2655" s="14"/>
      <c r="ES2655" s="14"/>
      <c r="ET2655" s="14"/>
      <c r="EU2655" s="14"/>
      <c r="EV2655" s="14"/>
    </row>
    <row r="2656" spans="148:152">
      <c r="ER2656" s="14"/>
      <c r="ES2656" s="14"/>
      <c r="ET2656" s="14"/>
      <c r="EU2656" s="14"/>
      <c r="EV2656" s="14"/>
    </row>
    <row r="2657" spans="148:152">
      <c r="ER2657" s="14"/>
      <c r="ES2657" s="14"/>
      <c r="ET2657" s="14"/>
      <c r="EU2657" s="14"/>
      <c r="EV2657" s="14"/>
    </row>
    <row r="2658" spans="148:152">
      <c r="ER2658" s="14"/>
      <c r="ES2658" s="14"/>
      <c r="ET2658" s="14"/>
      <c r="EU2658" s="14"/>
      <c r="EV2658" s="14"/>
    </row>
    <row r="2659" spans="148:152">
      <c r="ER2659" s="14"/>
      <c r="ES2659" s="14"/>
      <c r="ET2659" s="14"/>
      <c r="EU2659" s="14"/>
      <c r="EV2659" s="14"/>
    </row>
    <row r="2660" spans="148:152">
      <c r="ER2660" s="14"/>
      <c r="ES2660" s="14"/>
      <c r="ET2660" s="14"/>
      <c r="EU2660" s="14"/>
      <c r="EV2660" s="14"/>
    </row>
    <row r="2661" spans="148:152">
      <c r="ER2661" s="14"/>
      <c r="ES2661" s="14"/>
      <c r="ET2661" s="14"/>
      <c r="EU2661" s="14"/>
      <c r="EV2661" s="14"/>
    </row>
    <row r="2662" spans="148:152">
      <c r="ER2662" s="14"/>
      <c r="ES2662" s="14"/>
      <c r="ET2662" s="14"/>
      <c r="EU2662" s="14"/>
      <c r="EV2662" s="14"/>
    </row>
    <row r="2663" spans="148:152">
      <c r="ER2663" s="14"/>
      <c r="ES2663" s="14"/>
      <c r="ET2663" s="14"/>
      <c r="EU2663" s="14"/>
      <c r="EV2663" s="14"/>
    </row>
    <row r="2664" spans="148:152">
      <c r="ER2664" s="14"/>
      <c r="ES2664" s="14"/>
      <c r="ET2664" s="14"/>
      <c r="EU2664" s="14"/>
      <c r="EV2664" s="14"/>
    </row>
    <row r="2665" spans="148:152">
      <c r="ER2665" s="14"/>
      <c r="ES2665" s="14"/>
      <c r="ET2665" s="14"/>
      <c r="EU2665" s="14"/>
      <c r="EV2665" s="14"/>
    </row>
    <row r="2666" spans="148:152">
      <c r="ER2666" s="14"/>
      <c r="ES2666" s="14"/>
      <c r="ET2666" s="14"/>
      <c r="EU2666" s="14"/>
      <c r="EV2666" s="14"/>
    </row>
    <row r="2667" spans="148:152">
      <c r="ER2667" s="14"/>
      <c r="ES2667" s="14"/>
      <c r="ET2667" s="14"/>
      <c r="EU2667" s="14"/>
      <c r="EV2667" s="14"/>
    </row>
    <row r="2668" spans="148:152">
      <c r="ER2668" s="14"/>
      <c r="ES2668" s="14"/>
      <c r="ET2668" s="14"/>
      <c r="EU2668" s="14"/>
      <c r="EV2668" s="14"/>
    </row>
    <row r="2669" spans="148:152">
      <c r="ER2669" s="14"/>
      <c r="ES2669" s="14"/>
      <c r="ET2669" s="14"/>
      <c r="EU2669" s="14"/>
      <c r="EV2669" s="14"/>
    </row>
    <row r="2670" spans="148:152">
      <c r="ER2670" s="14"/>
      <c r="ES2670" s="14"/>
      <c r="ET2670" s="14"/>
      <c r="EU2670" s="14"/>
      <c r="EV2670" s="14"/>
    </row>
    <row r="2671" spans="148:152">
      <c r="ER2671" s="14"/>
      <c r="ES2671" s="14"/>
      <c r="ET2671" s="14"/>
      <c r="EU2671" s="14"/>
      <c r="EV2671" s="14"/>
    </row>
    <row r="2672" spans="148:152">
      <c r="ER2672" s="14"/>
      <c r="ES2672" s="14"/>
      <c r="ET2672" s="14"/>
      <c r="EU2672" s="14"/>
      <c r="EV2672" s="14"/>
    </row>
    <row r="2673" spans="148:152">
      <c r="ER2673" s="14"/>
      <c r="ES2673" s="14"/>
      <c r="ET2673" s="14"/>
      <c r="EU2673" s="14"/>
      <c r="EV2673" s="14"/>
    </row>
    <row r="2674" spans="148:152">
      <c r="ER2674" s="14"/>
      <c r="ES2674" s="14"/>
      <c r="ET2674" s="14"/>
      <c r="EU2674" s="14"/>
      <c r="EV2674" s="14"/>
    </row>
    <row r="2675" spans="148:152">
      <c r="ER2675" s="14"/>
      <c r="ES2675" s="14"/>
      <c r="ET2675" s="14"/>
      <c r="EU2675" s="14"/>
      <c r="EV2675" s="14"/>
    </row>
    <row r="2676" spans="148:152">
      <c r="ER2676" s="14"/>
      <c r="ES2676" s="14"/>
      <c r="ET2676" s="14"/>
      <c r="EU2676" s="14"/>
      <c r="EV2676" s="14"/>
    </row>
    <row r="2677" spans="148:152">
      <c r="ER2677" s="14"/>
      <c r="ES2677" s="14"/>
      <c r="ET2677" s="14"/>
      <c r="EU2677" s="14"/>
      <c r="EV2677" s="14"/>
    </row>
    <row r="2678" spans="148:152">
      <c r="ER2678" s="14"/>
      <c r="ES2678" s="14"/>
      <c r="ET2678" s="14"/>
      <c r="EU2678" s="14"/>
      <c r="EV2678" s="14"/>
    </row>
    <row r="2679" spans="148:152">
      <c r="ER2679" s="14"/>
      <c r="ES2679" s="14"/>
      <c r="ET2679" s="14"/>
      <c r="EU2679" s="14"/>
      <c r="EV2679" s="14"/>
    </row>
    <row r="2680" spans="148:152">
      <c r="ER2680" s="14"/>
      <c r="ES2680" s="14"/>
      <c r="ET2680" s="14"/>
      <c r="EU2680" s="14"/>
      <c r="EV2680" s="14"/>
    </row>
    <row r="2681" spans="148:152">
      <c r="ER2681" s="14"/>
      <c r="ES2681" s="14"/>
      <c r="ET2681" s="14"/>
      <c r="EU2681" s="14"/>
      <c r="EV2681" s="14"/>
    </row>
    <row r="2682" spans="148:152">
      <c r="ER2682" s="14"/>
      <c r="ES2682" s="14"/>
      <c r="ET2682" s="14"/>
      <c r="EU2682" s="14"/>
      <c r="EV2682" s="14"/>
    </row>
    <row r="2683" spans="148:152">
      <c r="ER2683" s="14"/>
      <c r="ES2683" s="14"/>
      <c r="ET2683" s="14"/>
      <c r="EU2683" s="14"/>
      <c r="EV2683" s="14"/>
    </row>
    <row r="2684" spans="148:152">
      <c r="ER2684" s="14"/>
      <c r="ES2684" s="14"/>
      <c r="ET2684" s="14"/>
      <c r="EU2684" s="14"/>
      <c r="EV2684" s="14"/>
    </row>
    <row r="2685" spans="148:152">
      <c r="ER2685" s="14"/>
      <c r="ES2685" s="14"/>
      <c r="ET2685" s="14"/>
      <c r="EU2685" s="14"/>
      <c r="EV2685" s="14"/>
    </row>
    <row r="2686" spans="148:152">
      <c r="ER2686" s="14"/>
      <c r="ES2686" s="14"/>
      <c r="ET2686" s="14"/>
      <c r="EU2686" s="14"/>
      <c r="EV2686" s="14"/>
    </row>
    <row r="2687" spans="148:152">
      <c r="ER2687" s="14"/>
      <c r="ES2687" s="14"/>
      <c r="ET2687" s="14"/>
      <c r="EU2687" s="14"/>
      <c r="EV2687" s="14"/>
    </row>
    <row r="2688" spans="148:152">
      <c r="ER2688" s="14"/>
      <c r="ES2688" s="14"/>
      <c r="ET2688" s="14"/>
      <c r="EU2688" s="14"/>
      <c r="EV2688" s="14"/>
    </row>
    <row r="2689" spans="148:152">
      <c r="ER2689" s="14"/>
      <c r="ES2689" s="14"/>
      <c r="ET2689" s="14"/>
      <c r="EU2689" s="14"/>
      <c r="EV2689" s="14"/>
    </row>
    <row r="2690" spans="148:152">
      <c r="ER2690" s="14"/>
      <c r="ES2690" s="14"/>
      <c r="ET2690" s="14"/>
      <c r="EU2690" s="14"/>
      <c r="EV2690" s="14"/>
    </row>
    <row r="2691" spans="148:152">
      <c r="ER2691" s="14"/>
      <c r="ES2691" s="14"/>
      <c r="ET2691" s="14"/>
      <c r="EU2691" s="14"/>
      <c r="EV2691" s="14"/>
    </row>
    <row r="2692" spans="148:152">
      <c r="ER2692" s="14"/>
      <c r="ES2692" s="14"/>
      <c r="ET2692" s="14"/>
      <c r="EU2692" s="14"/>
      <c r="EV2692" s="14"/>
    </row>
    <row r="2693" spans="148:152">
      <c r="ER2693" s="14"/>
      <c r="ES2693" s="14"/>
      <c r="ET2693" s="14"/>
      <c r="EU2693" s="14"/>
      <c r="EV2693" s="14"/>
    </row>
    <row r="2694" spans="148:152">
      <c r="ER2694" s="14"/>
      <c r="ES2694" s="14"/>
      <c r="ET2694" s="14"/>
      <c r="EU2694" s="14"/>
      <c r="EV2694" s="14"/>
    </row>
    <row r="2695" spans="148:152">
      <c r="ER2695" s="14"/>
      <c r="ES2695" s="14"/>
      <c r="ET2695" s="14"/>
      <c r="EU2695" s="14"/>
      <c r="EV2695" s="14"/>
    </row>
    <row r="2696" spans="148:152">
      <c r="ER2696" s="14"/>
      <c r="ES2696" s="14"/>
      <c r="ET2696" s="14"/>
      <c r="EU2696" s="14"/>
      <c r="EV2696" s="14"/>
    </row>
    <row r="2697" spans="148:152">
      <c r="ER2697" s="14"/>
      <c r="ES2697" s="14"/>
      <c r="ET2697" s="14"/>
      <c r="EU2697" s="14"/>
      <c r="EV2697" s="14"/>
    </row>
    <row r="2698" spans="148:152">
      <c r="ER2698" s="14"/>
      <c r="ES2698" s="14"/>
      <c r="ET2698" s="14"/>
      <c r="EU2698" s="14"/>
      <c r="EV2698" s="14"/>
    </row>
    <row r="2699" spans="148:152">
      <c r="ER2699" s="14"/>
      <c r="ES2699" s="14"/>
      <c r="ET2699" s="14"/>
      <c r="EU2699" s="14"/>
      <c r="EV2699" s="14"/>
    </row>
    <row r="2700" spans="148:152">
      <c r="ER2700" s="14"/>
      <c r="ES2700" s="14"/>
      <c r="ET2700" s="14"/>
      <c r="EU2700" s="14"/>
      <c r="EV2700" s="14"/>
    </row>
    <row r="2701" spans="148:152">
      <c r="ER2701" s="14"/>
      <c r="ES2701" s="14"/>
      <c r="ET2701" s="14"/>
      <c r="EU2701" s="14"/>
      <c r="EV2701" s="14"/>
    </row>
    <row r="2702" spans="148:152">
      <c r="ER2702" s="14"/>
      <c r="ES2702" s="14"/>
      <c r="ET2702" s="14"/>
      <c r="EU2702" s="14"/>
      <c r="EV2702" s="14"/>
    </row>
    <row r="2703" spans="148:152">
      <c r="ER2703" s="14"/>
      <c r="ES2703" s="14"/>
      <c r="ET2703" s="14"/>
      <c r="EU2703" s="14"/>
      <c r="EV2703" s="14"/>
    </row>
    <row r="2704" spans="148:152">
      <c r="ER2704" s="14"/>
      <c r="ES2704" s="14"/>
      <c r="ET2704" s="14"/>
      <c r="EU2704" s="14"/>
      <c r="EV2704" s="14"/>
    </row>
    <row r="2705" spans="148:152">
      <c r="ER2705" s="14"/>
      <c r="ES2705" s="14"/>
      <c r="ET2705" s="14"/>
      <c r="EU2705" s="14"/>
      <c r="EV2705" s="14"/>
    </row>
    <row r="2706" spans="148:152">
      <c r="ER2706" s="14"/>
      <c r="ES2706" s="14"/>
      <c r="ET2706" s="14"/>
      <c r="EU2706" s="14"/>
      <c r="EV2706" s="14"/>
    </row>
    <row r="2707" spans="148:152">
      <c r="ER2707" s="14"/>
      <c r="ES2707" s="14"/>
      <c r="ET2707" s="14"/>
      <c r="EU2707" s="14"/>
      <c r="EV2707" s="14"/>
    </row>
    <row r="2708" spans="148:152">
      <c r="ER2708" s="14"/>
      <c r="ES2708" s="14"/>
      <c r="ET2708" s="14"/>
      <c r="EU2708" s="14"/>
      <c r="EV2708" s="14"/>
    </row>
    <row r="2709" spans="148:152">
      <c r="ER2709" s="14"/>
      <c r="ES2709" s="14"/>
      <c r="ET2709" s="14"/>
      <c r="EU2709" s="14"/>
      <c r="EV2709" s="14"/>
    </row>
    <row r="2710" spans="148:152">
      <c r="ER2710" s="14"/>
      <c r="ES2710" s="14"/>
      <c r="ET2710" s="14"/>
      <c r="EU2710" s="14"/>
      <c r="EV2710" s="14"/>
    </row>
    <row r="2711" spans="148:152">
      <c r="ER2711" s="14"/>
      <c r="ES2711" s="14"/>
      <c r="ET2711" s="14"/>
      <c r="EU2711" s="14"/>
      <c r="EV2711" s="14"/>
    </row>
    <row r="2712" spans="148:152">
      <c r="ER2712" s="14"/>
      <c r="ES2712" s="14"/>
      <c r="ET2712" s="14"/>
      <c r="EU2712" s="14"/>
      <c r="EV2712" s="14"/>
    </row>
    <row r="2713" spans="148:152">
      <c r="ER2713" s="14"/>
      <c r="ES2713" s="14"/>
      <c r="ET2713" s="14"/>
      <c r="EU2713" s="14"/>
      <c r="EV2713" s="14"/>
    </row>
    <row r="2714" spans="148:152">
      <c r="ER2714" s="14"/>
      <c r="ES2714" s="14"/>
      <c r="ET2714" s="14"/>
      <c r="EU2714" s="14"/>
      <c r="EV2714" s="14"/>
    </row>
    <row r="2715" spans="148:152">
      <c r="ER2715" s="14"/>
      <c r="ES2715" s="14"/>
      <c r="ET2715" s="14"/>
      <c r="EU2715" s="14"/>
      <c r="EV2715" s="14"/>
    </row>
    <row r="2716" spans="148:152">
      <c r="ER2716" s="14"/>
      <c r="ES2716" s="14"/>
      <c r="ET2716" s="14"/>
      <c r="EU2716" s="14"/>
      <c r="EV2716" s="14"/>
    </row>
    <row r="2717" spans="148:152">
      <c r="ER2717" s="14"/>
      <c r="ES2717" s="14"/>
      <c r="ET2717" s="14"/>
      <c r="EU2717" s="14"/>
      <c r="EV2717" s="14"/>
    </row>
    <row r="2718" spans="148:152">
      <c r="ER2718" s="14"/>
      <c r="ES2718" s="14"/>
      <c r="ET2718" s="14"/>
      <c r="EU2718" s="14"/>
      <c r="EV2718" s="14"/>
    </row>
    <row r="2719" spans="148:152">
      <c r="ER2719" s="14"/>
      <c r="ES2719" s="14"/>
      <c r="ET2719" s="14"/>
      <c r="EU2719" s="14"/>
      <c r="EV2719" s="14"/>
    </row>
    <row r="2720" spans="148:152">
      <c r="ER2720" s="14"/>
      <c r="ES2720" s="14"/>
      <c r="ET2720" s="14"/>
      <c r="EU2720" s="14"/>
      <c r="EV2720" s="14"/>
    </row>
    <row r="2721" spans="148:152">
      <c r="ER2721" s="14"/>
      <c r="ES2721" s="14"/>
      <c r="ET2721" s="14"/>
      <c r="EU2721" s="14"/>
      <c r="EV2721" s="14"/>
    </row>
    <row r="2722" spans="148:152">
      <c r="ER2722" s="14"/>
      <c r="ES2722" s="14"/>
      <c r="ET2722" s="14"/>
      <c r="EU2722" s="14"/>
      <c r="EV2722" s="14"/>
    </row>
    <row r="2723" spans="148:152">
      <c r="ER2723" s="14"/>
      <c r="ES2723" s="14"/>
      <c r="ET2723" s="14"/>
      <c r="EU2723" s="14"/>
      <c r="EV2723" s="14"/>
    </row>
    <row r="2724" spans="148:152">
      <c r="ER2724" s="14"/>
      <c r="ES2724" s="14"/>
      <c r="ET2724" s="14"/>
      <c r="EU2724" s="14"/>
      <c r="EV2724" s="14"/>
    </row>
    <row r="2725" spans="148:152">
      <c r="ER2725" s="14"/>
      <c r="ES2725" s="14"/>
      <c r="ET2725" s="14"/>
      <c r="EU2725" s="14"/>
      <c r="EV2725" s="14"/>
    </row>
    <row r="2726" spans="148:152">
      <c r="ER2726" s="14"/>
      <c r="ES2726" s="14"/>
      <c r="ET2726" s="14"/>
      <c r="EU2726" s="14"/>
      <c r="EV2726" s="14"/>
    </row>
    <row r="2727" spans="148:152">
      <c r="ER2727" s="14"/>
      <c r="ES2727" s="14"/>
      <c r="ET2727" s="14"/>
      <c r="EU2727" s="14"/>
      <c r="EV2727" s="14"/>
    </row>
    <row r="2728" spans="148:152">
      <c r="ER2728" s="14"/>
      <c r="ES2728" s="14"/>
      <c r="ET2728" s="14"/>
      <c r="EU2728" s="14"/>
      <c r="EV2728" s="14"/>
    </row>
    <row r="2729" spans="148:152">
      <c r="ER2729" s="14"/>
      <c r="ES2729" s="14"/>
      <c r="ET2729" s="14"/>
      <c r="EU2729" s="14"/>
      <c r="EV2729" s="14"/>
    </row>
    <row r="2730" spans="148:152">
      <c r="ER2730" s="14"/>
      <c r="ES2730" s="14"/>
      <c r="ET2730" s="14"/>
      <c r="EU2730" s="14"/>
      <c r="EV2730" s="14"/>
    </row>
    <row r="2731" spans="148:152">
      <c r="ER2731" s="14"/>
      <c r="ES2731" s="14"/>
      <c r="ET2731" s="14"/>
      <c r="EU2731" s="14"/>
      <c r="EV2731" s="14"/>
    </row>
    <row r="2732" spans="148:152">
      <c r="ER2732" s="14"/>
      <c r="ES2732" s="14"/>
      <c r="ET2732" s="14"/>
      <c r="EU2732" s="14"/>
      <c r="EV2732" s="14"/>
    </row>
    <row r="2733" spans="148:152">
      <c r="ER2733" s="14"/>
      <c r="ES2733" s="14"/>
      <c r="ET2733" s="14"/>
      <c r="EU2733" s="14"/>
      <c r="EV2733" s="14"/>
    </row>
    <row r="2734" spans="148:152">
      <c r="ER2734" s="14"/>
      <c r="ES2734" s="14"/>
      <c r="ET2734" s="14"/>
      <c r="EU2734" s="14"/>
      <c r="EV2734" s="14"/>
    </row>
    <row r="2735" spans="148:152">
      <c r="ER2735" s="14"/>
      <c r="ES2735" s="14"/>
      <c r="ET2735" s="14"/>
      <c r="EU2735" s="14"/>
      <c r="EV2735" s="14"/>
    </row>
    <row r="2736" spans="148:152">
      <c r="ER2736" s="14"/>
      <c r="ES2736" s="14"/>
      <c r="ET2736" s="14"/>
      <c r="EU2736" s="14"/>
      <c r="EV2736" s="14"/>
    </row>
    <row r="2737" spans="148:152">
      <c r="ER2737" s="14"/>
      <c r="ES2737" s="14"/>
      <c r="ET2737" s="14"/>
      <c r="EU2737" s="14"/>
      <c r="EV2737" s="14"/>
    </row>
    <row r="2738" spans="148:152">
      <c r="ER2738" s="14"/>
      <c r="ES2738" s="14"/>
      <c r="ET2738" s="14"/>
      <c r="EU2738" s="14"/>
      <c r="EV2738" s="14"/>
    </row>
    <row r="2739" spans="148:152">
      <c r="ER2739" s="14"/>
      <c r="ES2739" s="14"/>
      <c r="ET2739" s="14"/>
      <c r="EU2739" s="14"/>
      <c r="EV2739" s="14"/>
    </row>
    <row r="2740" spans="148:152">
      <c r="ER2740" s="14"/>
      <c r="ES2740" s="14"/>
      <c r="ET2740" s="14"/>
      <c r="EU2740" s="14"/>
      <c r="EV2740" s="14"/>
    </row>
    <row r="2741" spans="148:152">
      <c r="ER2741" s="14"/>
      <c r="ES2741" s="14"/>
      <c r="ET2741" s="14"/>
      <c r="EU2741" s="14"/>
      <c r="EV2741" s="14"/>
    </row>
    <row r="2742" spans="148:152">
      <c r="ER2742" s="14"/>
      <c r="ES2742" s="14"/>
      <c r="ET2742" s="14"/>
      <c r="EU2742" s="14"/>
      <c r="EV2742" s="14"/>
    </row>
    <row r="2743" spans="148:152">
      <c r="ER2743" s="14"/>
      <c r="ES2743" s="14"/>
      <c r="ET2743" s="14"/>
      <c r="EU2743" s="14"/>
      <c r="EV2743" s="14"/>
    </row>
    <row r="2744" spans="148:152">
      <c r="ER2744" s="14"/>
      <c r="ES2744" s="14"/>
      <c r="ET2744" s="14"/>
      <c r="EU2744" s="14"/>
      <c r="EV2744" s="14"/>
    </row>
    <row r="2745" spans="148:152">
      <c r="ER2745" s="14"/>
      <c r="ES2745" s="14"/>
      <c r="ET2745" s="14"/>
      <c r="EU2745" s="14"/>
      <c r="EV2745" s="14"/>
    </row>
    <row r="2746" spans="148:152">
      <c r="ER2746" s="14"/>
      <c r="ES2746" s="14"/>
      <c r="ET2746" s="14"/>
      <c r="EU2746" s="14"/>
      <c r="EV2746" s="14"/>
    </row>
    <row r="2747" spans="148:152">
      <c r="ER2747" s="14"/>
      <c r="ES2747" s="14"/>
      <c r="ET2747" s="14"/>
      <c r="EU2747" s="14"/>
      <c r="EV2747" s="14"/>
    </row>
    <row r="2748" spans="148:152">
      <c r="ER2748" s="14"/>
      <c r="ES2748" s="14"/>
      <c r="ET2748" s="14"/>
      <c r="EU2748" s="14"/>
      <c r="EV2748" s="14"/>
    </row>
    <row r="2749" spans="148:152">
      <c r="ER2749" s="14"/>
      <c r="ES2749" s="14"/>
      <c r="ET2749" s="14"/>
      <c r="EU2749" s="14"/>
      <c r="EV2749" s="14"/>
    </row>
    <row r="2750" spans="148:152">
      <c r="ER2750" s="14"/>
      <c r="ES2750" s="14"/>
      <c r="ET2750" s="14"/>
      <c r="EU2750" s="14"/>
      <c r="EV2750" s="14"/>
    </row>
    <row r="2751" spans="148:152">
      <c r="ER2751" s="14"/>
      <c r="ES2751" s="14"/>
      <c r="ET2751" s="14"/>
      <c r="EU2751" s="14"/>
      <c r="EV2751" s="14"/>
    </row>
    <row r="2752" spans="148:152">
      <c r="ER2752" s="14"/>
      <c r="ES2752" s="14"/>
      <c r="ET2752" s="14"/>
      <c r="EU2752" s="14"/>
      <c r="EV2752" s="14"/>
    </row>
    <row r="2753" spans="148:152">
      <c r="ER2753" s="14"/>
      <c r="ES2753" s="14"/>
      <c r="ET2753" s="14"/>
      <c r="EU2753" s="14"/>
      <c r="EV2753" s="14"/>
    </row>
    <row r="2754" spans="148:152">
      <c r="ER2754" s="14"/>
      <c r="ES2754" s="14"/>
      <c r="ET2754" s="14"/>
      <c r="EU2754" s="14"/>
      <c r="EV2754" s="14"/>
    </row>
    <row r="2755" spans="148:152">
      <c r="ER2755" s="14"/>
      <c r="ES2755" s="14"/>
      <c r="ET2755" s="14"/>
      <c r="EU2755" s="14"/>
      <c r="EV2755" s="14"/>
    </row>
    <row r="2756" spans="148:152">
      <c r="ER2756" s="14"/>
      <c r="ES2756" s="14"/>
      <c r="ET2756" s="14"/>
      <c r="EU2756" s="14"/>
      <c r="EV2756" s="14"/>
    </row>
    <row r="2757" spans="148:152">
      <c r="ER2757" s="14"/>
      <c r="ES2757" s="14"/>
      <c r="ET2757" s="14"/>
      <c r="EU2757" s="14"/>
      <c r="EV2757" s="14"/>
    </row>
    <row r="2758" spans="148:152">
      <c r="ER2758" s="14"/>
      <c r="ES2758" s="14"/>
      <c r="ET2758" s="14"/>
      <c r="EU2758" s="14"/>
      <c r="EV2758" s="14"/>
    </row>
    <row r="2759" spans="148:152">
      <c r="ER2759" s="14"/>
      <c r="ES2759" s="14"/>
      <c r="ET2759" s="14"/>
      <c r="EU2759" s="14"/>
      <c r="EV2759" s="14"/>
    </row>
    <row r="2760" spans="148:152">
      <c r="ER2760" s="14"/>
      <c r="ES2760" s="14"/>
      <c r="ET2760" s="14"/>
      <c r="EU2760" s="14"/>
      <c r="EV2760" s="14"/>
    </row>
    <row r="2761" spans="148:152">
      <c r="ER2761" s="14"/>
      <c r="ES2761" s="14"/>
      <c r="ET2761" s="14"/>
      <c r="EU2761" s="14"/>
      <c r="EV2761" s="14"/>
    </row>
    <row r="2762" spans="148:152">
      <c r="ER2762" s="14"/>
      <c r="ES2762" s="14"/>
      <c r="ET2762" s="14"/>
      <c r="EU2762" s="14"/>
      <c r="EV2762" s="14"/>
    </row>
    <row r="2763" spans="148:152">
      <c r="ER2763" s="14"/>
      <c r="ES2763" s="14"/>
      <c r="ET2763" s="14"/>
      <c r="EU2763" s="14"/>
      <c r="EV2763" s="14"/>
    </row>
    <row r="2764" spans="148:152">
      <c r="ER2764" s="14"/>
      <c r="ES2764" s="14"/>
      <c r="ET2764" s="14"/>
      <c r="EU2764" s="14"/>
      <c r="EV2764" s="14"/>
    </row>
    <row r="2765" spans="148:152">
      <c r="ER2765" s="14"/>
      <c r="ES2765" s="14"/>
      <c r="ET2765" s="14"/>
      <c r="EU2765" s="14"/>
      <c r="EV2765" s="14"/>
    </row>
    <row r="2766" spans="148:152">
      <c r="ER2766" s="14"/>
      <c r="ES2766" s="14"/>
      <c r="ET2766" s="14"/>
      <c r="EU2766" s="14"/>
      <c r="EV2766" s="14"/>
    </row>
    <row r="2767" spans="148:152">
      <c r="ER2767" s="14"/>
      <c r="ES2767" s="14"/>
      <c r="ET2767" s="14"/>
      <c r="EU2767" s="14"/>
      <c r="EV2767" s="14"/>
    </row>
    <row r="2768" spans="148:152">
      <c r="ER2768" s="14"/>
      <c r="ES2768" s="14"/>
      <c r="ET2768" s="14"/>
      <c r="EU2768" s="14"/>
      <c r="EV2768" s="14"/>
    </row>
    <row r="2769" spans="148:152">
      <c r="ER2769" s="14"/>
      <c r="ES2769" s="14"/>
      <c r="ET2769" s="14"/>
      <c r="EU2769" s="14"/>
      <c r="EV2769" s="14"/>
    </row>
    <row r="2770" spans="148:152">
      <c r="ER2770" s="14"/>
      <c r="ES2770" s="14"/>
      <c r="ET2770" s="14"/>
      <c r="EU2770" s="14"/>
      <c r="EV2770" s="14"/>
    </row>
    <row r="2771" spans="148:152">
      <c r="ER2771" s="14"/>
      <c r="ES2771" s="14"/>
      <c r="ET2771" s="14"/>
      <c r="EU2771" s="14"/>
      <c r="EV2771" s="14"/>
    </row>
    <row r="2772" spans="148:152">
      <c r="ER2772" s="14"/>
      <c r="ES2772" s="14"/>
      <c r="ET2772" s="14"/>
      <c r="EU2772" s="14"/>
      <c r="EV2772" s="14"/>
    </row>
    <row r="2773" spans="148:152">
      <c r="ER2773" s="14"/>
      <c r="ES2773" s="14"/>
      <c r="ET2773" s="14"/>
      <c r="EU2773" s="14"/>
      <c r="EV2773" s="14"/>
    </row>
    <row r="2774" spans="148:152">
      <c r="ER2774" s="14"/>
      <c r="ES2774" s="14"/>
      <c r="ET2774" s="14"/>
      <c r="EU2774" s="14"/>
      <c r="EV2774" s="14"/>
    </row>
    <row r="2775" spans="148:152">
      <c r="ER2775" s="14"/>
      <c r="ES2775" s="14"/>
      <c r="ET2775" s="14"/>
      <c r="EU2775" s="14"/>
      <c r="EV2775" s="14"/>
    </row>
    <row r="2776" spans="148:152">
      <c r="ER2776" s="14"/>
      <c r="ES2776" s="14"/>
      <c r="ET2776" s="14"/>
      <c r="EU2776" s="14"/>
      <c r="EV2776" s="14"/>
    </row>
    <row r="2777" spans="148:152">
      <c r="ER2777" s="14"/>
      <c r="ES2777" s="14"/>
      <c r="ET2777" s="14"/>
      <c r="EU2777" s="14"/>
      <c r="EV2777" s="14"/>
    </row>
    <row r="2778" spans="148:152">
      <c r="ER2778" s="14"/>
      <c r="ES2778" s="14"/>
      <c r="ET2778" s="14"/>
      <c r="EU2778" s="14"/>
      <c r="EV2778" s="14"/>
    </row>
    <row r="2779" spans="148:152">
      <c r="ER2779" s="14"/>
      <c r="ES2779" s="14"/>
      <c r="ET2779" s="14"/>
      <c r="EU2779" s="14"/>
      <c r="EV2779" s="14"/>
    </row>
    <row r="2780" spans="148:152">
      <c r="ER2780" s="14"/>
      <c r="ES2780" s="14"/>
      <c r="ET2780" s="14"/>
      <c r="EU2780" s="14"/>
      <c r="EV2780" s="14"/>
    </row>
    <row r="2781" spans="148:152">
      <c r="ER2781" s="14"/>
      <c r="ES2781" s="14"/>
      <c r="ET2781" s="14"/>
      <c r="EU2781" s="14"/>
      <c r="EV2781" s="14"/>
    </row>
    <row r="2782" spans="148:152">
      <c r="ER2782" s="14"/>
      <c r="ES2782" s="14"/>
      <c r="ET2782" s="14"/>
      <c r="EU2782" s="14"/>
      <c r="EV2782" s="14"/>
    </row>
    <row r="2783" spans="148:152">
      <c r="ER2783" s="14"/>
      <c r="ES2783" s="14"/>
      <c r="ET2783" s="14"/>
      <c r="EU2783" s="14"/>
      <c r="EV2783" s="14"/>
    </row>
    <row r="2784" spans="148:152">
      <c r="ER2784" s="14"/>
      <c r="ES2784" s="14"/>
      <c r="ET2784" s="14"/>
      <c r="EU2784" s="14"/>
      <c r="EV2784" s="14"/>
    </row>
    <row r="2785" spans="148:152">
      <c r="ER2785" s="14"/>
      <c r="ES2785" s="14"/>
      <c r="ET2785" s="14"/>
      <c r="EU2785" s="14"/>
      <c r="EV2785" s="14"/>
    </row>
    <row r="2786" spans="148:152">
      <c r="ER2786" s="14"/>
      <c r="ES2786" s="14"/>
      <c r="ET2786" s="14"/>
      <c r="EU2786" s="14"/>
      <c r="EV2786" s="14"/>
    </row>
    <row r="2787" spans="148:152">
      <c r="ER2787" s="14"/>
      <c r="ES2787" s="14"/>
      <c r="ET2787" s="14"/>
      <c r="EU2787" s="14"/>
      <c r="EV2787" s="14"/>
    </row>
    <row r="2788" spans="148:152">
      <c r="ER2788" s="14"/>
      <c r="ES2788" s="14"/>
      <c r="ET2788" s="14"/>
      <c r="EU2788" s="14"/>
      <c r="EV2788" s="14"/>
    </row>
    <row r="2789" spans="148:152">
      <c r="ER2789" s="14"/>
      <c r="ES2789" s="14"/>
      <c r="ET2789" s="14"/>
      <c r="EU2789" s="14"/>
      <c r="EV2789" s="14"/>
    </row>
    <row r="2790" spans="148:152">
      <c r="ER2790" s="14"/>
      <c r="ES2790" s="14"/>
      <c r="ET2790" s="14"/>
      <c r="EU2790" s="14"/>
      <c r="EV2790" s="14"/>
    </row>
    <row r="2791" spans="148:152">
      <c r="ER2791" s="14"/>
      <c r="ES2791" s="14"/>
      <c r="ET2791" s="14"/>
      <c r="EU2791" s="14"/>
      <c r="EV2791" s="14"/>
    </row>
    <row r="2792" spans="148:152">
      <c r="ER2792" s="14"/>
      <c r="ES2792" s="14"/>
      <c r="ET2792" s="14"/>
      <c r="EU2792" s="14"/>
      <c r="EV2792" s="14"/>
    </row>
    <row r="2793" spans="148:152">
      <c r="ER2793" s="14"/>
      <c r="ES2793" s="14"/>
      <c r="ET2793" s="14"/>
      <c r="EU2793" s="14"/>
      <c r="EV2793" s="14"/>
    </row>
    <row r="2794" spans="148:152">
      <c r="ER2794" s="14"/>
      <c r="ES2794" s="14"/>
      <c r="ET2794" s="14"/>
      <c r="EU2794" s="14"/>
      <c r="EV2794" s="14"/>
    </row>
    <row r="2795" spans="148:152">
      <c r="ER2795" s="14"/>
      <c r="ES2795" s="14"/>
      <c r="ET2795" s="14"/>
      <c r="EU2795" s="14"/>
      <c r="EV2795" s="14"/>
    </row>
    <row r="2796" spans="148:152">
      <c r="ER2796" s="14"/>
      <c r="ES2796" s="14"/>
      <c r="ET2796" s="14"/>
      <c r="EU2796" s="14"/>
      <c r="EV2796" s="14"/>
    </row>
    <row r="2797" spans="148:152">
      <c r="ER2797" s="14"/>
      <c r="ES2797" s="14"/>
      <c r="ET2797" s="14"/>
      <c r="EU2797" s="14"/>
      <c r="EV2797" s="14"/>
    </row>
    <row r="2798" spans="148:152">
      <c r="ER2798" s="14"/>
      <c r="ES2798" s="14"/>
      <c r="ET2798" s="14"/>
      <c r="EU2798" s="14"/>
      <c r="EV2798" s="14"/>
    </row>
    <row r="2799" spans="148:152">
      <c r="ER2799" s="14"/>
      <c r="ES2799" s="14"/>
      <c r="ET2799" s="14"/>
      <c r="EU2799" s="14"/>
      <c r="EV2799" s="14"/>
    </row>
    <row r="2800" spans="148:152">
      <c r="ER2800" s="14"/>
      <c r="ES2800" s="14"/>
      <c r="ET2800" s="14"/>
      <c r="EU2800" s="14"/>
      <c r="EV2800" s="14"/>
    </row>
    <row r="2801" spans="148:152">
      <c r="ER2801" s="14"/>
      <c r="ES2801" s="14"/>
      <c r="ET2801" s="14"/>
      <c r="EU2801" s="14"/>
      <c r="EV2801" s="14"/>
    </row>
    <row r="2802" spans="148:152">
      <c r="ER2802" s="14"/>
      <c r="ES2802" s="14"/>
      <c r="ET2802" s="14"/>
      <c r="EU2802" s="14"/>
      <c r="EV2802" s="14"/>
    </row>
    <row r="2803" spans="148:152">
      <c r="ER2803" s="14"/>
      <c r="ES2803" s="14"/>
      <c r="ET2803" s="14"/>
      <c r="EU2803" s="14"/>
      <c r="EV2803" s="14"/>
    </row>
    <row r="2804" spans="148:152">
      <c r="ER2804" s="14"/>
      <c r="ES2804" s="14"/>
      <c r="ET2804" s="14"/>
      <c r="EU2804" s="14"/>
      <c r="EV2804" s="14"/>
    </row>
    <row r="2805" spans="148:152">
      <c r="ER2805" s="14"/>
      <c r="ES2805" s="14"/>
      <c r="ET2805" s="14"/>
      <c r="EU2805" s="14"/>
      <c r="EV2805" s="14"/>
    </row>
    <row r="2806" spans="148:152">
      <c r="ER2806" s="14"/>
      <c r="ES2806" s="14"/>
      <c r="ET2806" s="14"/>
      <c r="EU2806" s="14"/>
      <c r="EV2806" s="14"/>
    </row>
    <row r="2807" spans="148:152">
      <c r="ER2807" s="14"/>
      <c r="ES2807" s="14"/>
      <c r="ET2807" s="14"/>
      <c r="EU2807" s="14"/>
      <c r="EV2807" s="14"/>
    </row>
    <row r="2808" spans="148:152">
      <c r="ER2808" s="14"/>
      <c r="ES2808" s="14"/>
      <c r="ET2808" s="14"/>
      <c r="EU2808" s="14"/>
      <c r="EV2808" s="14"/>
    </row>
    <row r="2809" spans="148:152">
      <c r="ER2809" s="14"/>
      <c r="ES2809" s="14"/>
      <c r="ET2809" s="14"/>
      <c r="EU2809" s="14"/>
      <c r="EV2809" s="14"/>
    </row>
    <row r="2810" spans="148:152">
      <c r="ER2810" s="14"/>
      <c r="ES2810" s="14"/>
      <c r="ET2810" s="14"/>
      <c r="EU2810" s="14"/>
      <c r="EV2810" s="14"/>
    </row>
    <row r="2811" spans="148:152">
      <c r="ER2811" s="14"/>
      <c r="ES2811" s="14"/>
      <c r="ET2811" s="14"/>
      <c r="EU2811" s="14"/>
      <c r="EV2811" s="14"/>
    </row>
    <row r="2812" spans="148:152">
      <c r="ER2812" s="14"/>
      <c r="ES2812" s="14"/>
      <c r="ET2812" s="14"/>
      <c r="EU2812" s="14"/>
      <c r="EV2812" s="14"/>
    </row>
    <row r="2813" spans="148:152">
      <c r="ER2813" s="14"/>
      <c r="ES2813" s="14"/>
      <c r="ET2813" s="14"/>
      <c r="EU2813" s="14"/>
      <c r="EV2813" s="14"/>
    </row>
    <row r="2814" spans="148:152">
      <c r="ER2814" s="14"/>
      <c r="ES2814" s="14"/>
      <c r="ET2814" s="14"/>
      <c r="EU2814" s="14"/>
      <c r="EV2814" s="14"/>
    </row>
    <row r="2815" spans="148:152">
      <c r="ER2815" s="14"/>
      <c r="ES2815" s="14"/>
      <c r="ET2815" s="14"/>
      <c r="EU2815" s="14"/>
      <c r="EV2815" s="14"/>
    </row>
    <row r="2816" spans="148:152">
      <c r="ER2816" s="14"/>
      <c r="ES2816" s="14"/>
      <c r="ET2816" s="14"/>
      <c r="EU2816" s="14"/>
      <c r="EV2816" s="14"/>
    </row>
    <row r="2817" spans="148:152">
      <c r="ER2817" s="14"/>
      <c r="ES2817" s="14"/>
      <c r="ET2817" s="14"/>
      <c r="EU2817" s="14"/>
      <c r="EV2817" s="14"/>
    </row>
    <row r="2818" spans="148:152">
      <c r="ER2818" s="14"/>
      <c r="ES2818" s="14"/>
      <c r="ET2818" s="14"/>
      <c r="EU2818" s="14"/>
      <c r="EV2818" s="14"/>
    </row>
    <row r="2819" spans="148:152">
      <c r="ER2819" s="14"/>
      <c r="ES2819" s="14"/>
      <c r="ET2819" s="14"/>
      <c r="EU2819" s="14"/>
      <c r="EV2819" s="14"/>
    </row>
    <row r="2820" spans="148:152">
      <c r="ER2820" s="14"/>
      <c r="ES2820" s="14"/>
      <c r="ET2820" s="14"/>
      <c r="EU2820" s="14"/>
      <c r="EV2820" s="14"/>
    </row>
    <row r="2821" spans="148:152">
      <c r="ER2821" s="14"/>
      <c r="ES2821" s="14"/>
      <c r="ET2821" s="14"/>
      <c r="EU2821" s="14"/>
      <c r="EV2821" s="14"/>
    </row>
    <row r="2822" spans="148:152">
      <c r="ER2822" s="14"/>
      <c r="ES2822" s="14"/>
      <c r="ET2822" s="14"/>
      <c r="EU2822" s="14"/>
      <c r="EV2822" s="14"/>
    </row>
    <row r="2823" spans="148:152">
      <c r="ER2823" s="14"/>
      <c r="ES2823" s="14"/>
      <c r="ET2823" s="14"/>
      <c r="EU2823" s="14"/>
      <c r="EV2823" s="14"/>
    </row>
    <row r="2824" spans="148:152">
      <c r="ER2824" s="14"/>
      <c r="ES2824" s="14"/>
      <c r="ET2824" s="14"/>
      <c r="EU2824" s="14"/>
      <c r="EV2824" s="14"/>
    </row>
    <row r="2825" spans="148:152">
      <c r="ER2825" s="14"/>
      <c r="ES2825" s="14"/>
      <c r="ET2825" s="14"/>
      <c r="EU2825" s="14"/>
      <c r="EV2825" s="14"/>
    </row>
    <row r="2826" spans="148:152">
      <c r="ER2826" s="14"/>
      <c r="ES2826" s="14"/>
      <c r="ET2826" s="14"/>
      <c r="EU2826" s="14"/>
      <c r="EV2826" s="14"/>
    </row>
    <row r="2827" spans="148:152">
      <c r="ER2827" s="14"/>
      <c r="ES2827" s="14"/>
      <c r="ET2827" s="14"/>
      <c r="EU2827" s="14"/>
      <c r="EV2827" s="14"/>
    </row>
    <row r="2828" spans="148:152">
      <c r="ER2828" s="14"/>
      <c r="ES2828" s="14"/>
      <c r="ET2828" s="14"/>
      <c r="EU2828" s="14"/>
      <c r="EV2828" s="14"/>
    </row>
    <row r="2829" spans="148:152">
      <c r="ER2829" s="14"/>
      <c r="ES2829" s="14"/>
      <c r="ET2829" s="14"/>
      <c r="EU2829" s="14"/>
      <c r="EV2829" s="14"/>
    </row>
    <row r="2830" spans="148:152">
      <c r="ER2830" s="14"/>
      <c r="ES2830" s="14"/>
      <c r="ET2830" s="14"/>
      <c r="EU2830" s="14"/>
      <c r="EV2830" s="14"/>
    </row>
    <row r="2831" spans="148:152">
      <c r="ER2831" s="14"/>
      <c r="ES2831" s="14"/>
      <c r="ET2831" s="14"/>
      <c r="EU2831" s="14"/>
      <c r="EV2831" s="14"/>
    </row>
    <row r="2832" spans="148:152">
      <c r="ER2832" s="14"/>
      <c r="ES2832" s="14"/>
      <c r="ET2832" s="14"/>
      <c r="EU2832" s="14"/>
      <c r="EV2832" s="14"/>
    </row>
    <row r="2833" spans="148:152">
      <c r="ER2833" s="14"/>
      <c r="ES2833" s="14"/>
      <c r="ET2833" s="14"/>
      <c r="EU2833" s="14"/>
      <c r="EV2833" s="14"/>
    </row>
    <row r="2834" spans="148:152">
      <c r="ER2834" s="14"/>
      <c r="ES2834" s="14"/>
      <c r="ET2834" s="14"/>
      <c r="EU2834" s="14"/>
      <c r="EV2834" s="14"/>
    </row>
    <row r="2835" spans="148:152">
      <c r="ER2835" s="14"/>
      <c r="ES2835" s="14"/>
      <c r="ET2835" s="14"/>
      <c r="EU2835" s="14"/>
      <c r="EV2835" s="14"/>
    </row>
    <row r="2836" spans="148:152">
      <c r="ER2836" s="14"/>
      <c r="ES2836" s="14"/>
      <c r="ET2836" s="14"/>
      <c r="EU2836" s="14"/>
      <c r="EV2836" s="14"/>
    </row>
    <row r="2837" spans="148:152">
      <c r="ER2837" s="14"/>
      <c r="ES2837" s="14"/>
      <c r="ET2837" s="14"/>
      <c r="EU2837" s="14"/>
      <c r="EV2837" s="14"/>
    </row>
    <row r="2838" spans="148:152">
      <c r="ER2838" s="14"/>
      <c r="ES2838" s="14"/>
      <c r="ET2838" s="14"/>
      <c r="EU2838" s="14"/>
      <c r="EV2838" s="14"/>
    </row>
    <row r="2839" spans="148:152">
      <c r="ER2839" s="14"/>
      <c r="ES2839" s="14"/>
      <c r="ET2839" s="14"/>
      <c r="EU2839" s="14"/>
      <c r="EV2839" s="14"/>
    </row>
    <row r="2840" spans="148:152">
      <c r="ER2840" s="14"/>
      <c r="ES2840" s="14"/>
      <c r="ET2840" s="14"/>
      <c r="EU2840" s="14"/>
      <c r="EV2840" s="14"/>
    </row>
    <row r="2841" spans="148:152">
      <c r="ER2841" s="14"/>
      <c r="ES2841" s="14"/>
      <c r="ET2841" s="14"/>
      <c r="EU2841" s="14"/>
      <c r="EV2841" s="14"/>
    </row>
    <row r="2842" spans="148:152">
      <c r="ER2842" s="14"/>
      <c r="ES2842" s="14"/>
      <c r="ET2842" s="14"/>
      <c r="EU2842" s="14"/>
      <c r="EV2842" s="14"/>
    </row>
    <row r="2843" spans="148:152">
      <c r="ER2843" s="14"/>
      <c r="ES2843" s="14"/>
      <c r="ET2843" s="14"/>
      <c r="EU2843" s="14"/>
      <c r="EV2843" s="14"/>
    </row>
    <row r="2844" spans="148:152">
      <c r="ER2844" s="14"/>
      <c r="ES2844" s="14"/>
      <c r="ET2844" s="14"/>
      <c r="EU2844" s="14"/>
      <c r="EV2844" s="14"/>
    </row>
    <row r="2845" spans="148:152">
      <c r="ER2845" s="14"/>
      <c r="ES2845" s="14"/>
      <c r="ET2845" s="14"/>
      <c r="EU2845" s="14"/>
      <c r="EV2845" s="14"/>
    </row>
    <row r="2846" spans="148:152">
      <c r="ER2846" s="14"/>
      <c r="ES2846" s="14"/>
      <c r="ET2846" s="14"/>
      <c r="EU2846" s="14"/>
      <c r="EV2846" s="14"/>
    </row>
    <row r="2847" spans="148:152">
      <c r="ER2847" s="14"/>
      <c r="ES2847" s="14"/>
      <c r="ET2847" s="14"/>
      <c r="EU2847" s="14"/>
      <c r="EV2847" s="14"/>
    </row>
    <row r="2848" spans="148:152">
      <c r="ER2848" s="14"/>
      <c r="ES2848" s="14"/>
      <c r="ET2848" s="14"/>
      <c r="EU2848" s="14"/>
      <c r="EV2848" s="14"/>
    </row>
    <row r="2849" spans="148:152">
      <c r="ER2849" s="14"/>
      <c r="ES2849" s="14"/>
      <c r="ET2849" s="14"/>
      <c r="EU2849" s="14"/>
      <c r="EV2849" s="14"/>
    </row>
    <row r="2850" spans="148:152">
      <c r="ER2850" s="14"/>
      <c r="ES2850" s="14"/>
      <c r="ET2850" s="14"/>
      <c r="EU2850" s="14"/>
      <c r="EV2850" s="14"/>
    </row>
    <row r="2851" spans="148:152">
      <c r="ER2851" s="14"/>
      <c r="ES2851" s="14"/>
      <c r="ET2851" s="14"/>
      <c r="EU2851" s="14"/>
      <c r="EV2851" s="14"/>
    </row>
    <row r="2852" spans="148:152">
      <c r="ER2852" s="14"/>
      <c r="ES2852" s="14"/>
      <c r="ET2852" s="14"/>
      <c r="EU2852" s="14"/>
      <c r="EV2852" s="14"/>
    </row>
    <row r="2853" spans="148:152">
      <c r="ER2853" s="14"/>
      <c r="ES2853" s="14"/>
      <c r="ET2853" s="14"/>
      <c r="EU2853" s="14"/>
      <c r="EV2853" s="14"/>
    </row>
    <row r="2854" spans="148:152">
      <c r="ER2854" s="14"/>
      <c r="ES2854" s="14"/>
      <c r="ET2854" s="14"/>
      <c r="EU2854" s="14"/>
      <c r="EV2854" s="14"/>
    </row>
    <row r="2855" spans="148:152">
      <c r="ER2855" s="14"/>
      <c r="ES2855" s="14"/>
      <c r="ET2855" s="14"/>
      <c r="EU2855" s="14"/>
      <c r="EV2855" s="14"/>
    </row>
    <row r="2856" spans="148:152">
      <c r="ER2856" s="14"/>
      <c r="ES2856" s="14"/>
      <c r="ET2856" s="14"/>
      <c r="EU2856" s="14"/>
      <c r="EV2856" s="14"/>
    </row>
    <row r="2857" spans="148:152">
      <c r="ER2857" s="14"/>
      <c r="ES2857" s="14"/>
      <c r="ET2857" s="14"/>
      <c r="EU2857" s="14"/>
      <c r="EV2857" s="14"/>
    </row>
    <row r="2858" spans="148:152">
      <c r="ER2858" s="14"/>
      <c r="ES2858" s="14"/>
      <c r="ET2858" s="14"/>
      <c r="EU2858" s="14"/>
      <c r="EV2858" s="14"/>
    </row>
    <row r="2859" spans="148:152">
      <c r="ER2859" s="14"/>
      <c r="ES2859" s="14"/>
      <c r="ET2859" s="14"/>
      <c r="EU2859" s="14"/>
      <c r="EV2859" s="14"/>
    </row>
    <row r="2860" spans="148:152">
      <c r="ER2860" s="14"/>
      <c r="ES2860" s="14"/>
      <c r="ET2860" s="14"/>
      <c r="EU2860" s="14"/>
      <c r="EV2860" s="14"/>
    </row>
    <row r="2861" spans="148:152">
      <c r="ER2861" s="14"/>
      <c r="ES2861" s="14"/>
      <c r="ET2861" s="14"/>
      <c r="EU2861" s="14"/>
      <c r="EV2861" s="14"/>
    </row>
    <row r="2862" spans="148:152">
      <c r="ER2862" s="14"/>
      <c r="ES2862" s="14"/>
      <c r="ET2862" s="14"/>
      <c r="EU2862" s="14"/>
      <c r="EV2862" s="14"/>
    </row>
    <row r="2863" spans="148:152">
      <c r="ER2863" s="14"/>
      <c r="ES2863" s="14"/>
      <c r="ET2863" s="14"/>
      <c r="EU2863" s="14"/>
      <c r="EV2863" s="14"/>
    </row>
    <row r="2864" spans="148:152">
      <c r="ER2864" s="14"/>
      <c r="ES2864" s="14"/>
      <c r="ET2864" s="14"/>
      <c r="EU2864" s="14"/>
      <c r="EV2864" s="14"/>
    </row>
    <row r="2865" spans="148:152">
      <c r="ER2865" s="14"/>
      <c r="ES2865" s="14"/>
      <c r="ET2865" s="14"/>
      <c r="EU2865" s="14"/>
      <c r="EV2865" s="14"/>
    </row>
    <row r="2866" spans="148:152">
      <c r="ER2866" s="14"/>
      <c r="ES2866" s="14"/>
      <c r="ET2866" s="14"/>
      <c r="EU2866" s="14"/>
      <c r="EV2866" s="14"/>
    </row>
    <row r="2867" spans="148:152">
      <c r="ER2867" s="14"/>
      <c r="ES2867" s="14"/>
      <c r="ET2867" s="14"/>
      <c r="EU2867" s="14"/>
      <c r="EV2867" s="14"/>
    </row>
    <row r="2868" spans="148:152">
      <c r="ER2868" s="14"/>
      <c r="ES2868" s="14"/>
      <c r="ET2868" s="14"/>
      <c r="EU2868" s="14"/>
      <c r="EV2868" s="14"/>
    </row>
    <row r="2869" spans="148:152">
      <c r="ER2869" s="14"/>
      <c r="ES2869" s="14"/>
      <c r="ET2869" s="14"/>
      <c r="EU2869" s="14"/>
      <c r="EV2869" s="14"/>
    </row>
    <row r="2870" spans="148:152">
      <c r="ER2870" s="14"/>
      <c r="ES2870" s="14"/>
      <c r="ET2870" s="14"/>
      <c r="EU2870" s="14"/>
      <c r="EV2870" s="14"/>
    </row>
    <row r="2871" spans="148:152">
      <c r="ER2871" s="14"/>
      <c r="ES2871" s="14"/>
      <c r="ET2871" s="14"/>
      <c r="EU2871" s="14"/>
      <c r="EV2871" s="14"/>
    </row>
    <row r="2872" spans="148:152">
      <c r="ER2872" s="14"/>
      <c r="ES2872" s="14"/>
      <c r="ET2872" s="14"/>
      <c r="EU2872" s="14"/>
      <c r="EV2872" s="14"/>
    </row>
    <row r="2873" spans="148:152">
      <c r="ER2873" s="14"/>
      <c r="ES2873" s="14"/>
      <c r="ET2873" s="14"/>
      <c r="EU2873" s="14"/>
      <c r="EV2873" s="14"/>
    </row>
    <row r="2874" spans="148:152">
      <c r="ER2874" s="14"/>
      <c r="ES2874" s="14"/>
      <c r="ET2874" s="14"/>
      <c r="EU2874" s="14"/>
      <c r="EV2874" s="14"/>
    </row>
    <row r="2875" spans="148:152">
      <c r="ER2875" s="14"/>
      <c r="ES2875" s="14"/>
      <c r="ET2875" s="14"/>
      <c r="EU2875" s="14"/>
      <c r="EV2875" s="14"/>
    </row>
    <row r="2876" spans="148:152">
      <c r="ER2876" s="14"/>
      <c r="ES2876" s="14"/>
      <c r="ET2876" s="14"/>
      <c r="EU2876" s="14"/>
      <c r="EV2876" s="14"/>
    </row>
    <row r="2877" spans="148:152">
      <c r="ER2877" s="14"/>
      <c r="ES2877" s="14"/>
      <c r="ET2877" s="14"/>
      <c r="EU2877" s="14"/>
      <c r="EV2877" s="14"/>
    </row>
    <row r="2878" spans="148:152">
      <c r="ER2878" s="14"/>
      <c r="ES2878" s="14"/>
      <c r="ET2878" s="14"/>
      <c r="EU2878" s="14"/>
      <c r="EV2878" s="14"/>
    </row>
    <row r="2879" spans="148:152">
      <c r="ER2879" s="14"/>
      <c r="ES2879" s="14"/>
      <c r="ET2879" s="14"/>
      <c r="EU2879" s="14"/>
      <c r="EV2879" s="14"/>
    </row>
    <row r="2880" spans="148:152">
      <c r="ER2880" s="14"/>
      <c r="ES2880" s="14"/>
      <c r="ET2880" s="14"/>
      <c r="EU2880" s="14"/>
      <c r="EV2880" s="14"/>
    </row>
    <row r="2881" spans="148:152">
      <c r="ER2881" s="14"/>
      <c r="ES2881" s="14"/>
      <c r="ET2881" s="14"/>
      <c r="EU2881" s="14"/>
      <c r="EV2881" s="14"/>
    </row>
    <row r="2882" spans="148:152">
      <c r="ER2882" s="14"/>
      <c r="ES2882" s="14"/>
      <c r="ET2882" s="14"/>
      <c r="EU2882" s="14"/>
      <c r="EV2882" s="14"/>
    </row>
    <row r="2883" spans="148:152">
      <c r="ER2883" s="14"/>
      <c r="ES2883" s="14"/>
      <c r="ET2883" s="14"/>
      <c r="EU2883" s="14"/>
      <c r="EV2883" s="14"/>
    </row>
    <row r="2884" spans="148:152">
      <c r="ER2884" s="14"/>
      <c r="ES2884" s="14"/>
      <c r="ET2884" s="14"/>
      <c r="EU2884" s="14"/>
      <c r="EV2884" s="14"/>
    </row>
    <row r="2885" spans="148:152">
      <c r="ER2885" s="14"/>
      <c r="ES2885" s="14"/>
      <c r="ET2885" s="14"/>
      <c r="EU2885" s="14"/>
      <c r="EV2885" s="14"/>
    </row>
    <row r="2886" spans="148:152">
      <c r="ER2886" s="14"/>
      <c r="ES2886" s="14"/>
      <c r="ET2886" s="14"/>
      <c r="EU2886" s="14"/>
      <c r="EV2886" s="14"/>
    </row>
    <row r="2887" spans="148:152">
      <c r="ER2887" s="14"/>
      <c r="ES2887" s="14"/>
      <c r="ET2887" s="14"/>
      <c r="EU2887" s="14"/>
      <c r="EV2887" s="14"/>
    </row>
    <row r="2888" spans="148:152">
      <c r="ER2888" s="14"/>
      <c r="ES2888" s="14"/>
      <c r="ET2888" s="14"/>
      <c r="EU2888" s="14"/>
      <c r="EV2888" s="14"/>
    </row>
    <row r="2889" spans="148:152">
      <c r="ER2889" s="14"/>
      <c r="ES2889" s="14"/>
      <c r="ET2889" s="14"/>
      <c r="EU2889" s="14"/>
      <c r="EV2889" s="14"/>
    </row>
    <row r="2890" spans="148:152">
      <c r="ER2890" s="14"/>
      <c r="ES2890" s="14"/>
      <c r="ET2890" s="14"/>
      <c r="EU2890" s="14"/>
      <c r="EV2890" s="14"/>
    </row>
    <row r="2891" spans="148:152">
      <c r="ER2891" s="14"/>
      <c r="ES2891" s="14"/>
      <c r="ET2891" s="14"/>
      <c r="EU2891" s="14"/>
      <c r="EV2891" s="14"/>
    </row>
    <row r="2892" spans="148:152">
      <c r="ER2892" s="14"/>
      <c r="ES2892" s="14"/>
      <c r="ET2892" s="14"/>
      <c r="EU2892" s="14"/>
      <c r="EV2892" s="14"/>
    </row>
    <row r="2893" spans="148:152">
      <c r="ER2893" s="14"/>
      <c r="ES2893" s="14"/>
      <c r="ET2893" s="14"/>
      <c r="EU2893" s="14"/>
      <c r="EV2893" s="14"/>
    </row>
    <row r="2894" spans="148:152">
      <c r="ER2894" s="14"/>
      <c r="ES2894" s="14"/>
      <c r="ET2894" s="14"/>
      <c r="EU2894" s="14"/>
      <c r="EV2894" s="14"/>
    </row>
    <row r="2895" spans="148:152">
      <c r="ER2895" s="14"/>
      <c r="ES2895" s="14"/>
      <c r="ET2895" s="14"/>
      <c r="EU2895" s="14"/>
      <c r="EV2895" s="14"/>
    </row>
    <row r="2896" spans="148:152">
      <c r="ER2896" s="14"/>
      <c r="ES2896" s="14"/>
      <c r="ET2896" s="14"/>
      <c r="EU2896" s="14"/>
      <c r="EV2896" s="14"/>
    </row>
    <row r="2897" spans="148:152">
      <c r="ER2897" s="14"/>
      <c r="ES2897" s="14"/>
      <c r="ET2897" s="14"/>
      <c r="EU2897" s="14"/>
      <c r="EV2897" s="14"/>
    </row>
    <row r="2898" spans="148:152">
      <c r="ER2898" s="14"/>
      <c r="ES2898" s="14"/>
      <c r="ET2898" s="14"/>
      <c r="EU2898" s="14"/>
      <c r="EV2898" s="14"/>
    </row>
    <row r="2899" spans="148:152">
      <c r="ER2899" s="14"/>
      <c r="ES2899" s="14"/>
      <c r="ET2899" s="14"/>
      <c r="EU2899" s="14"/>
      <c r="EV2899" s="14"/>
    </row>
    <row r="2900" spans="148:152">
      <c r="ER2900" s="14"/>
      <c r="ES2900" s="14"/>
      <c r="ET2900" s="14"/>
      <c r="EU2900" s="14"/>
      <c r="EV2900" s="14"/>
    </row>
    <row r="2901" spans="148:152">
      <c r="ER2901" s="14"/>
      <c r="ES2901" s="14"/>
      <c r="ET2901" s="14"/>
      <c r="EU2901" s="14"/>
      <c r="EV2901" s="14"/>
    </row>
    <row r="2902" spans="148:152">
      <c r="ER2902" s="14"/>
      <c r="ES2902" s="14"/>
      <c r="ET2902" s="14"/>
      <c r="EU2902" s="14"/>
      <c r="EV2902" s="14"/>
    </row>
    <row r="2903" spans="148:152">
      <c r="ER2903" s="14"/>
      <c r="ES2903" s="14"/>
      <c r="ET2903" s="14"/>
      <c r="EU2903" s="14"/>
      <c r="EV2903" s="14"/>
    </row>
    <row r="2904" spans="148:152">
      <c r="ER2904" s="14"/>
      <c r="ES2904" s="14"/>
      <c r="ET2904" s="14"/>
      <c r="EU2904" s="14"/>
      <c r="EV2904" s="14"/>
    </row>
    <row r="2905" spans="148:152">
      <c r="ER2905" s="14"/>
      <c r="ES2905" s="14"/>
      <c r="ET2905" s="14"/>
      <c r="EU2905" s="14"/>
      <c r="EV2905" s="14"/>
    </row>
    <row r="2906" spans="148:152">
      <c r="ER2906" s="14"/>
      <c r="ES2906" s="14"/>
      <c r="ET2906" s="14"/>
      <c r="EU2906" s="14"/>
      <c r="EV2906" s="14"/>
    </row>
    <row r="2907" spans="148:152">
      <c r="ER2907" s="14"/>
      <c r="ES2907" s="14"/>
      <c r="ET2907" s="14"/>
      <c r="EU2907" s="14"/>
      <c r="EV2907" s="14"/>
    </row>
    <row r="2908" spans="148:152">
      <c r="ER2908" s="14"/>
      <c r="ES2908" s="14"/>
      <c r="ET2908" s="14"/>
      <c r="EU2908" s="14"/>
      <c r="EV2908" s="14"/>
    </row>
    <row r="2909" spans="148:152">
      <c r="ER2909" s="14"/>
      <c r="ES2909" s="14"/>
      <c r="ET2909" s="14"/>
      <c r="EU2909" s="14"/>
      <c r="EV2909" s="14"/>
    </row>
    <row r="2910" spans="148:152">
      <c r="ER2910" s="14"/>
      <c r="ES2910" s="14"/>
      <c r="ET2910" s="14"/>
      <c r="EU2910" s="14"/>
      <c r="EV2910" s="14"/>
    </row>
    <row r="2911" spans="148:152">
      <c r="ER2911" s="14"/>
      <c r="ES2911" s="14"/>
      <c r="ET2911" s="14"/>
      <c r="EU2911" s="14"/>
      <c r="EV2911" s="14"/>
    </row>
    <row r="2912" spans="148:152">
      <c r="ER2912" s="14"/>
      <c r="ES2912" s="14"/>
      <c r="ET2912" s="14"/>
      <c r="EU2912" s="14"/>
      <c r="EV2912" s="14"/>
    </row>
    <row r="2913" spans="148:152">
      <c r="ER2913" s="14"/>
      <c r="ES2913" s="14"/>
      <c r="ET2913" s="14"/>
      <c r="EU2913" s="14"/>
      <c r="EV2913" s="14"/>
    </row>
    <row r="2914" spans="148:152">
      <c r="ER2914" s="14"/>
      <c r="ES2914" s="14"/>
      <c r="ET2914" s="14"/>
      <c r="EU2914" s="14"/>
      <c r="EV2914" s="14"/>
    </row>
    <row r="2915" spans="148:152">
      <c r="ER2915" s="14"/>
      <c r="ES2915" s="14"/>
      <c r="ET2915" s="14"/>
      <c r="EU2915" s="14"/>
      <c r="EV2915" s="14"/>
    </row>
    <row r="2916" spans="148:152">
      <c r="ER2916" s="14"/>
      <c r="ES2916" s="14"/>
      <c r="ET2916" s="14"/>
      <c r="EU2916" s="14"/>
      <c r="EV2916" s="14"/>
    </row>
    <row r="2917" spans="148:152">
      <c r="ER2917" s="14"/>
      <c r="ES2917" s="14"/>
      <c r="ET2917" s="14"/>
      <c r="EU2917" s="14"/>
      <c r="EV2917" s="14"/>
    </row>
    <row r="2918" spans="148:152">
      <c r="ER2918" s="14"/>
      <c r="ES2918" s="14"/>
      <c r="ET2918" s="14"/>
      <c r="EU2918" s="14"/>
      <c r="EV2918" s="14"/>
    </row>
    <row r="2919" spans="148:152">
      <c r="ER2919" s="14"/>
      <c r="ES2919" s="14"/>
      <c r="ET2919" s="14"/>
      <c r="EU2919" s="14"/>
      <c r="EV2919" s="14"/>
    </row>
    <row r="2920" spans="148:152">
      <c r="ER2920" s="14"/>
      <c r="ES2920" s="14"/>
      <c r="ET2920" s="14"/>
      <c r="EU2920" s="14"/>
      <c r="EV2920" s="14"/>
    </row>
    <row r="2921" spans="148:152">
      <c r="ER2921" s="14"/>
      <c r="ES2921" s="14"/>
      <c r="ET2921" s="14"/>
      <c r="EU2921" s="14"/>
      <c r="EV2921" s="14"/>
    </row>
    <row r="2922" spans="148:152">
      <c r="ER2922" s="14"/>
      <c r="ES2922" s="14"/>
      <c r="ET2922" s="14"/>
      <c r="EU2922" s="14"/>
      <c r="EV2922" s="14"/>
    </row>
    <row r="2923" spans="148:152">
      <c r="ER2923" s="14"/>
      <c r="ES2923" s="14"/>
      <c r="ET2923" s="14"/>
      <c r="EU2923" s="14"/>
      <c r="EV2923" s="14"/>
    </row>
    <row r="2924" spans="148:152">
      <c r="ER2924" s="14"/>
      <c r="ES2924" s="14"/>
      <c r="ET2924" s="14"/>
      <c r="EU2924" s="14"/>
      <c r="EV2924" s="14"/>
    </row>
    <row r="2925" spans="148:152">
      <c r="ER2925" s="14"/>
      <c r="ES2925" s="14"/>
      <c r="ET2925" s="14"/>
      <c r="EU2925" s="14"/>
      <c r="EV2925" s="14"/>
    </row>
    <row r="2926" spans="148:152">
      <c r="ER2926" s="14"/>
      <c r="ES2926" s="14"/>
      <c r="ET2926" s="14"/>
      <c r="EU2926" s="14"/>
      <c r="EV2926" s="14"/>
    </row>
    <row r="2927" spans="148:152">
      <c r="ER2927" s="14"/>
      <c r="ES2927" s="14"/>
      <c r="ET2927" s="14"/>
      <c r="EU2927" s="14"/>
      <c r="EV2927" s="14"/>
    </row>
    <row r="2928" spans="148:152">
      <c r="ER2928" s="14"/>
      <c r="ES2928" s="14"/>
      <c r="ET2928" s="14"/>
      <c r="EU2928" s="14"/>
      <c r="EV2928" s="14"/>
    </row>
    <row r="2929" spans="148:152">
      <c r="ER2929" s="14"/>
      <c r="ES2929" s="14"/>
      <c r="ET2929" s="14"/>
      <c r="EU2929" s="14"/>
      <c r="EV2929" s="14"/>
    </row>
    <row r="2930" spans="148:152">
      <c r="ER2930" s="14"/>
      <c r="ES2930" s="14"/>
      <c r="ET2930" s="14"/>
      <c r="EU2930" s="14"/>
      <c r="EV2930" s="14"/>
    </row>
    <row r="2931" spans="148:152">
      <c r="ER2931" s="14"/>
      <c r="ES2931" s="14"/>
      <c r="ET2931" s="14"/>
      <c r="EU2931" s="14"/>
      <c r="EV2931" s="14"/>
    </row>
    <row r="2932" spans="148:152">
      <c r="ER2932" s="14"/>
      <c r="ES2932" s="14"/>
      <c r="ET2932" s="14"/>
      <c r="EU2932" s="14"/>
      <c r="EV2932" s="14"/>
    </row>
    <row r="2933" spans="148:152">
      <c r="ER2933" s="14"/>
      <c r="ES2933" s="14"/>
      <c r="ET2933" s="14"/>
      <c r="EU2933" s="14"/>
      <c r="EV2933" s="14"/>
    </row>
    <row r="2934" spans="148:152">
      <c r="ER2934" s="14"/>
      <c r="ES2934" s="14"/>
      <c r="ET2934" s="14"/>
      <c r="EU2934" s="14"/>
      <c r="EV2934" s="14"/>
    </row>
    <row r="2935" spans="148:152">
      <c r="ER2935" s="14"/>
      <c r="ES2935" s="14"/>
      <c r="ET2935" s="14"/>
      <c r="EU2935" s="14"/>
      <c r="EV2935" s="14"/>
    </row>
    <row r="2936" spans="148:152">
      <c r="ER2936" s="14"/>
      <c r="ES2936" s="14"/>
      <c r="ET2936" s="14"/>
      <c r="EU2936" s="14"/>
      <c r="EV2936" s="14"/>
    </row>
    <row r="2937" spans="148:152">
      <c r="ER2937" s="14"/>
      <c r="ES2937" s="14"/>
      <c r="ET2937" s="14"/>
      <c r="EU2937" s="14"/>
      <c r="EV2937" s="14"/>
    </row>
    <row r="2938" spans="148:152">
      <c r="ER2938" s="14"/>
      <c r="ES2938" s="14"/>
      <c r="ET2938" s="14"/>
      <c r="EU2938" s="14"/>
      <c r="EV2938" s="14"/>
    </row>
    <row r="2939" spans="148:152">
      <c r="ER2939" s="14"/>
      <c r="ES2939" s="14"/>
      <c r="ET2939" s="14"/>
      <c r="EU2939" s="14"/>
      <c r="EV2939" s="14"/>
    </row>
    <row r="2940" spans="148:152">
      <c r="ER2940" s="14"/>
      <c r="ES2940" s="14"/>
      <c r="ET2940" s="14"/>
      <c r="EU2940" s="14"/>
      <c r="EV2940" s="14"/>
    </row>
    <row r="2941" spans="148:152">
      <c r="ER2941" s="14"/>
      <c r="ES2941" s="14"/>
      <c r="ET2941" s="14"/>
      <c r="EU2941" s="14"/>
      <c r="EV2941" s="14"/>
    </row>
    <row r="2942" spans="148:152">
      <c r="ER2942" s="14"/>
      <c r="ES2942" s="14"/>
      <c r="ET2942" s="14"/>
      <c r="EU2942" s="14"/>
      <c r="EV2942" s="14"/>
    </row>
    <row r="2943" spans="148:152">
      <c r="ER2943" s="14"/>
      <c r="ES2943" s="14"/>
      <c r="ET2943" s="14"/>
      <c r="EU2943" s="14"/>
      <c r="EV2943" s="14"/>
    </row>
    <row r="2944" spans="148:152">
      <c r="ER2944" s="14"/>
      <c r="ES2944" s="14"/>
      <c r="ET2944" s="14"/>
      <c r="EU2944" s="14"/>
      <c r="EV2944" s="14"/>
    </row>
    <row r="2945" spans="148:152">
      <c r="ER2945" s="14"/>
      <c r="ES2945" s="14"/>
      <c r="ET2945" s="14"/>
      <c r="EU2945" s="14"/>
      <c r="EV2945" s="14"/>
    </row>
    <row r="2946" spans="148:152">
      <c r="ER2946" s="14"/>
      <c r="ES2946" s="14"/>
      <c r="ET2946" s="14"/>
      <c r="EU2946" s="14"/>
      <c r="EV2946" s="14"/>
    </row>
    <row r="2947" spans="148:152">
      <c r="ER2947" s="14"/>
      <c r="ES2947" s="14"/>
      <c r="ET2947" s="14"/>
      <c r="EU2947" s="14"/>
      <c r="EV2947" s="14"/>
    </row>
    <row r="2948" spans="148:152">
      <c r="ER2948" s="14"/>
      <c r="ES2948" s="14"/>
      <c r="ET2948" s="14"/>
      <c r="EU2948" s="14"/>
      <c r="EV2948" s="14"/>
    </row>
    <row r="2949" spans="148:152">
      <c r="ER2949" s="14"/>
      <c r="ES2949" s="14"/>
      <c r="ET2949" s="14"/>
      <c r="EU2949" s="14"/>
      <c r="EV2949" s="14"/>
    </row>
    <row r="2950" spans="148:152">
      <c r="ER2950" s="14"/>
      <c r="ES2950" s="14"/>
      <c r="ET2950" s="14"/>
      <c r="EU2950" s="14"/>
      <c r="EV2950" s="14"/>
    </row>
    <row r="2951" spans="148:152">
      <c r="ER2951" s="14"/>
      <c r="ES2951" s="14"/>
      <c r="ET2951" s="14"/>
      <c r="EU2951" s="14"/>
      <c r="EV2951" s="14"/>
    </row>
    <row r="2952" spans="148:152">
      <c r="ER2952" s="14"/>
      <c r="ES2952" s="14"/>
      <c r="ET2952" s="14"/>
      <c r="EU2952" s="14"/>
      <c r="EV2952" s="14"/>
    </row>
    <row r="2953" spans="148:152">
      <c r="ER2953" s="14"/>
      <c r="ES2953" s="14"/>
      <c r="ET2953" s="14"/>
      <c r="EU2953" s="14"/>
      <c r="EV2953" s="14"/>
    </row>
    <row r="2954" spans="148:152">
      <c r="ER2954" s="14"/>
      <c r="ES2954" s="14"/>
      <c r="ET2954" s="14"/>
      <c r="EU2954" s="14"/>
      <c r="EV2954" s="14"/>
    </row>
    <row r="2955" spans="148:152">
      <c r="ER2955" s="14"/>
      <c r="ES2955" s="14"/>
      <c r="ET2955" s="14"/>
      <c r="EU2955" s="14"/>
      <c r="EV2955" s="14"/>
    </row>
    <row r="2956" spans="148:152">
      <c r="ER2956" s="14"/>
      <c r="ES2956" s="14"/>
      <c r="ET2956" s="14"/>
      <c r="EU2956" s="14"/>
      <c r="EV2956" s="14"/>
    </row>
    <row r="2957" spans="148:152">
      <c r="ER2957" s="14"/>
      <c r="ES2957" s="14"/>
      <c r="ET2957" s="14"/>
      <c r="EU2957" s="14"/>
      <c r="EV2957" s="14"/>
    </row>
    <row r="2958" spans="148:152">
      <c r="ER2958" s="14"/>
      <c r="ES2958" s="14"/>
      <c r="ET2958" s="14"/>
      <c r="EU2958" s="14"/>
      <c r="EV2958" s="14"/>
    </row>
    <row r="2959" spans="148:152">
      <c r="ER2959" s="14"/>
      <c r="ES2959" s="14"/>
      <c r="ET2959" s="14"/>
      <c r="EU2959" s="14"/>
      <c r="EV2959" s="14"/>
    </row>
    <row r="2960" spans="148:152">
      <c r="ER2960" s="14"/>
      <c r="ES2960" s="14"/>
      <c r="ET2960" s="14"/>
      <c r="EU2960" s="14"/>
      <c r="EV2960" s="14"/>
    </row>
    <row r="2961" spans="148:152">
      <c r="ER2961" s="14"/>
      <c r="ES2961" s="14"/>
      <c r="ET2961" s="14"/>
      <c r="EU2961" s="14"/>
      <c r="EV2961" s="14"/>
    </row>
    <row r="2962" spans="148:152">
      <c r="ER2962" s="14"/>
      <c r="ES2962" s="14"/>
      <c r="ET2962" s="14"/>
      <c r="EU2962" s="14"/>
      <c r="EV2962" s="14"/>
    </row>
    <row r="2963" spans="148:152">
      <c r="ER2963" s="14"/>
      <c r="ES2963" s="14"/>
      <c r="ET2963" s="14"/>
      <c r="EU2963" s="14"/>
      <c r="EV2963" s="14"/>
    </row>
    <row r="2964" spans="148:152">
      <c r="ER2964" s="14"/>
      <c r="ES2964" s="14"/>
      <c r="ET2964" s="14"/>
      <c r="EU2964" s="14"/>
      <c r="EV2964" s="14"/>
    </row>
    <row r="2965" spans="148:152">
      <c r="ER2965" s="14"/>
      <c r="ES2965" s="14"/>
      <c r="ET2965" s="14"/>
      <c r="EU2965" s="14"/>
      <c r="EV2965" s="14"/>
    </row>
    <row r="2966" spans="148:152">
      <c r="ER2966" s="14"/>
      <c r="ES2966" s="14"/>
      <c r="ET2966" s="14"/>
      <c r="EU2966" s="14"/>
      <c r="EV2966" s="14"/>
    </row>
    <row r="2967" spans="148:152">
      <c r="ER2967" s="14"/>
      <c r="ES2967" s="14"/>
      <c r="ET2967" s="14"/>
      <c r="EU2967" s="14"/>
      <c r="EV2967" s="14"/>
    </row>
    <row r="2968" spans="148:152">
      <c r="ER2968" s="14"/>
      <c r="ES2968" s="14"/>
      <c r="ET2968" s="14"/>
      <c r="EU2968" s="14"/>
      <c r="EV2968" s="14"/>
    </row>
    <row r="2969" spans="148:152">
      <c r="ER2969" s="14"/>
      <c r="ES2969" s="14"/>
      <c r="ET2969" s="14"/>
      <c r="EU2969" s="14"/>
      <c r="EV2969" s="14"/>
    </row>
    <row r="2970" spans="148:152">
      <c r="ER2970" s="14"/>
      <c r="ES2970" s="14"/>
      <c r="ET2970" s="14"/>
      <c r="EU2970" s="14"/>
      <c r="EV2970" s="14"/>
    </row>
    <row r="2971" spans="148:152">
      <c r="ER2971" s="14"/>
      <c r="ES2971" s="14"/>
      <c r="ET2971" s="14"/>
      <c r="EU2971" s="14"/>
      <c r="EV2971" s="14"/>
    </row>
    <row r="2972" spans="148:152">
      <c r="ER2972" s="14"/>
      <c r="ES2972" s="14"/>
      <c r="ET2972" s="14"/>
      <c r="EU2972" s="14"/>
      <c r="EV2972" s="14"/>
    </row>
    <row r="2973" spans="148:152">
      <c r="ER2973" s="14"/>
      <c r="ES2973" s="14"/>
      <c r="ET2973" s="14"/>
      <c r="EU2973" s="14"/>
      <c r="EV2973" s="14"/>
    </row>
    <row r="2974" spans="148:152">
      <c r="ER2974" s="14"/>
      <c r="ES2974" s="14"/>
      <c r="ET2974" s="14"/>
      <c r="EU2974" s="14"/>
      <c r="EV2974" s="14"/>
    </row>
    <row r="2975" spans="148:152">
      <c r="ER2975" s="14"/>
      <c r="ES2975" s="14"/>
      <c r="ET2975" s="14"/>
      <c r="EU2975" s="14"/>
      <c r="EV2975" s="14"/>
    </row>
    <row r="2976" spans="148:152">
      <c r="ER2976" s="14"/>
      <c r="ES2976" s="14"/>
      <c r="ET2976" s="14"/>
      <c r="EU2976" s="14"/>
      <c r="EV2976" s="14"/>
    </row>
    <row r="2977" spans="148:152">
      <c r="ER2977" s="14"/>
      <c r="ES2977" s="14"/>
      <c r="ET2977" s="14"/>
      <c r="EU2977" s="14"/>
      <c r="EV2977" s="14"/>
    </row>
    <row r="2978" spans="148:152">
      <c r="ER2978" s="14"/>
      <c r="ES2978" s="14"/>
      <c r="ET2978" s="14"/>
      <c r="EU2978" s="14"/>
      <c r="EV2978" s="14"/>
    </row>
    <row r="2979" spans="148:152">
      <c r="ER2979" s="14"/>
      <c r="ES2979" s="14"/>
      <c r="ET2979" s="14"/>
      <c r="EU2979" s="14"/>
      <c r="EV2979" s="14"/>
    </row>
    <row r="2980" spans="148:152">
      <c r="ER2980" s="14"/>
      <c r="ES2980" s="14"/>
      <c r="ET2980" s="14"/>
      <c r="EU2980" s="14"/>
      <c r="EV2980" s="14"/>
    </row>
    <row r="2981" spans="148:152">
      <c r="ER2981" s="14"/>
      <c r="ES2981" s="14"/>
      <c r="ET2981" s="14"/>
      <c r="EU2981" s="14"/>
      <c r="EV2981" s="14"/>
    </row>
    <row r="2982" spans="148:152">
      <c r="ER2982" s="14"/>
      <c r="ES2982" s="14"/>
      <c r="ET2982" s="14"/>
      <c r="EU2982" s="14"/>
      <c r="EV2982" s="14"/>
    </row>
    <row r="2983" spans="148:152">
      <c r="ER2983" s="14"/>
      <c r="ES2983" s="14"/>
      <c r="ET2983" s="14"/>
      <c r="EU2983" s="14"/>
      <c r="EV2983" s="14"/>
    </row>
    <row r="2984" spans="148:152">
      <c r="ER2984" s="14"/>
      <c r="ES2984" s="14"/>
      <c r="ET2984" s="14"/>
      <c r="EU2984" s="14"/>
      <c r="EV2984" s="14"/>
    </row>
    <row r="2985" spans="148:152">
      <c r="ER2985" s="14"/>
      <c r="ES2985" s="14"/>
      <c r="ET2985" s="14"/>
      <c r="EU2985" s="14"/>
      <c r="EV2985" s="14"/>
    </row>
    <row r="2986" spans="148:152">
      <c r="ER2986" s="14"/>
      <c r="ES2986" s="14"/>
      <c r="ET2986" s="14"/>
      <c r="EU2986" s="14"/>
      <c r="EV2986" s="14"/>
    </row>
    <row r="2987" spans="148:152">
      <c r="ER2987" s="14"/>
      <c r="ES2987" s="14"/>
      <c r="ET2987" s="14"/>
      <c r="EU2987" s="14"/>
      <c r="EV2987" s="14"/>
    </row>
    <row r="2988" spans="148:152">
      <c r="ER2988" s="14"/>
      <c r="ES2988" s="14"/>
      <c r="ET2988" s="14"/>
      <c r="EU2988" s="14"/>
      <c r="EV2988" s="14"/>
    </row>
    <row r="2989" spans="148:152">
      <c r="ER2989" s="14"/>
      <c r="ES2989" s="14"/>
      <c r="ET2989" s="14"/>
      <c r="EU2989" s="14"/>
      <c r="EV2989" s="14"/>
    </row>
    <row r="2990" spans="148:152">
      <c r="ER2990" s="14"/>
      <c r="ES2990" s="14"/>
      <c r="ET2990" s="14"/>
      <c r="EU2990" s="14"/>
      <c r="EV2990" s="14"/>
    </row>
    <row r="2991" spans="148:152">
      <c r="ER2991" s="14"/>
      <c r="ES2991" s="14"/>
      <c r="ET2991" s="14"/>
      <c r="EU2991" s="14"/>
      <c r="EV2991" s="14"/>
    </row>
    <row r="2992" spans="148:152">
      <c r="ER2992" s="14"/>
      <c r="ES2992" s="14"/>
      <c r="ET2992" s="14"/>
      <c r="EU2992" s="14"/>
      <c r="EV2992" s="14"/>
    </row>
    <row r="2993" spans="148:152">
      <c r="ER2993" s="14"/>
      <c r="ES2993" s="14"/>
      <c r="ET2993" s="14"/>
      <c r="EU2993" s="14"/>
      <c r="EV2993" s="14"/>
    </row>
    <row r="2994" spans="148:152">
      <c r="ER2994" s="14"/>
      <c r="ES2994" s="14"/>
      <c r="ET2994" s="14"/>
      <c r="EU2994" s="14"/>
      <c r="EV2994" s="14"/>
    </row>
    <row r="2995" spans="148:152">
      <c r="ER2995" s="14"/>
      <c r="ES2995" s="14"/>
      <c r="ET2995" s="14"/>
      <c r="EU2995" s="14"/>
      <c r="EV2995" s="14"/>
    </row>
    <row r="2996" spans="148:152">
      <c r="ER2996" s="14"/>
      <c r="ES2996" s="14"/>
      <c r="ET2996" s="14"/>
      <c r="EU2996" s="14"/>
      <c r="EV2996" s="14"/>
    </row>
    <row r="2997" spans="148:152">
      <c r="ER2997" s="14"/>
      <c r="ES2997" s="14"/>
      <c r="ET2997" s="14"/>
      <c r="EU2997" s="14"/>
      <c r="EV2997" s="14"/>
    </row>
    <row r="2998" spans="148:152">
      <c r="ER2998" s="14"/>
      <c r="ES2998" s="14"/>
      <c r="ET2998" s="14"/>
      <c r="EU2998" s="14"/>
      <c r="EV2998" s="14"/>
    </row>
    <row r="2999" spans="148:152">
      <c r="ER2999" s="14"/>
      <c r="ES2999" s="14"/>
      <c r="ET2999" s="14"/>
      <c r="EU2999" s="14"/>
      <c r="EV2999" s="14"/>
    </row>
    <row r="3000" spans="148:152">
      <c r="ER3000" s="14"/>
      <c r="ES3000" s="14"/>
      <c r="ET3000" s="14"/>
      <c r="EU3000" s="14"/>
      <c r="EV3000" s="14"/>
    </row>
    <row r="3001" spans="148:152">
      <c r="ER3001" s="14"/>
      <c r="ES3001" s="14"/>
      <c r="ET3001" s="14"/>
      <c r="EU3001" s="14"/>
      <c r="EV3001" s="14"/>
    </row>
    <row r="3002" spans="148:152">
      <c r="ER3002" s="14"/>
      <c r="ES3002" s="14"/>
      <c r="ET3002" s="14"/>
      <c r="EU3002" s="14"/>
      <c r="EV3002" s="14"/>
    </row>
    <row r="3003" spans="148:152">
      <c r="ER3003" s="14"/>
      <c r="ES3003" s="14"/>
      <c r="ET3003" s="14"/>
      <c r="EU3003" s="14"/>
      <c r="EV3003" s="14"/>
    </row>
    <row r="3004" spans="148:152">
      <c r="ER3004" s="14"/>
      <c r="ES3004" s="14"/>
      <c r="ET3004" s="14"/>
      <c r="EU3004" s="14"/>
      <c r="EV3004" s="14"/>
    </row>
    <row r="3005" spans="148:152">
      <c r="ER3005" s="14"/>
      <c r="ES3005" s="14"/>
      <c r="ET3005" s="14"/>
      <c r="EU3005" s="14"/>
      <c r="EV3005" s="14"/>
    </row>
    <row r="3006" spans="148:152">
      <c r="ER3006" s="14"/>
      <c r="ES3006" s="14"/>
      <c r="ET3006" s="14"/>
      <c r="EU3006" s="14"/>
      <c r="EV3006" s="14"/>
    </row>
    <row r="3007" spans="148:152">
      <c r="ER3007" s="14"/>
      <c r="ES3007" s="14"/>
      <c r="ET3007" s="14"/>
      <c r="EU3007" s="14"/>
      <c r="EV3007" s="14"/>
    </row>
    <row r="3008" spans="148:152">
      <c r="ER3008" s="14"/>
      <c r="ES3008" s="14"/>
      <c r="ET3008" s="14"/>
      <c r="EU3008" s="14"/>
      <c r="EV3008" s="14"/>
    </row>
    <row r="3009" spans="148:152">
      <c r="ER3009" s="14"/>
      <c r="ES3009" s="14"/>
      <c r="ET3009" s="14"/>
      <c r="EU3009" s="14"/>
      <c r="EV3009" s="14"/>
    </row>
    <row r="3010" spans="148:152">
      <c r="ER3010" s="14"/>
      <c r="ES3010" s="14"/>
      <c r="ET3010" s="14"/>
      <c r="EU3010" s="14"/>
      <c r="EV3010" s="14"/>
    </row>
    <row r="3011" spans="148:152">
      <c r="ER3011" s="14"/>
      <c r="ES3011" s="14"/>
      <c r="ET3011" s="14"/>
      <c r="EU3011" s="14"/>
      <c r="EV3011" s="14"/>
    </row>
    <row r="3012" spans="148:152">
      <c r="ER3012" s="14"/>
      <c r="ES3012" s="14"/>
      <c r="ET3012" s="14"/>
      <c r="EU3012" s="14"/>
      <c r="EV3012" s="14"/>
    </row>
    <row r="3013" spans="148:152">
      <c r="ER3013" s="14"/>
      <c r="ES3013" s="14"/>
      <c r="ET3013" s="14"/>
      <c r="EU3013" s="14"/>
      <c r="EV3013" s="14"/>
    </row>
    <row r="3014" spans="148:152">
      <c r="ER3014" s="14"/>
      <c r="ES3014" s="14"/>
      <c r="ET3014" s="14"/>
      <c r="EU3014" s="14"/>
      <c r="EV3014" s="14"/>
    </row>
    <row r="3015" spans="148:152">
      <c r="ER3015" s="14"/>
      <c r="ES3015" s="14"/>
      <c r="ET3015" s="14"/>
      <c r="EU3015" s="14"/>
      <c r="EV3015" s="14"/>
    </row>
    <row r="3016" spans="148:152">
      <c r="ER3016" s="14"/>
      <c r="ES3016" s="14"/>
      <c r="ET3016" s="14"/>
      <c r="EU3016" s="14"/>
      <c r="EV3016" s="14"/>
    </row>
    <row r="3017" spans="148:152">
      <c r="ER3017" s="14"/>
      <c r="ES3017" s="14"/>
      <c r="ET3017" s="14"/>
      <c r="EU3017" s="14"/>
      <c r="EV3017" s="14"/>
    </row>
    <row r="3018" spans="148:152">
      <c r="ER3018" s="14"/>
      <c r="ES3018" s="14"/>
      <c r="ET3018" s="14"/>
      <c r="EU3018" s="14"/>
      <c r="EV3018" s="14"/>
    </row>
    <row r="3019" spans="148:152">
      <c r="ER3019" s="14"/>
      <c r="ES3019" s="14"/>
      <c r="ET3019" s="14"/>
      <c r="EU3019" s="14"/>
      <c r="EV3019" s="14"/>
    </row>
    <row r="3020" spans="148:152">
      <c r="ER3020" s="14"/>
      <c r="ES3020" s="14"/>
      <c r="ET3020" s="14"/>
      <c r="EU3020" s="14"/>
      <c r="EV3020" s="14"/>
    </row>
    <row r="3021" spans="148:152">
      <c r="ER3021" s="14"/>
      <c r="ES3021" s="14"/>
      <c r="ET3021" s="14"/>
      <c r="EU3021" s="14"/>
      <c r="EV3021" s="14"/>
    </row>
    <row r="3022" spans="148:152">
      <c r="ER3022" s="14"/>
      <c r="ES3022" s="14"/>
      <c r="ET3022" s="14"/>
      <c r="EU3022" s="14"/>
      <c r="EV3022" s="14"/>
    </row>
    <row r="3023" spans="148:152">
      <c r="ER3023" s="14"/>
      <c r="ES3023" s="14"/>
      <c r="ET3023" s="14"/>
      <c r="EU3023" s="14"/>
      <c r="EV3023" s="14"/>
    </row>
    <row r="3024" spans="148:152">
      <c r="ER3024" s="14"/>
      <c r="ES3024" s="14"/>
      <c r="ET3024" s="14"/>
      <c r="EU3024" s="14"/>
      <c r="EV3024" s="14"/>
    </row>
    <row r="3025" spans="148:152">
      <c r="ER3025" s="14"/>
      <c r="ES3025" s="14"/>
      <c r="ET3025" s="14"/>
      <c r="EU3025" s="14"/>
      <c r="EV3025" s="14"/>
    </row>
    <row r="3026" spans="148:152">
      <c r="ER3026" s="14"/>
      <c r="ES3026" s="14"/>
      <c r="ET3026" s="14"/>
      <c r="EU3026" s="14"/>
      <c r="EV3026" s="14"/>
    </row>
    <row r="3027" spans="148:152">
      <c r="ER3027" s="14"/>
      <c r="ES3027" s="14"/>
      <c r="ET3027" s="14"/>
      <c r="EU3027" s="14"/>
      <c r="EV3027" s="14"/>
    </row>
    <row r="3028" spans="148:152">
      <c r="ER3028" s="14"/>
      <c r="ES3028" s="14"/>
      <c r="ET3028" s="14"/>
      <c r="EU3028" s="14"/>
      <c r="EV3028" s="14"/>
    </row>
    <row r="3029" spans="148:152">
      <c r="ER3029" s="14"/>
      <c r="ES3029" s="14"/>
      <c r="ET3029" s="14"/>
      <c r="EU3029" s="14"/>
      <c r="EV3029" s="14"/>
    </row>
    <row r="3030" spans="148:152">
      <c r="ER3030" s="14"/>
      <c r="ES3030" s="14"/>
      <c r="ET3030" s="14"/>
      <c r="EU3030" s="14"/>
      <c r="EV3030" s="14"/>
    </row>
    <row r="3031" spans="148:152">
      <c r="ER3031" s="14"/>
      <c r="ES3031" s="14"/>
      <c r="ET3031" s="14"/>
      <c r="EU3031" s="14"/>
      <c r="EV3031" s="14"/>
    </row>
    <row r="3032" spans="148:152">
      <c r="ER3032" s="14"/>
      <c r="ES3032" s="14"/>
      <c r="ET3032" s="14"/>
      <c r="EU3032" s="14"/>
      <c r="EV3032" s="14"/>
    </row>
    <row r="3033" spans="148:152">
      <c r="ER3033" s="14"/>
      <c r="ES3033" s="14"/>
      <c r="ET3033" s="14"/>
      <c r="EU3033" s="14"/>
      <c r="EV3033" s="14"/>
    </row>
    <row r="3034" spans="148:152">
      <c r="ER3034" s="14"/>
      <c r="ES3034" s="14"/>
      <c r="ET3034" s="14"/>
      <c r="EU3034" s="14"/>
      <c r="EV3034" s="14"/>
    </row>
    <row r="3035" spans="148:152">
      <c r="ER3035" s="14"/>
      <c r="ES3035" s="14"/>
      <c r="ET3035" s="14"/>
      <c r="EU3035" s="14"/>
      <c r="EV3035" s="14"/>
    </row>
    <row r="3036" spans="148:152">
      <c r="ER3036" s="14"/>
      <c r="ES3036" s="14"/>
      <c r="ET3036" s="14"/>
      <c r="EU3036" s="14"/>
      <c r="EV3036" s="14"/>
    </row>
    <row r="3037" spans="148:152">
      <c r="ER3037" s="14"/>
      <c r="ES3037" s="14"/>
      <c r="ET3037" s="14"/>
      <c r="EU3037" s="14"/>
      <c r="EV3037" s="14"/>
    </row>
    <row r="3038" spans="148:152">
      <c r="ER3038" s="14"/>
      <c r="ES3038" s="14"/>
      <c r="ET3038" s="14"/>
      <c r="EU3038" s="14"/>
      <c r="EV3038" s="14"/>
    </row>
    <row r="3039" spans="148:152">
      <c r="ER3039" s="14"/>
      <c r="ES3039" s="14"/>
      <c r="ET3039" s="14"/>
      <c r="EU3039" s="14"/>
      <c r="EV3039" s="14"/>
    </row>
    <row r="3040" spans="148:152">
      <c r="ER3040" s="14"/>
      <c r="ES3040" s="14"/>
      <c r="ET3040" s="14"/>
      <c r="EU3040" s="14"/>
      <c r="EV3040" s="14"/>
    </row>
    <row r="3041" spans="148:152">
      <c r="ER3041" s="14"/>
      <c r="ES3041" s="14"/>
      <c r="ET3041" s="14"/>
      <c r="EU3041" s="14"/>
      <c r="EV3041" s="14"/>
    </row>
    <row r="3042" spans="148:152">
      <c r="ER3042" s="14"/>
      <c r="ES3042" s="14"/>
      <c r="ET3042" s="14"/>
      <c r="EU3042" s="14"/>
      <c r="EV3042" s="14"/>
    </row>
    <row r="3043" spans="148:152">
      <c r="ER3043" s="14"/>
      <c r="ES3043" s="14"/>
      <c r="ET3043" s="14"/>
      <c r="EU3043" s="14"/>
      <c r="EV3043" s="14"/>
    </row>
    <row r="3044" spans="148:152">
      <c r="ER3044" s="14"/>
      <c r="ES3044" s="14"/>
      <c r="ET3044" s="14"/>
      <c r="EU3044" s="14"/>
      <c r="EV3044" s="14"/>
    </row>
    <row r="3045" spans="148:152">
      <c r="ER3045" s="14"/>
      <c r="ES3045" s="14"/>
      <c r="ET3045" s="14"/>
      <c r="EU3045" s="14"/>
      <c r="EV3045" s="14"/>
    </row>
    <row r="3046" spans="148:152">
      <c r="ER3046" s="14"/>
      <c r="ES3046" s="14"/>
      <c r="ET3046" s="14"/>
      <c r="EU3046" s="14"/>
      <c r="EV3046" s="14"/>
    </row>
    <row r="3047" spans="148:152">
      <c r="ER3047" s="14"/>
      <c r="ES3047" s="14"/>
      <c r="ET3047" s="14"/>
      <c r="EU3047" s="14"/>
      <c r="EV3047" s="14"/>
    </row>
    <row r="3048" spans="148:152">
      <c r="ER3048" s="14"/>
      <c r="ES3048" s="14"/>
      <c r="ET3048" s="14"/>
      <c r="EU3048" s="14"/>
      <c r="EV3048" s="14"/>
    </row>
    <row r="3049" spans="148:152">
      <c r="ER3049" s="14"/>
      <c r="ES3049" s="14"/>
      <c r="ET3049" s="14"/>
      <c r="EU3049" s="14"/>
      <c r="EV3049" s="14"/>
    </row>
    <row r="3050" spans="148:152">
      <c r="ER3050" s="14"/>
      <c r="ES3050" s="14"/>
      <c r="ET3050" s="14"/>
      <c r="EU3050" s="14"/>
      <c r="EV3050" s="14"/>
    </row>
    <row r="3051" spans="148:152">
      <c r="ER3051" s="14"/>
      <c r="ES3051" s="14"/>
      <c r="ET3051" s="14"/>
      <c r="EU3051" s="14"/>
      <c r="EV3051" s="14"/>
    </row>
    <row r="3052" spans="148:152">
      <c r="ER3052" s="14"/>
      <c r="ES3052" s="14"/>
      <c r="ET3052" s="14"/>
      <c r="EU3052" s="14"/>
      <c r="EV3052" s="14"/>
    </row>
    <row r="3053" spans="148:152">
      <c r="ER3053" s="14"/>
      <c r="ES3053" s="14"/>
      <c r="ET3053" s="14"/>
      <c r="EU3053" s="14"/>
      <c r="EV3053" s="14"/>
    </row>
    <row r="3054" spans="148:152">
      <c r="ER3054" s="14"/>
      <c r="ES3054" s="14"/>
      <c r="ET3054" s="14"/>
      <c r="EU3054" s="14"/>
      <c r="EV3054" s="14"/>
    </row>
    <row r="3055" spans="148:152">
      <c r="ER3055" s="14"/>
      <c r="ES3055" s="14"/>
      <c r="ET3055" s="14"/>
      <c r="EU3055" s="14"/>
      <c r="EV3055" s="14"/>
    </row>
    <row r="3056" spans="148:152">
      <c r="ER3056" s="14"/>
      <c r="ES3056" s="14"/>
      <c r="ET3056" s="14"/>
      <c r="EU3056" s="14"/>
      <c r="EV3056" s="14"/>
    </row>
    <row r="3057" spans="148:152">
      <c r="ER3057" s="14"/>
      <c r="ES3057" s="14"/>
      <c r="ET3057" s="14"/>
      <c r="EU3057" s="14"/>
      <c r="EV3057" s="14"/>
    </row>
    <row r="3058" spans="148:152">
      <c r="ER3058" s="14"/>
      <c r="ES3058" s="14"/>
      <c r="ET3058" s="14"/>
      <c r="EU3058" s="14"/>
      <c r="EV3058" s="14"/>
    </row>
    <row r="3059" spans="148:152">
      <c r="ER3059" s="14"/>
      <c r="ES3059" s="14"/>
      <c r="ET3059" s="14"/>
      <c r="EU3059" s="14"/>
      <c r="EV3059" s="14"/>
    </row>
    <row r="3060" spans="148:152">
      <c r="ER3060" s="14"/>
      <c r="ES3060" s="14"/>
      <c r="ET3060" s="14"/>
      <c r="EU3060" s="14"/>
      <c r="EV3060" s="14"/>
    </row>
    <row r="3061" spans="148:152">
      <c r="ER3061" s="14"/>
      <c r="ES3061" s="14"/>
      <c r="ET3061" s="14"/>
      <c r="EU3061" s="14"/>
      <c r="EV3061" s="14"/>
    </row>
    <row r="3062" spans="148:152">
      <c r="ER3062" s="14"/>
      <c r="ES3062" s="14"/>
      <c r="ET3062" s="14"/>
      <c r="EU3062" s="14"/>
      <c r="EV3062" s="14"/>
    </row>
    <row r="3063" spans="148:152">
      <c r="ER3063" s="14"/>
      <c r="ES3063" s="14"/>
      <c r="ET3063" s="14"/>
      <c r="EU3063" s="14"/>
      <c r="EV3063" s="14"/>
    </row>
    <row r="3064" spans="148:152">
      <c r="ER3064" s="14"/>
      <c r="ES3064" s="14"/>
      <c r="ET3064" s="14"/>
      <c r="EU3064" s="14"/>
      <c r="EV3064" s="14"/>
    </row>
    <row r="3065" spans="148:152">
      <c r="ER3065" s="14"/>
      <c r="ES3065" s="14"/>
      <c r="ET3065" s="14"/>
      <c r="EU3065" s="14"/>
      <c r="EV3065" s="14"/>
    </row>
    <row r="3066" spans="148:152">
      <c r="ER3066" s="14"/>
      <c r="ES3066" s="14"/>
      <c r="ET3066" s="14"/>
      <c r="EU3066" s="14"/>
      <c r="EV3066" s="14"/>
    </row>
    <row r="3067" spans="148:152">
      <c r="ER3067" s="14"/>
      <c r="ES3067" s="14"/>
      <c r="ET3067" s="14"/>
      <c r="EU3067" s="14"/>
      <c r="EV3067" s="14"/>
    </row>
    <row r="3068" spans="148:152">
      <c r="ER3068" s="14"/>
      <c r="ES3068" s="14"/>
      <c r="ET3068" s="14"/>
      <c r="EU3068" s="14"/>
      <c r="EV3068" s="14"/>
    </row>
    <row r="3069" spans="148:152">
      <c r="ER3069" s="14"/>
      <c r="ES3069" s="14"/>
      <c r="ET3069" s="14"/>
      <c r="EU3069" s="14"/>
      <c r="EV3069" s="14"/>
    </row>
    <row r="3070" spans="148:152">
      <c r="ER3070" s="14"/>
      <c r="ES3070" s="14"/>
      <c r="ET3070" s="14"/>
      <c r="EU3070" s="14"/>
      <c r="EV3070" s="14"/>
    </row>
    <row r="3071" spans="148:152">
      <c r="ER3071" s="14"/>
      <c r="ES3071" s="14"/>
      <c r="ET3071" s="14"/>
      <c r="EU3071" s="14"/>
      <c r="EV3071" s="14"/>
    </row>
    <row r="3072" spans="148:152">
      <c r="ER3072" s="14"/>
      <c r="ES3072" s="14"/>
      <c r="ET3072" s="14"/>
      <c r="EU3072" s="14"/>
      <c r="EV3072" s="14"/>
    </row>
    <row r="3073" spans="148:152">
      <c r="ER3073" s="14"/>
      <c r="ES3073" s="14"/>
      <c r="ET3073" s="14"/>
      <c r="EU3073" s="14"/>
      <c r="EV3073" s="14"/>
    </row>
    <row r="3074" spans="148:152">
      <c r="ER3074" s="14"/>
      <c r="ES3074" s="14"/>
      <c r="ET3074" s="14"/>
      <c r="EU3074" s="14"/>
      <c r="EV3074" s="14"/>
    </row>
    <row r="3075" spans="148:152">
      <c r="ER3075" s="14"/>
      <c r="ES3075" s="14"/>
      <c r="ET3075" s="14"/>
      <c r="EU3075" s="14"/>
      <c r="EV3075" s="14"/>
    </row>
    <row r="3076" spans="148:152">
      <c r="ER3076" s="14"/>
      <c r="ES3076" s="14"/>
      <c r="ET3076" s="14"/>
      <c r="EU3076" s="14"/>
      <c r="EV3076" s="14"/>
    </row>
    <row r="3077" spans="148:152">
      <c r="ER3077" s="14"/>
      <c r="ES3077" s="14"/>
      <c r="ET3077" s="14"/>
      <c r="EU3077" s="14"/>
      <c r="EV3077" s="14"/>
    </row>
    <row r="3078" spans="148:152">
      <c r="ER3078" s="14"/>
      <c r="ES3078" s="14"/>
      <c r="ET3078" s="14"/>
      <c r="EU3078" s="14"/>
      <c r="EV3078" s="14"/>
    </row>
    <row r="3079" spans="148:152">
      <c r="ER3079" s="14"/>
      <c r="ES3079" s="14"/>
      <c r="ET3079" s="14"/>
      <c r="EU3079" s="14"/>
      <c r="EV3079" s="14"/>
    </row>
    <row r="3080" spans="148:152">
      <c r="ER3080" s="14"/>
      <c r="ES3080" s="14"/>
      <c r="ET3080" s="14"/>
      <c r="EU3080" s="14"/>
      <c r="EV3080" s="14"/>
    </row>
    <row r="3081" spans="148:152">
      <c r="ER3081" s="14"/>
      <c r="ES3081" s="14"/>
      <c r="ET3081" s="14"/>
      <c r="EU3081" s="14"/>
      <c r="EV3081" s="14"/>
    </row>
    <row r="3082" spans="148:152">
      <c r="ER3082" s="14"/>
      <c r="ES3082" s="14"/>
      <c r="ET3082" s="14"/>
      <c r="EU3082" s="14"/>
      <c r="EV3082" s="14"/>
    </row>
    <row r="3083" spans="148:152">
      <c r="ER3083" s="14"/>
      <c r="ES3083" s="14"/>
      <c r="ET3083" s="14"/>
      <c r="EU3083" s="14"/>
      <c r="EV3083" s="14"/>
    </row>
    <row r="3084" spans="148:152">
      <c r="ER3084" s="14"/>
      <c r="ES3084" s="14"/>
      <c r="ET3084" s="14"/>
      <c r="EU3084" s="14"/>
      <c r="EV3084" s="14"/>
    </row>
    <row r="3085" spans="148:152">
      <c r="ER3085" s="14"/>
      <c r="ES3085" s="14"/>
      <c r="ET3085" s="14"/>
      <c r="EU3085" s="14"/>
      <c r="EV3085" s="14"/>
    </row>
    <row r="3086" spans="148:152">
      <c r="ER3086" s="14"/>
      <c r="ES3086" s="14"/>
      <c r="ET3086" s="14"/>
      <c r="EU3086" s="14"/>
      <c r="EV3086" s="14"/>
    </row>
    <row r="3087" spans="148:152">
      <c r="ER3087" s="14"/>
      <c r="ES3087" s="14"/>
      <c r="ET3087" s="14"/>
      <c r="EU3087" s="14"/>
      <c r="EV3087" s="14"/>
    </row>
    <row r="3088" spans="148:152">
      <c r="ER3088" s="14"/>
      <c r="ES3088" s="14"/>
      <c r="ET3088" s="14"/>
      <c r="EU3088" s="14"/>
      <c r="EV3088" s="14"/>
    </row>
    <row r="3089" spans="148:152">
      <c r="ER3089" s="14"/>
      <c r="ES3089" s="14"/>
      <c r="ET3089" s="14"/>
      <c r="EU3089" s="14"/>
      <c r="EV3089" s="14"/>
    </row>
    <row r="3090" spans="148:152">
      <c r="ER3090" s="14"/>
      <c r="ES3090" s="14"/>
      <c r="ET3090" s="14"/>
      <c r="EU3090" s="14"/>
      <c r="EV3090" s="14"/>
    </row>
    <row r="3091" spans="148:152">
      <c r="ER3091" s="14"/>
      <c r="ES3091" s="14"/>
      <c r="ET3091" s="14"/>
      <c r="EU3091" s="14"/>
      <c r="EV3091" s="14"/>
    </row>
    <row r="3092" spans="148:152">
      <c r="ER3092" s="14"/>
      <c r="ES3092" s="14"/>
      <c r="ET3092" s="14"/>
      <c r="EU3092" s="14"/>
      <c r="EV3092" s="14"/>
    </row>
    <row r="3093" spans="148:152">
      <c r="ER3093" s="14"/>
      <c r="ES3093" s="14"/>
      <c r="ET3093" s="14"/>
      <c r="EU3093" s="14"/>
      <c r="EV3093" s="14"/>
    </row>
    <row r="3094" spans="148:152">
      <c r="ER3094" s="14"/>
      <c r="ES3094" s="14"/>
      <c r="ET3094" s="14"/>
      <c r="EU3094" s="14"/>
      <c r="EV3094" s="14"/>
    </row>
    <row r="3095" spans="148:152">
      <c r="ER3095" s="14"/>
      <c r="ES3095" s="14"/>
      <c r="ET3095" s="14"/>
      <c r="EU3095" s="14"/>
      <c r="EV3095" s="14"/>
    </row>
    <row r="3096" spans="148:152">
      <c r="ER3096" s="14"/>
      <c r="ES3096" s="14"/>
      <c r="ET3096" s="14"/>
      <c r="EU3096" s="14"/>
      <c r="EV3096" s="14"/>
    </row>
    <row r="3097" spans="148:152">
      <c r="ER3097" s="14"/>
      <c r="ES3097" s="14"/>
      <c r="ET3097" s="14"/>
      <c r="EU3097" s="14"/>
      <c r="EV3097" s="14"/>
    </row>
    <row r="3098" spans="148:152">
      <c r="ER3098" s="14"/>
      <c r="ES3098" s="14"/>
      <c r="ET3098" s="14"/>
      <c r="EU3098" s="14"/>
      <c r="EV3098" s="14"/>
    </row>
    <row r="3099" spans="148:152">
      <c r="ER3099" s="14"/>
      <c r="ES3099" s="14"/>
      <c r="ET3099" s="14"/>
      <c r="EU3099" s="14"/>
      <c r="EV3099" s="14"/>
    </row>
    <row r="3100" spans="148:152">
      <c r="ER3100" s="14"/>
      <c r="ES3100" s="14"/>
      <c r="ET3100" s="14"/>
      <c r="EU3100" s="14"/>
      <c r="EV3100" s="14"/>
    </row>
    <row r="3101" spans="148:152">
      <c r="ER3101" s="14"/>
      <c r="ES3101" s="14"/>
      <c r="ET3101" s="14"/>
      <c r="EU3101" s="14"/>
      <c r="EV3101" s="14"/>
    </row>
    <row r="3102" spans="148:152">
      <c r="ER3102" s="14"/>
      <c r="ES3102" s="14"/>
      <c r="ET3102" s="14"/>
      <c r="EU3102" s="14"/>
      <c r="EV3102" s="14"/>
    </row>
    <row r="3103" spans="148:152">
      <c r="ER3103" s="14"/>
      <c r="ES3103" s="14"/>
      <c r="ET3103" s="14"/>
      <c r="EU3103" s="14"/>
      <c r="EV3103" s="14"/>
    </row>
    <row r="3104" spans="148:152">
      <c r="ER3104" s="14"/>
      <c r="ES3104" s="14"/>
      <c r="ET3104" s="14"/>
      <c r="EU3104" s="14"/>
      <c r="EV3104" s="14"/>
    </row>
    <row r="3105" spans="148:152">
      <c r="ER3105" s="14"/>
      <c r="ES3105" s="14"/>
      <c r="ET3105" s="14"/>
      <c r="EU3105" s="14"/>
      <c r="EV3105" s="14"/>
    </row>
    <row r="3106" spans="148:152">
      <c r="ER3106" s="14"/>
      <c r="ES3106" s="14"/>
      <c r="ET3106" s="14"/>
      <c r="EU3106" s="14"/>
      <c r="EV3106" s="14"/>
    </row>
    <row r="3107" spans="148:152">
      <c r="ER3107" s="14"/>
      <c r="ES3107" s="14"/>
      <c r="ET3107" s="14"/>
      <c r="EU3107" s="14"/>
      <c r="EV3107" s="14"/>
    </row>
    <row r="3108" spans="148:152">
      <c r="ER3108" s="14"/>
      <c r="ES3108" s="14"/>
      <c r="ET3108" s="14"/>
      <c r="EU3108" s="14"/>
      <c r="EV3108" s="14"/>
    </row>
    <row r="3109" spans="148:152">
      <c r="ER3109" s="14"/>
      <c r="ES3109" s="14"/>
      <c r="ET3109" s="14"/>
      <c r="EU3109" s="14"/>
      <c r="EV3109" s="14"/>
    </row>
    <row r="3110" spans="148:152">
      <c r="ER3110" s="14"/>
      <c r="ES3110" s="14"/>
      <c r="ET3110" s="14"/>
      <c r="EU3110" s="14"/>
      <c r="EV3110" s="14"/>
    </row>
    <row r="3111" spans="148:152">
      <c r="ER3111" s="14"/>
      <c r="ES3111" s="14"/>
      <c r="ET3111" s="14"/>
      <c r="EU3111" s="14"/>
      <c r="EV3111" s="14"/>
    </row>
    <row r="3112" spans="148:152">
      <c r="ER3112" s="14"/>
      <c r="ES3112" s="14"/>
      <c r="ET3112" s="14"/>
      <c r="EU3112" s="14"/>
      <c r="EV3112" s="14"/>
    </row>
    <row r="3113" spans="148:152">
      <c r="ER3113" s="14"/>
      <c r="ES3113" s="14"/>
      <c r="ET3113" s="14"/>
      <c r="EU3113" s="14"/>
      <c r="EV3113" s="14"/>
    </row>
    <row r="3114" spans="148:152">
      <c r="ER3114" s="14"/>
      <c r="ES3114" s="14"/>
      <c r="ET3114" s="14"/>
      <c r="EU3114" s="14"/>
      <c r="EV3114" s="14"/>
    </row>
    <row r="3115" spans="148:152">
      <c r="ER3115" s="14"/>
      <c r="ES3115" s="14"/>
      <c r="ET3115" s="14"/>
      <c r="EU3115" s="14"/>
      <c r="EV3115" s="14"/>
    </row>
    <row r="3116" spans="148:152">
      <c r="ER3116" s="14"/>
      <c r="ES3116" s="14"/>
      <c r="ET3116" s="14"/>
      <c r="EU3116" s="14"/>
      <c r="EV3116" s="14"/>
    </row>
    <row r="3117" spans="148:152">
      <c r="ER3117" s="14"/>
      <c r="ES3117" s="14"/>
      <c r="ET3117" s="14"/>
      <c r="EU3117" s="14"/>
      <c r="EV3117" s="14"/>
    </row>
    <row r="3118" spans="148:152">
      <c r="ER3118" s="14"/>
      <c r="ES3118" s="14"/>
      <c r="ET3118" s="14"/>
      <c r="EU3118" s="14"/>
      <c r="EV3118" s="14"/>
    </row>
    <row r="3119" spans="148:152">
      <c r="ER3119" s="14"/>
      <c r="ES3119" s="14"/>
      <c r="ET3119" s="14"/>
      <c r="EU3119" s="14"/>
      <c r="EV3119" s="14"/>
    </row>
    <row r="3120" spans="148:152">
      <c r="ER3120" s="14"/>
      <c r="ES3120" s="14"/>
      <c r="ET3120" s="14"/>
      <c r="EU3120" s="14"/>
      <c r="EV3120" s="14"/>
    </row>
    <row r="3121" spans="148:152">
      <c r="ER3121" s="14"/>
      <c r="ES3121" s="14"/>
      <c r="ET3121" s="14"/>
      <c r="EU3121" s="14"/>
      <c r="EV3121" s="14"/>
    </row>
    <row r="3122" spans="148:152">
      <c r="ER3122" s="14"/>
      <c r="ES3122" s="14"/>
      <c r="ET3122" s="14"/>
      <c r="EU3122" s="14"/>
      <c r="EV3122" s="14"/>
    </row>
    <row r="3123" spans="148:152">
      <c r="ER3123" s="14"/>
      <c r="ES3123" s="14"/>
      <c r="ET3123" s="14"/>
      <c r="EU3123" s="14"/>
      <c r="EV3123" s="14"/>
    </row>
    <row r="3124" spans="148:152">
      <c r="ER3124" s="14"/>
      <c r="ES3124" s="14"/>
      <c r="ET3124" s="14"/>
      <c r="EU3124" s="14"/>
      <c r="EV3124" s="14"/>
    </row>
    <row r="3125" spans="148:152">
      <c r="ER3125" s="14"/>
      <c r="ES3125" s="14"/>
      <c r="ET3125" s="14"/>
      <c r="EU3125" s="14"/>
      <c r="EV3125" s="14"/>
    </row>
    <row r="3126" spans="148:152">
      <c r="ER3126" s="14"/>
      <c r="ES3126" s="14"/>
      <c r="ET3126" s="14"/>
      <c r="EU3126" s="14"/>
      <c r="EV3126" s="14"/>
    </row>
    <row r="3127" spans="148:152">
      <c r="ER3127" s="14"/>
      <c r="ES3127" s="14"/>
      <c r="ET3127" s="14"/>
      <c r="EU3127" s="14"/>
      <c r="EV3127" s="14"/>
    </row>
    <row r="3128" spans="148:152">
      <c r="ER3128" s="14"/>
      <c r="ES3128" s="14"/>
      <c r="ET3128" s="14"/>
      <c r="EU3128" s="14"/>
      <c r="EV3128" s="14"/>
    </row>
    <row r="3129" spans="148:152">
      <c r="ER3129" s="14"/>
      <c r="ES3129" s="14"/>
      <c r="ET3129" s="14"/>
      <c r="EU3129" s="14"/>
      <c r="EV3129" s="14"/>
    </row>
    <row r="3130" spans="148:152">
      <c r="ER3130" s="14"/>
      <c r="ES3130" s="14"/>
      <c r="ET3130" s="14"/>
      <c r="EU3130" s="14"/>
      <c r="EV3130" s="14"/>
    </row>
    <row r="3131" spans="148:152">
      <c r="ER3131" s="14"/>
      <c r="ES3131" s="14"/>
      <c r="ET3131" s="14"/>
      <c r="EU3131" s="14"/>
      <c r="EV3131" s="14"/>
    </row>
    <row r="3132" spans="148:152">
      <c r="ER3132" s="14"/>
      <c r="ES3132" s="14"/>
      <c r="ET3132" s="14"/>
      <c r="EU3132" s="14"/>
      <c r="EV3132" s="14"/>
    </row>
    <row r="3133" spans="148:152">
      <c r="ER3133" s="14"/>
      <c r="ES3133" s="14"/>
      <c r="ET3133" s="14"/>
      <c r="EU3133" s="14"/>
      <c r="EV3133" s="14"/>
    </row>
    <row r="3134" spans="148:152">
      <c r="ER3134" s="14"/>
      <c r="ES3134" s="14"/>
      <c r="ET3134" s="14"/>
      <c r="EU3134" s="14"/>
      <c r="EV3134" s="14"/>
    </row>
    <row r="3135" spans="148:152">
      <c r="ER3135" s="14"/>
      <c r="ES3135" s="14"/>
      <c r="ET3135" s="14"/>
      <c r="EU3135" s="14"/>
      <c r="EV3135" s="14"/>
    </row>
    <row r="3136" spans="148:152">
      <c r="ER3136" s="14"/>
      <c r="ES3136" s="14"/>
      <c r="ET3136" s="14"/>
      <c r="EU3136" s="14"/>
      <c r="EV3136" s="14"/>
    </row>
    <row r="3137" spans="148:152">
      <c r="ER3137" s="14"/>
      <c r="ES3137" s="14"/>
      <c r="ET3137" s="14"/>
      <c r="EU3137" s="14"/>
      <c r="EV3137" s="14"/>
    </row>
    <row r="3138" spans="148:152">
      <c r="ER3138" s="14"/>
      <c r="ES3138" s="14"/>
      <c r="ET3138" s="14"/>
      <c r="EU3138" s="14"/>
      <c r="EV3138" s="14"/>
    </row>
    <row r="3139" spans="148:152">
      <c r="ER3139" s="14"/>
      <c r="ES3139" s="14"/>
      <c r="ET3139" s="14"/>
      <c r="EU3139" s="14"/>
      <c r="EV3139" s="14"/>
    </row>
    <row r="3140" spans="148:152">
      <c r="ER3140" s="14"/>
      <c r="ES3140" s="14"/>
      <c r="ET3140" s="14"/>
      <c r="EU3140" s="14"/>
      <c r="EV3140" s="14"/>
    </row>
    <row r="3141" spans="148:152">
      <c r="ER3141" s="14"/>
      <c r="ES3141" s="14"/>
      <c r="ET3141" s="14"/>
      <c r="EU3141" s="14"/>
      <c r="EV3141" s="14"/>
    </row>
    <row r="3142" spans="148:152">
      <c r="ER3142" s="14"/>
      <c r="ES3142" s="14"/>
      <c r="ET3142" s="14"/>
      <c r="EU3142" s="14"/>
      <c r="EV3142" s="14"/>
    </row>
    <row r="3143" spans="148:152">
      <c r="ER3143" s="14"/>
      <c r="ES3143" s="14"/>
      <c r="ET3143" s="14"/>
      <c r="EU3143" s="14"/>
      <c r="EV3143" s="14"/>
    </row>
    <row r="3144" spans="148:152">
      <c r="ER3144" s="14"/>
      <c r="ES3144" s="14"/>
      <c r="ET3144" s="14"/>
      <c r="EU3144" s="14"/>
      <c r="EV3144" s="14"/>
    </row>
    <row r="3145" spans="148:152">
      <c r="ER3145" s="14"/>
      <c r="ES3145" s="14"/>
      <c r="ET3145" s="14"/>
      <c r="EU3145" s="14"/>
      <c r="EV3145" s="14"/>
    </row>
    <row r="3146" spans="148:152">
      <c r="ER3146" s="14"/>
      <c r="ES3146" s="14"/>
      <c r="ET3146" s="14"/>
      <c r="EU3146" s="14"/>
      <c r="EV3146" s="14"/>
    </row>
    <row r="3147" spans="148:152">
      <c r="ER3147" s="14"/>
      <c r="ES3147" s="14"/>
      <c r="ET3147" s="14"/>
      <c r="EU3147" s="14"/>
      <c r="EV3147" s="14"/>
    </row>
    <row r="3148" spans="148:152">
      <c r="ER3148" s="14"/>
      <c r="ES3148" s="14"/>
      <c r="ET3148" s="14"/>
      <c r="EU3148" s="14"/>
      <c r="EV3148" s="14"/>
    </row>
    <row r="3149" spans="148:152">
      <c r="ER3149" s="14"/>
      <c r="ES3149" s="14"/>
      <c r="ET3149" s="14"/>
      <c r="EU3149" s="14"/>
      <c r="EV3149" s="14"/>
    </row>
    <row r="3150" spans="148:152">
      <c r="ER3150" s="14"/>
      <c r="ES3150" s="14"/>
      <c r="ET3150" s="14"/>
      <c r="EU3150" s="14"/>
      <c r="EV3150" s="14"/>
    </row>
    <row r="3151" spans="148:152">
      <c r="ER3151" s="14"/>
      <c r="ES3151" s="14"/>
      <c r="ET3151" s="14"/>
      <c r="EU3151" s="14"/>
      <c r="EV3151" s="14"/>
    </row>
    <row r="3152" spans="148:152">
      <c r="ER3152" s="14"/>
      <c r="ES3152" s="14"/>
      <c r="ET3152" s="14"/>
      <c r="EU3152" s="14"/>
      <c r="EV3152" s="14"/>
    </row>
    <row r="3153" spans="148:152">
      <c r="ER3153" s="14"/>
      <c r="ES3153" s="14"/>
      <c r="ET3153" s="14"/>
      <c r="EU3153" s="14"/>
      <c r="EV3153" s="14"/>
    </row>
    <row r="3154" spans="148:152">
      <c r="ER3154" s="14"/>
      <c r="ES3154" s="14"/>
      <c r="ET3154" s="14"/>
      <c r="EU3154" s="14"/>
      <c r="EV3154" s="14"/>
    </row>
    <row r="3155" spans="148:152">
      <c r="ER3155" s="14"/>
      <c r="ES3155" s="14"/>
      <c r="ET3155" s="14"/>
      <c r="EU3155" s="14"/>
      <c r="EV3155" s="14"/>
    </row>
    <row r="3156" spans="148:152">
      <c r="ER3156" s="14"/>
      <c r="ES3156" s="14"/>
      <c r="ET3156" s="14"/>
      <c r="EU3156" s="14"/>
      <c r="EV3156" s="14"/>
    </row>
    <row r="3157" spans="148:152">
      <c r="ER3157" s="14"/>
      <c r="ES3157" s="14"/>
      <c r="ET3157" s="14"/>
      <c r="EU3157" s="14"/>
      <c r="EV3157" s="14"/>
    </row>
    <row r="3158" spans="148:152">
      <c r="ER3158" s="14"/>
      <c r="ES3158" s="14"/>
      <c r="ET3158" s="14"/>
      <c r="EU3158" s="14"/>
      <c r="EV3158" s="14"/>
    </row>
    <row r="3159" spans="148:152">
      <c r="ER3159" s="14"/>
      <c r="ES3159" s="14"/>
      <c r="ET3159" s="14"/>
      <c r="EU3159" s="14"/>
      <c r="EV3159" s="14"/>
    </row>
    <row r="3160" spans="148:152">
      <c r="ER3160" s="14"/>
      <c r="ES3160" s="14"/>
      <c r="ET3160" s="14"/>
      <c r="EU3160" s="14"/>
      <c r="EV3160" s="14"/>
    </row>
    <row r="3161" spans="148:152">
      <c r="ER3161" s="14"/>
      <c r="ES3161" s="14"/>
      <c r="ET3161" s="14"/>
      <c r="EU3161" s="14"/>
      <c r="EV3161" s="14"/>
    </row>
    <row r="3162" spans="148:152">
      <c r="ER3162" s="14"/>
      <c r="ES3162" s="14"/>
      <c r="ET3162" s="14"/>
      <c r="EU3162" s="14"/>
      <c r="EV3162" s="14"/>
    </row>
    <row r="3163" spans="148:152">
      <c r="ER3163" s="14"/>
      <c r="ES3163" s="14"/>
      <c r="ET3163" s="14"/>
      <c r="EU3163" s="14"/>
      <c r="EV3163" s="14"/>
    </row>
    <row r="3164" spans="148:152">
      <c r="ER3164" s="14"/>
      <c r="ES3164" s="14"/>
      <c r="ET3164" s="14"/>
      <c r="EU3164" s="14"/>
      <c r="EV3164" s="14"/>
    </row>
    <row r="3165" spans="148:152">
      <c r="ER3165" s="14"/>
      <c r="ES3165" s="14"/>
      <c r="ET3165" s="14"/>
      <c r="EU3165" s="14"/>
      <c r="EV3165" s="14"/>
    </row>
    <row r="3166" spans="148:152">
      <c r="ER3166" s="14"/>
      <c r="ES3166" s="14"/>
      <c r="ET3166" s="14"/>
      <c r="EU3166" s="14"/>
      <c r="EV3166" s="14"/>
    </row>
    <row r="3167" spans="148:152">
      <c r="ER3167" s="14"/>
      <c r="ES3167" s="14"/>
      <c r="ET3167" s="14"/>
      <c r="EU3167" s="14"/>
      <c r="EV3167" s="14"/>
    </row>
    <row r="3168" spans="148:152">
      <c r="ER3168" s="14"/>
      <c r="ES3168" s="14"/>
      <c r="ET3168" s="14"/>
      <c r="EU3168" s="14"/>
      <c r="EV3168" s="14"/>
    </row>
    <row r="3169" spans="148:152">
      <c r="ER3169" s="14"/>
      <c r="ES3169" s="14"/>
      <c r="ET3169" s="14"/>
      <c r="EU3169" s="14"/>
      <c r="EV3169" s="14"/>
    </row>
    <row r="3170" spans="148:152">
      <c r="ER3170" s="14"/>
      <c r="ES3170" s="14"/>
      <c r="ET3170" s="14"/>
      <c r="EU3170" s="14"/>
      <c r="EV3170" s="14"/>
    </row>
    <row r="3171" spans="148:152">
      <c r="ER3171" s="14"/>
      <c r="ES3171" s="14"/>
      <c r="ET3171" s="14"/>
      <c r="EU3171" s="14"/>
      <c r="EV3171" s="14"/>
    </row>
    <row r="3172" spans="148:152">
      <c r="ER3172" s="14"/>
      <c r="ES3172" s="14"/>
      <c r="ET3172" s="14"/>
      <c r="EU3172" s="14"/>
      <c r="EV3172" s="14"/>
    </row>
    <row r="3173" spans="148:152">
      <c r="ER3173" s="14"/>
      <c r="ES3173" s="14"/>
      <c r="ET3173" s="14"/>
      <c r="EU3173" s="14"/>
      <c r="EV3173" s="14"/>
    </row>
    <row r="3174" spans="148:152">
      <c r="ER3174" s="14"/>
      <c r="ES3174" s="14"/>
      <c r="ET3174" s="14"/>
      <c r="EU3174" s="14"/>
      <c r="EV3174" s="14"/>
    </row>
    <row r="3175" spans="148:152">
      <c r="ER3175" s="14"/>
      <c r="ES3175" s="14"/>
      <c r="ET3175" s="14"/>
      <c r="EU3175" s="14"/>
      <c r="EV3175" s="14"/>
    </row>
    <row r="3176" spans="148:152">
      <c r="ER3176" s="14"/>
      <c r="ES3176" s="14"/>
      <c r="ET3176" s="14"/>
      <c r="EU3176" s="14"/>
      <c r="EV3176" s="14"/>
    </row>
    <row r="3177" spans="148:152">
      <c r="ER3177" s="14"/>
      <c r="ES3177" s="14"/>
      <c r="ET3177" s="14"/>
      <c r="EU3177" s="14"/>
      <c r="EV3177" s="14"/>
    </row>
    <row r="3178" spans="148:152">
      <c r="ER3178" s="14"/>
      <c r="ES3178" s="14"/>
      <c r="ET3178" s="14"/>
      <c r="EU3178" s="14"/>
      <c r="EV3178" s="14"/>
    </row>
    <row r="3179" spans="148:152">
      <c r="ER3179" s="14"/>
      <c r="ES3179" s="14"/>
      <c r="ET3179" s="14"/>
      <c r="EU3179" s="14"/>
      <c r="EV3179" s="14"/>
    </row>
    <row r="3180" spans="148:152">
      <c r="ER3180" s="14"/>
      <c r="ES3180" s="14"/>
      <c r="ET3180" s="14"/>
      <c r="EU3180" s="14"/>
      <c r="EV3180" s="14"/>
    </row>
    <row r="3181" spans="148:152">
      <c r="ER3181" s="14"/>
      <c r="ES3181" s="14"/>
      <c r="ET3181" s="14"/>
      <c r="EU3181" s="14"/>
      <c r="EV3181" s="14"/>
    </row>
    <row r="3182" spans="148:152">
      <c r="ER3182" s="14"/>
      <c r="ES3182" s="14"/>
      <c r="ET3182" s="14"/>
      <c r="EU3182" s="14"/>
      <c r="EV3182" s="14"/>
    </row>
    <row r="3183" spans="148:152">
      <c r="ER3183" s="14"/>
      <c r="ES3183" s="14"/>
      <c r="ET3183" s="14"/>
      <c r="EU3183" s="14"/>
      <c r="EV3183" s="14"/>
    </row>
    <row r="3184" spans="148:152">
      <c r="ER3184" s="14"/>
      <c r="ES3184" s="14"/>
      <c r="ET3184" s="14"/>
      <c r="EU3184" s="14"/>
      <c r="EV3184" s="14"/>
    </row>
    <row r="3185" spans="148:152">
      <c r="ER3185" s="14"/>
      <c r="ES3185" s="14"/>
      <c r="ET3185" s="14"/>
      <c r="EU3185" s="14"/>
      <c r="EV3185" s="14"/>
    </row>
    <row r="3186" spans="148:152">
      <c r="ER3186" s="14"/>
      <c r="ES3186" s="14"/>
      <c r="ET3186" s="14"/>
      <c r="EU3186" s="14"/>
      <c r="EV3186" s="14"/>
    </row>
    <row r="3187" spans="148:152">
      <c r="ER3187" s="14"/>
      <c r="ES3187" s="14"/>
      <c r="ET3187" s="14"/>
      <c r="EU3187" s="14"/>
      <c r="EV3187" s="14"/>
    </row>
    <row r="3188" spans="148:152">
      <c r="ER3188" s="14"/>
      <c r="ES3188" s="14"/>
      <c r="ET3188" s="14"/>
      <c r="EU3188" s="14"/>
      <c r="EV3188" s="14"/>
    </row>
    <row r="3189" spans="148:152">
      <c r="ER3189" s="14"/>
      <c r="ES3189" s="14"/>
      <c r="ET3189" s="14"/>
      <c r="EU3189" s="14"/>
      <c r="EV3189" s="14"/>
    </row>
    <row r="3190" spans="148:152">
      <c r="ER3190" s="14"/>
      <c r="ES3190" s="14"/>
      <c r="ET3190" s="14"/>
      <c r="EU3190" s="14"/>
      <c r="EV3190" s="14"/>
    </row>
    <row r="3191" spans="148:152">
      <c r="ER3191" s="14"/>
      <c r="ES3191" s="14"/>
      <c r="ET3191" s="14"/>
      <c r="EU3191" s="14"/>
      <c r="EV3191" s="14"/>
    </row>
    <row r="3192" spans="148:152">
      <c r="ER3192" s="14"/>
      <c r="ES3192" s="14"/>
      <c r="ET3192" s="14"/>
      <c r="EU3192" s="14"/>
      <c r="EV3192" s="14"/>
    </row>
    <row r="3193" spans="148:152">
      <c r="ER3193" s="14"/>
      <c r="ES3193" s="14"/>
      <c r="ET3193" s="14"/>
      <c r="EU3193" s="14"/>
      <c r="EV3193" s="14"/>
    </row>
    <row r="3194" spans="148:152">
      <c r="ER3194" s="14"/>
      <c r="ES3194" s="14"/>
      <c r="ET3194" s="14"/>
      <c r="EU3194" s="14"/>
      <c r="EV3194" s="14"/>
    </row>
    <row r="3195" spans="148:152">
      <c r="ER3195" s="14"/>
      <c r="ES3195" s="14"/>
      <c r="ET3195" s="14"/>
      <c r="EU3195" s="14"/>
      <c r="EV3195" s="14"/>
    </row>
    <row r="3196" spans="148:152">
      <c r="ER3196" s="14"/>
      <c r="ES3196" s="14"/>
      <c r="ET3196" s="14"/>
      <c r="EU3196" s="14"/>
      <c r="EV3196" s="14"/>
    </row>
    <row r="3197" spans="148:152">
      <c r="ER3197" s="14"/>
      <c r="ES3197" s="14"/>
      <c r="ET3197" s="14"/>
      <c r="EU3197" s="14"/>
      <c r="EV3197" s="14"/>
    </row>
    <row r="3198" spans="148:152">
      <c r="ER3198" s="14"/>
      <c r="ES3198" s="14"/>
      <c r="ET3198" s="14"/>
      <c r="EU3198" s="14"/>
      <c r="EV3198" s="14"/>
    </row>
    <row r="3199" spans="148:152">
      <c r="ER3199" s="14"/>
      <c r="ES3199" s="14"/>
      <c r="ET3199" s="14"/>
      <c r="EU3199" s="14"/>
      <c r="EV3199" s="14"/>
    </row>
    <row r="3200" spans="148:152">
      <c r="ER3200" s="14"/>
      <c r="ES3200" s="14"/>
      <c r="ET3200" s="14"/>
      <c r="EU3200" s="14"/>
      <c r="EV3200" s="14"/>
    </row>
    <row r="3201" spans="148:152">
      <c r="ER3201" s="14"/>
      <c r="ES3201" s="14"/>
      <c r="ET3201" s="14"/>
      <c r="EU3201" s="14"/>
      <c r="EV3201" s="14"/>
    </row>
    <row r="3202" spans="148:152">
      <c r="ER3202" s="14"/>
      <c r="ES3202" s="14"/>
      <c r="ET3202" s="14"/>
      <c r="EU3202" s="14"/>
      <c r="EV3202" s="14"/>
    </row>
    <row r="3203" spans="148:152">
      <c r="ER3203" s="14"/>
      <c r="ES3203" s="14"/>
      <c r="ET3203" s="14"/>
      <c r="EU3203" s="14"/>
      <c r="EV3203" s="14"/>
    </row>
    <row r="3204" spans="148:152">
      <c r="ER3204" s="14"/>
      <c r="ES3204" s="14"/>
      <c r="ET3204" s="14"/>
      <c r="EU3204" s="14"/>
      <c r="EV3204" s="14"/>
    </row>
    <row r="3205" spans="148:152">
      <c r="ER3205" s="14"/>
      <c r="ES3205" s="14"/>
      <c r="ET3205" s="14"/>
      <c r="EU3205" s="14"/>
      <c r="EV3205" s="14"/>
    </row>
    <row r="3206" spans="148:152">
      <c r="ER3206" s="14"/>
      <c r="ES3206" s="14"/>
      <c r="ET3206" s="14"/>
      <c r="EU3206" s="14"/>
      <c r="EV3206" s="14"/>
    </row>
    <row r="3207" spans="148:152">
      <c r="ER3207" s="14"/>
      <c r="ES3207" s="14"/>
      <c r="ET3207" s="14"/>
      <c r="EU3207" s="14"/>
      <c r="EV3207" s="14"/>
    </row>
    <row r="3208" spans="148:152">
      <c r="ER3208" s="14"/>
      <c r="ES3208" s="14"/>
      <c r="ET3208" s="14"/>
      <c r="EU3208" s="14"/>
      <c r="EV3208" s="14"/>
    </row>
    <row r="3209" spans="148:152">
      <c r="ER3209" s="14"/>
      <c r="ES3209" s="14"/>
      <c r="ET3209" s="14"/>
      <c r="EU3209" s="14"/>
      <c r="EV3209" s="14"/>
    </row>
    <row r="3210" spans="148:152">
      <c r="ER3210" s="14"/>
      <c r="ES3210" s="14"/>
      <c r="ET3210" s="14"/>
      <c r="EU3210" s="14"/>
      <c r="EV3210" s="14"/>
    </row>
    <row r="3211" spans="148:152">
      <c r="ER3211" s="14"/>
      <c r="ES3211" s="14"/>
      <c r="ET3211" s="14"/>
      <c r="EU3211" s="14"/>
      <c r="EV3211" s="14"/>
    </row>
    <row r="3212" spans="148:152">
      <c r="ER3212" s="14"/>
      <c r="ES3212" s="14"/>
      <c r="ET3212" s="14"/>
      <c r="EU3212" s="14"/>
      <c r="EV3212" s="14"/>
    </row>
    <row r="3213" spans="148:152">
      <c r="ER3213" s="14"/>
      <c r="ES3213" s="14"/>
      <c r="ET3213" s="14"/>
      <c r="EU3213" s="14"/>
      <c r="EV3213" s="14"/>
    </row>
    <row r="3214" spans="148:152">
      <c r="ER3214" s="14"/>
      <c r="ES3214" s="14"/>
      <c r="ET3214" s="14"/>
      <c r="EU3214" s="14"/>
      <c r="EV3214" s="14"/>
    </row>
    <row r="3215" spans="148:152">
      <c r="ER3215" s="14"/>
      <c r="ES3215" s="14"/>
      <c r="ET3215" s="14"/>
      <c r="EU3215" s="14"/>
      <c r="EV3215" s="14"/>
    </row>
    <row r="3216" spans="148:152">
      <c r="ER3216" s="14"/>
      <c r="ES3216" s="14"/>
      <c r="ET3216" s="14"/>
      <c r="EU3216" s="14"/>
      <c r="EV3216" s="14"/>
    </row>
    <row r="3217" spans="148:152">
      <c r="ER3217" s="14"/>
      <c r="ES3217" s="14"/>
      <c r="ET3217" s="14"/>
      <c r="EU3217" s="14"/>
      <c r="EV3217" s="14"/>
    </row>
    <row r="3218" spans="148:152">
      <c r="ER3218" s="14"/>
      <c r="ES3218" s="14"/>
      <c r="ET3218" s="14"/>
      <c r="EU3218" s="14"/>
      <c r="EV3218" s="14"/>
    </row>
    <row r="3219" spans="148:152">
      <c r="ER3219" s="14"/>
      <c r="ES3219" s="14"/>
      <c r="ET3219" s="14"/>
      <c r="EU3219" s="14"/>
      <c r="EV3219" s="14"/>
    </row>
    <row r="3220" spans="148:152">
      <c r="ER3220" s="14"/>
      <c r="ES3220" s="14"/>
      <c r="ET3220" s="14"/>
      <c r="EU3220" s="14"/>
      <c r="EV3220" s="14"/>
    </row>
    <row r="3221" spans="148:152">
      <c r="ER3221" s="14"/>
      <c r="ES3221" s="14"/>
      <c r="ET3221" s="14"/>
      <c r="EU3221" s="14"/>
      <c r="EV3221" s="14"/>
    </row>
    <row r="3222" spans="148:152">
      <c r="ER3222" s="14"/>
      <c r="ES3222" s="14"/>
      <c r="ET3222" s="14"/>
      <c r="EU3222" s="14"/>
      <c r="EV3222" s="14"/>
    </row>
    <row r="3223" spans="148:152">
      <c r="ER3223" s="14"/>
      <c r="ES3223" s="14"/>
      <c r="ET3223" s="14"/>
      <c r="EU3223" s="14"/>
      <c r="EV3223" s="14"/>
    </row>
    <row r="3224" spans="148:152">
      <c r="ER3224" s="14"/>
      <c r="ES3224" s="14"/>
      <c r="ET3224" s="14"/>
      <c r="EU3224" s="14"/>
      <c r="EV3224" s="14"/>
    </row>
    <row r="3225" spans="148:152">
      <c r="ER3225" s="14"/>
      <c r="ES3225" s="14"/>
      <c r="ET3225" s="14"/>
      <c r="EU3225" s="14"/>
      <c r="EV3225" s="14"/>
    </row>
    <row r="3226" spans="148:152">
      <c r="ER3226" s="14"/>
      <c r="ES3226" s="14"/>
      <c r="ET3226" s="14"/>
      <c r="EU3226" s="14"/>
      <c r="EV3226" s="14"/>
    </row>
    <row r="3227" spans="148:152">
      <c r="ER3227" s="14"/>
      <c r="ES3227" s="14"/>
      <c r="ET3227" s="14"/>
      <c r="EU3227" s="14"/>
      <c r="EV3227" s="14"/>
    </row>
    <row r="3228" spans="148:152">
      <c r="ER3228" s="14"/>
      <c r="ES3228" s="14"/>
      <c r="ET3228" s="14"/>
      <c r="EU3228" s="14"/>
      <c r="EV3228" s="14"/>
    </row>
    <row r="3229" spans="148:152">
      <c r="ER3229" s="14"/>
      <c r="ES3229" s="14"/>
      <c r="ET3229" s="14"/>
      <c r="EU3229" s="14"/>
      <c r="EV3229" s="14"/>
    </row>
    <row r="3230" spans="148:152">
      <c r="ER3230" s="14"/>
      <c r="ES3230" s="14"/>
      <c r="ET3230" s="14"/>
      <c r="EU3230" s="14"/>
      <c r="EV3230" s="14"/>
    </row>
    <row r="3231" spans="148:152">
      <c r="ER3231" s="14"/>
      <c r="ES3231" s="14"/>
      <c r="ET3231" s="14"/>
      <c r="EU3231" s="14"/>
      <c r="EV3231" s="14"/>
    </row>
    <row r="3232" spans="148:152">
      <c r="ER3232" s="14"/>
      <c r="ES3232" s="14"/>
      <c r="ET3232" s="14"/>
      <c r="EU3232" s="14"/>
      <c r="EV3232" s="14"/>
    </row>
    <row r="3233" spans="148:152">
      <c r="ER3233" s="14"/>
      <c r="ES3233" s="14"/>
      <c r="ET3233" s="14"/>
      <c r="EU3233" s="14"/>
      <c r="EV3233" s="14"/>
    </row>
    <row r="3234" spans="148:152">
      <c r="ER3234" s="14"/>
      <c r="ES3234" s="14"/>
      <c r="ET3234" s="14"/>
      <c r="EU3234" s="14"/>
      <c r="EV3234" s="14"/>
    </row>
    <row r="3235" spans="148:152">
      <c r="ER3235" s="14"/>
      <c r="ES3235" s="14"/>
      <c r="ET3235" s="14"/>
      <c r="EU3235" s="14"/>
      <c r="EV3235" s="14"/>
    </row>
    <row r="3236" spans="148:152">
      <c r="ER3236" s="14"/>
      <c r="ES3236" s="14"/>
      <c r="ET3236" s="14"/>
      <c r="EU3236" s="14"/>
      <c r="EV3236" s="14"/>
    </row>
    <row r="3237" spans="148:152">
      <c r="ER3237" s="14"/>
      <c r="ES3237" s="14"/>
      <c r="ET3237" s="14"/>
      <c r="EU3237" s="14"/>
      <c r="EV3237" s="14"/>
    </row>
    <row r="3238" spans="148:152">
      <c r="ER3238" s="14"/>
      <c r="ES3238" s="14"/>
      <c r="ET3238" s="14"/>
      <c r="EU3238" s="14"/>
      <c r="EV3238" s="14"/>
    </row>
    <row r="3239" spans="148:152">
      <c r="ER3239" s="14"/>
      <c r="ES3239" s="14"/>
      <c r="ET3239" s="14"/>
      <c r="EU3239" s="14"/>
      <c r="EV3239" s="14"/>
    </row>
    <row r="3240" spans="148:152">
      <c r="ER3240" s="14"/>
      <c r="ES3240" s="14"/>
      <c r="ET3240" s="14"/>
      <c r="EU3240" s="14"/>
      <c r="EV3240" s="14"/>
    </row>
    <row r="3241" spans="148:152">
      <c r="ER3241" s="14"/>
      <c r="ES3241" s="14"/>
      <c r="ET3241" s="14"/>
      <c r="EU3241" s="14"/>
      <c r="EV3241" s="14"/>
    </row>
    <row r="3242" spans="148:152">
      <c r="ER3242" s="14"/>
      <c r="ES3242" s="14"/>
      <c r="ET3242" s="14"/>
      <c r="EU3242" s="14"/>
      <c r="EV3242" s="14"/>
    </row>
    <row r="3243" spans="148:152">
      <c r="ER3243" s="14"/>
      <c r="ES3243" s="14"/>
      <c r="ET3243" s="14"/>
      <c r="EU3243" s="14"/>
      <c r="EV3243" s="14"/>
    </row>
    <row r="3244" spans="148:152">
      <c r="ER3244" s="14"/>
      <c r="ES3244" s="14"/>
      <c r="ET3244" s="14"/>
      <c r="EU3244" s="14"/>
      <c r="EV3244" s="14"/>
    </row>
    <row r="3245" spans="148:152">
      <c r="ER3245" s="14"/>
      <c r="ES3245" s="14"/>
      <c r="ET3245" s="14"/>
      <c r="EU3245" s="14"/>
      <c r="EV3245" s="14"/>
    </row>
    <row r="3246" spans="148:152">
      <c r="ER3246" s="14"/>
      <c r="ES3246" s="14"/>
      <c r="ET3246" s="14"/>
      <c r="EU3246" s="14"/>
      <c r="EV3246" s="14"/>
    </row>
    <row r="3247" spans="148:152">
      <c r="ER3247" s="14"/>
      <c r="ES3247" s="14"/>
      <c r="ET3247" s="14"/>
      <c r="EU3247" s="14"/>
      <c r="EV3247" s="14"/>
    </row>
    <row r="3248" spans="148:152">
      <c r="ER3248" s="14"/>
      <c r="ES3248" s="14"/>
      <c r="ET3248" s="14"/>
      <c r="EU3248" s="14"/>
      <c r="EV3248" s="14"/>
    </row>
    <row r="3249" spans="148:152">
      <c r="ER3249" s="14"/>
      <c r="ES3249" s="14"/>
      <c r="ET3249" s="14"/>
      <c r="EU3249" s="14"/>
      <c r="EV3249" s="14"/>
    </row>
    <row r="3250" spans="148:152">
      <c r="ER3250" s="14"/>
      <c r="ES3250" s="14"/>
      <c r="ET3250" s="14"/>
      <c r="EU3250" s="14"/>
      <c r="EV3250" s="14"/>
    </row>
    <row r="3251" spans="148:152">
      <c r="ER3251" s="14"/>
      <c r="ES3251" s="14"/>
      <c r="ET3251" s="14"/>
      <c r="EU3251" s="14"/>
      <c r="EV3251" s="14"/>
    </row>
    <row r="3252" spans="148:152">
      <c r="ER3252" s="14"/>
      <c r="ES3252" s="14"/>
      <c r="ET3252" s="14"/>
      <c r="EU3252" s="14"/>
      <c r="EV3252" s="14"/>
    </row>
    <row r="3253" spans="148:152">
      <c r="ER3253" s="14"/>
      <c r="ES3253" s="14"/>
      <c r="ET3253" s="14"/>
      <c r="EU3253" s="14"/>
      <c r="EV3253" s="14"/>
    </row>
    <row r="3254" spans="148:152">
      <c r="ER3254" s="14"/>
      <c r="ES3254" s="14"/>
      <c r="ET3254" s="14"/>
      <c r="EU3254" s="14"/>
      <c r="EV3254" s="14"/>
    </row>
    <row r="3255" spans="148:152">
      <c r="ER3255" s="14"/>
      <c r="ES3255" s="14"/>
      <c r="ET3255" s="14"/>
      <c r="EU3255" s="14"/>
      <c r="EV3255" s="14"/>
    </row>
    <row r="3256" spans="148:152">
      <c r="ER3256" s="14"/>
      <c r="ES3256" s="14"/>
      <c r="ET3256" s="14"/>
      <c r="EU3256" s="14"/>
      <c r="EV3256" s="14"/>
    </row>
    <row r="3257" spans="148:152">
      <c r="ER3257" s="14"/>
      <c r="ES3257" s="14"/>
      <c r="ET3257" s="14"/>
      <c r="EU3257" s="14"/>
      <c r="EV3257" s="14"/>
    </row>
    <row r="3258" spans="148:152">
      <c r="ER3258" s="14"/>
      <c r="ES3258" s="14"/>
      <c r="ET3258" s="14"/>
      <c r="EU3258" s="14"/>
      <c r="EV3258" s="14"/>
    </row>
    <row r="3259" spans="148:152">
      <c r="ER3259" s="14"/>
      <c r="ES3259" s="14"/>
      <c r="ET3259" s="14"/>
      <c r="EU3259" s="14"/>
      <c r="EV3259" s="14"/>
    </row>
    <row r="3260" spans="148:152">
      <c r="ER3260" s="14"/>
      <c r="ES3260" s="14"/>
      <c r="ET3260" s="14"/>
      <c r="EU3260" s="14"/>
      <c r="EV3260" s="14"/>
    </row>
    <row r="3261" spans="148:152">
      <c r="ER3261" s="14"/>
      <c r="ES3261" s="14"/>
      <c r="ET3261" s="14"/>
      <c r="EU3261" s="14"/>
      <c r="EV3261" s="14"/>
    </row>
    <row r="3262" spans="148:152">
      <c r="ER3262" s="14"/>
      <c r="ES3262" s="14"/>
      <c r="ET3262" s="14"/>
      <c r="EU3262" s="14"/>
      <c r="EV3262" s="14"/>
    </row>
    <row r="3263" spans="148:152">
      <c r="ER3263" s="14"/>
      <c r="ES3263" s="14"/>
      <c r="ET3263" s="14"/>
      <c r="EU3263" s="14"/>
      <c r="EV3263" s="14"/>
    </row>
    <row r="3264" spans="148:152">
      <c r="ER3264" s="14"/>
      <c r="ES3264" s="14"/>
      <c r="ET3264" s="14"/>
      <c r="EU3264" s="14"/>
      <c r="EV3264" s="14"/>
    </row>
    <row r="3265" spans="148:152">
      <c r="ER3265" s="14"/>
      <c r="ES3265" s="14"/>
      <c r="ET3265" s="14"/>
      <c r="EU3265" s="14"/>
      <c r="EV3265" s="14"/>
    </row>
    <row r="3266" spans="148:152">
      <c r="ER3266" s="14"/>
      <c r="ES3266" s="14"/>
      <c r="ET3266" s="14"/>
      <c r="EU3266" s="14"/>
      <c r="EV3266" s="14"/>
    </row>
    <row r="3267" spans="148:152">
      <c r="ER3267" s="14"/>
      <c r="ES3267" s="14"/>
      <c r="ET3267" s="14"/>
      <c r="EU3267" s="14"/>
      <c r="EV3267" s="14"/>
    </row>
    <row r="3268" spans="148:152">
      <c r="ER3268" s="14"/>
      <c r="ES3268" s="14"/>
      <c r="ET3268" s="14"/>
      <c r="EU3268" s="14"/>
      <c r="EV3268" s="14"/>
    </row>
    <row r="3269" spans="148:152">
      <c r="ER3269" s="14"/>
      <c r="ES3269" s="14"/>
      <c r="ET3269" s="14"/>
      <c r="EU3269" s="14"/>
      <c r="EV3269" s="14"/>
    </row>
    <row r="3270" spans="148:152">
      <c r="ER3270" s="14"/>
      <c r="ES3270" s="14"/>
      <c r="ET3270" s="14"/>
      <c r="EU3270" s="14"/>
      <c r="EV3270" s="14"/>
    </row>
    <row r="3271" spans="148:152">
      <c r="ER3271" s="14"/>
      <c r="ES3271" s="14"/>
      <c r="ET3271" s="14"/>
      <c r="EU3271" s="14"/>
      <c r="EV3271" s="14"/>
    </row>
    <row r="3272" spans="148:152">
      <c r="ER3272" s="14"/>
      <c r="ES3272" s="14"/>
      <c r="ET3272" s="14"/>
      <c r="EU3272" s="14"/>
      <c r="EV3272" s="14"/>
    </row>
    <row r="3273" spans="148:152">
      <c r="ER3273" s="14"/>
      <c r="ES3273" s="14"/>
      <c r="ET3273" s="14"/>
      <c r="EU3273" s="14"/>
      <c r="EV3273" s="14"/>
    </row>
    <row r="3274" spans="148:152">
      <c r="ER3274" s="14"/>
      <c r="ES3274" s="14"/>
      <c r="ET3274" s="14"/>
      <c r="EU3274" s="14"/>
      <c r="EV3274" s="14"/>
    </row>
    <row r="3275" spans="148:152">
      <c r="ER3275" s="14"/>
      <c r="ES3275" s="14"/>
      <c r="ET3275" s="14"/>
      <c r="EU3275" s="14"/>
      <c r="EV3275" s="14"/>
    </row>
    <row r="3276" spans="148:152">
      <c r="ER3276" s="14"/>
      <c r="ES3276" s="14"/>
      <c r="ET3276" s="14"/>
      <c r="EU3276" s="14"/>
      <c r="EV3276" s="14"/>
    </row>
    <row r="3277" spans="148:152">
      <c r="ER3277" s="14"/>
      <c r="ES3277" s="14"/>
      <c r="ET3277" s="14"/>
      <c r="EU3277" s="14"/>
      <c r="EV3277" s="14"/>
    </row>
    <row r="3278" spans="148:152">
      <c r="ER3278" s="14"/>
      <c r="ES3278" s="14"/>
      <c r="ET3278" s="14"/>
      <c r="EU3278" s="14"/>
      <c r="EV3278" s="14"/>
    </row>
    <row r="3279" spans="148:152">
      <c r="ER3279" s="14"/>
      <c r="ES3279" s="14"/>
      <c r="ET3279" s="14"/>
      <c r="EU3279" s="14"/>
      <c r="EV3279" s="14"/>
    </row>
    <row r="3280" spans="148:152">
      <c r="ER3280" s="14"/>
      <c r="ES3280" s="14"/>
      <c r="ET3280" s="14"/>
      <c r="EU3280" s="14"/>
      <c r="EV3280" s="14"/>
    </row>
    <row r="3281" spans="148:152">
      <c r="ER3281" s="14"/>
      <c r="ES3281" s="14"/>
      <c r="ET3281" s="14"/>
      <c r="EU3281" s="14"/>
      <c r="EV3281" s="14"/>
    </row>
    <row r="3282" spans="148:152">
      <c r="ER3282" s="14"/>
      <c r="ES3282" s="14"/>
      <c r="ET3282" s="14"/>
      <c r="EU3282" s="14"/>
      <c r="EV3282" s="14"/>
    </row>
    <row r="3283" spans="148:152">
      <c r="ER3283" s="14"/>
      <c r="ES3283" s="14"/>
      <c r="ET3283" s="14"/>
      <c r="EU3283" s="14"/>
      <c r="EV3283" s="14"/>
    </row>
    <row r="3284" spans="148:152">
      <c r="ER3284" s="14"/>
      <c r="ES3284" s="14"/>
      <c r="ET3284" s="14"/>
      <c r="EU3284" s="14"/>
      <c r="EV3284" s="14"/>
    </row>
    <row r="3285" spans="148:152">
      <c r="ER3285" s="14"/>
      <c r="ES3285" s="14"/>
      <c r="ET3285" s="14"/>
      <c r="EU3285" s="14"/>
      <c r="EV3285" s="14"/>
    </row>
    <row r="3286" spans="148:152">
      <c r="ER3286" s="14"/>
      <c r="ES3286" s="14"/>
      <c r="ET3286" s="14"/>
      <c r="EU3286" s="14"/>
      <c r="EV3286" s="14"/>
    </row>
    <row r="3287" spans="148:152">
      <c r="ER3287" s="14"/>
      <c r="ES3287" s="14"/>
      <c r="ET3287" s="14"/>
      <c r="EU3287" s="14"/>
      <c r="EV3287" s="14"/>
    </row>
    <row r="3288" spans="148:152">
      <c r="ER3288" s="14"/>
      <c r="ES3288" s="14"/>
      <c r="ET3288" s="14"/>
      <c r="EU3288" s="14"/>
      <c r="EV3288" s="14"/>
    </row>
    <row r="3289" spans="148:152">
      <c r="ER3289" s="14"/>
      <c r="ES3289" s="14"/>
      <c r="ET3289" s="14"/>
      <c r="EU3289" s="14"/>
      <c r="EV3289" s="14"/>
    </row>
    <row r="3290" spans="148:152">
      <c r="ER3290" s="14"/>
      <c r="ES3290" s="14"/>
      <c r="ET3290" s="14"/>
      <c r="EU3290" s="14"/>
      <c r="EV3290" s="14"/>
    </row>
    <row r="3291" spans="148:152">
      <c r="ER3291" s="14"/>
      <c r="ES3291" s="14"/>
      <c r="ET3291" s="14"/>
      <c r="EU3291" s="14"/>
      <c r="EV3291" s="14"/>
    </row>
    <row r="3292" spans="148:152">
      <c r="ER3292" s="14"/>
      <c r="ES3292" s="14"/>
      <c r="ET3292" s="14"/>
      <c r="EU3292" s="14"/>
      <c r="EV3292" s="14"/>
    </row>
    <row r="3293" spans="148:152">
      <c r="ER3293" s="14"/>
      <c r="ES3293" s="14"/>
      <c r="ET3293" s="14"/>
      <c r="EU3293" s="14"/>
      <c r="EV3293" s="14"/>
    </row>
    <row r="3294" spans="148:152">
      <c r="ER3294" s="14"/>
      <c r="ES3294" s="14"/>
      <c r="ET3294" s="14"/>
      <c r="EU3294" s="14"/>
      <c r="EV3294" s="14"/>
    </row>
    <row r="3295" spans="148:152">
      <c r="ER3295" s="14"/>
      <c r="ES3295" s="14"/>
      <c r="ET3295" s="14"/>
      <c r="EU3295" s="14"/>
      <c r="EV3295" s="14"/>
    </row>
    <row r="3296" spans="148:152">
      <c r="ER3296" s="14"/>
      <c r="ES3296" s="14"/>
      <c r="ET3296" s="14"/>
      <c r="EU3296" s="14"/>
      <c r="EV3296" s="14"/>
    </row>
    <row r="3297" spans="148:152">
      <c r="ER3297" s="14"/>
      <c r="ES3297" s="14"/>
      <c r="ET3297" s="14"/>
      <c r="EU3297" s="14"/>
      <c r="EV3297" s="14"/>
    </row>
    <row r="3298" spans="148:152">
      <c r="ER3298" s="14"/>
      <c r="ES3298" s="14"/>
      <c r="ET3298" s="14"/>
      <c r="EU3298" s="14"/>
      <c r="EV3298" s="14"/>
    </row>
    <row r="3299" spans="148:152">
      <c r="ER3299" s="14"/>
      <c r="ES3299" s="14"/>
      <c r="ET3299" s="14"/>
      <c r="EU3299" s="14"/>
      <c r="EV3299" s="14"/>
    </row>
    <row r="3300" spans="148:152">
      <c r="ER3300" s="14"/>
      <c r="ES3300" s="14"/>
      <c r="ET3300" s="14"/>
      <c r="EU3300" s="14"/>
      <c r="EV3300" s="14"/>
    </row>
    <row r="3301" spans="148:152">
      <c r="ER3301" s="14"/>
      <c r="ES3301" s="14"/>
      <c r="ET3301" s="14"/>
      <c r="EU3301" s="14"/>
      <c r="EV3301" s="14"/>
    </row>
    <row r="3302" spans="148:152">
      <c r="ER3302" s="14"/>
      <c r="ES3302" s="14"/>
      <c r="ET3302" s="14"/>
      <c r="EU3302" s="14"/>
      <c r="EV3302" s="14"/>
    </row>
    <row r="3303" spans="148:152">
      <c r="ER3303" s="14"/>
      <c r="ES3303" s="14"/>
      <c r="ET3303" s="14"/>
      <c r="EU3303" s="14"/>
      <c r="EV3303" s="14"/>
    </row>
    <row r="3304" spans="148:152">
      <c r="ER3304" s="14"/>
      <c r="ES3304" s="14"/>
      <c r="ET3304" s="14"/>
      <c r="EU3304" s="14"/>
      <c r="EV3304" s="14"/>
    </row>
    <row r="3305" spans="148:152">
      <c r="ER3305" s="14"/>
      <c r="ES3305" s="14"/>
      <c r="ET3305" s="14"/>
      <c r="EU3305" s="14"/>
      <c r="EV3305" s="14"/>
    </row>
    <row r="3306" spans="148:152">
      <c r="ER3306" s="14"/>
      <c r="ES3306" s="14"/>
      <c r="ET3306" s="14"/>
      <c r="EU3306" s="14"/>
      <c r="EV3306" s="14"/>
    </row>
    <row r="3307" spans="148:152">
      <c r="ER3307" s="14"/>
      <c r="ES3307" s="14"/>
      <c r="ET3307" s="14"/>
      <c r="EU3307" s="14"/>
      <c r="EV3307" s="14"/>
    </row>
    <row r="3308" spans="148:152">
      <c r="ER3308" s="14"/>
      <c r="ES3308" s="14"/>
      <c r="ET3308" s="14"/>
      <c r="EU3308" s="14"/>
      <c r="EV3308" s="14"/>
    </row>
    <row r="3309" spans="148:152">
      <c r="ER3309" s="14"/>
      <c r="ES3309" s="14"/>
      <c r="ET3309" s="14"/>
      <c r="EU3309" s="14"/>
      <c r="EV3309" s="14"/>
    </row>
    <row r="3310" spans="148:152">
      <c r="ER3310" s="14"/>
      <c r="ES3310" s="14"/>
      <c r="ET3310" s="14"/>
      <c r="EU3310" s="14"/>
      <c r="EV3310" s="14"/>
    </row>
    <row r="3311" spans="148:152">
      <c r="ER3311" s="14"/>
      <c r="ES3311" s="14"/>
      <c r="ET3311" s="14"/>
      <c r="EU3311" s="14"/>
      <c r="EV3311" s="14"/>
    </row>
    <row r="3312" spans="148:152">
      <c r="ER3312" s="14"/>
      <c r="ES3312" s="14"/>
      <c r="ET3312" s="14"/>
      <c r="EU3312" s="14"/>
      <c r="EV3312" s="14"/>
    </row>
    <row r="3313" spans="148:152">
      <c r="ER3313" s="14"/>
      <c r="ES3313" s="14"/>
      <c r="ET3313" s="14"/>
      <c r="EU3313" s="14"/>
      <c r="EV3313" s="14"/>
    </row>
    <row r="3314" spans="148:152">
      <c r="ER3314" s="14"/>
      <c r="ES3314" s="14"/>
      <c r="ET3314" s="14"/>
      <c r="EU3314" s="14"/>
      <c r="EV3314" s="14"/>
    </row>
    <row r="3315" spans="148:152">
      <c r="ER3315" s="14"/>
      <c r="ES3315" s="14"/>
      <c r="ET3315" s="14"/>
      <c r="EU3315" s="14"/>
      <c r="EV3315" s="14"/>
    </row>
    <row r="3316" spans="148:152">
      <c r="ER3316" s="14"/>
      <c r="ES3316" s="14"/>
      <c r="ET3316" s="14"/>
      <c r="EU3316" s="14"/>
      <c r="EV3316" s="14"/>
    </row>
    <row r="3317" spans="148:152">
      <c r="ER3317" s="14"/>
      <c r="ES3317" s="14"/>
      <c r="ET3317" s="14"/>
      <c r="EU3317" s="14"/>
      <c r="EV3317" s="14"/>
    </row>
    <row r="3318" spans="148:152">
      <c r="ER3318" s="14"/>
      <c r="ES3318" s="14"/>
      <c r="ET3318" s="14"/>
      <c r="EU3318" s="14"/>
      <c r="EV3318" s="14"/>
    </row>
    <row r="3319" spans="148:152">
      <c r="ER3319" s="14"/>
      <c r="ES3319" s="14"/>
      <c r="ET3319" s="14"/>
      <c r="EU3319" s="14"/>
      <c r="EV3319" s="14"/>
    </row>
    <row r="3320" spans="148:152">
      <c r="ER3320" s="14"/>
      <c r="ES3320" s="14"/>
      <c r="ET3320" s="14"/>
      <c r="EU3320" s="14"/>
      <c r="EV3320" s="14"/>
    </row>
    <row r="3321" spans="148:152">
      <c r="ER3321" s="14"/>
      <c r="ES3321" s="14"/>
      <c r="ET3321" s="14"/>
      <c r="EU3321" s="14"/>
      <c r="EV3321" s="14"/>
    </row>
    <row r="3322" spans="148:152">
      <c r="ER3322" s="14"/>
      <c r="ES3322" s="14"/>
      <c r="ET3322" s="14"/>
      <c r="EU3322" s="14"/>
      <c r="EV3322" s="14"/>
    </row>
    <row r="3323" spans="148:152">
      <c r="ER3323" s="14"/>
      <c r="ES3323" s="14"/>
      <c r="ET3323" s="14"/>
      <c r="EU3323" s="14"/>
      <c r="EV3323" s="14"/>
    </row>
    <row r="3324" spans="148:152">
      <c r="ER3324" s="14"/>
      <c r="ES3324" s="14"/>
      <c r="ET3324" s="14"/>
      <c r="EU3324" s="14"/>
      <c r="EV3324" s="14"/>
    </row>
    <row r="3325" spans="148:152">
      <c r="ER3325" s="14"/>
      <c r="ES3325" s="14"/>
      <c r="ET3325" s="14"/>
      <c r="EU3325" s="14"/>
      <c r="EV3325" s="14"/>
    </row>
    <row r="3326" spans="148:152">
      <c r="ER3326" s="14"/>
      <c r="ES3326" s="14"/>
      <c r="ET3326" s="14"/>
      <c r="EU3326" s="14"/>
      <c r="EV3326" s="14"/>
    </row>
    <row r="3327" spans="148:152">
      <c r="ER3327" s="14"/>
      <c r="ES3327" s="14"/>
      <c r="ET3327" s="14"/>
      <c r="EU3327" s="14"/>
      <c r="EV3327" s="14"/>
    </row>
    <row r="3328" spans="148:152">
      <c r="ER3328" s="14"/>
      <c r="ES3328" s="14"/>
      <c r="ET3328" s="14"/>
      <c r="EU3328" s="14"/>
      <c r="EV3328" s="14"/>
    </row>
    <row r="3329" spans="148:152">
      <c r="ER3329" s="14"/>
      <c r="ES3329" s="14"/>
      <c r="ET3329" s="14"/>
      <c r="EU3329" s="14"/>
      <c r="EV3329" s="14"/>
    </row>
    <row r="3330" spans="148:152">
      <c r="ER3330" s="14"/>
      <c r="ES3330" s="14"/>
      <c r="ET3330" s="14"/>
      <c r="EU3330" s="14"/>
      <c r="EV3330" s="14"/>
    </row>
    <row r="3331" spans="148:152">
      <c r="ER3331" s="14"/>
      <c r="ES3331" s="14"/>
      <c r="ET3331" s="14"/>
      <c r="EU3331" s="14"/>
      <c r="EV3331" s="14"/>
    </row>
    <row r="3332" spans="148:152">
      <c r="ER3332" s="14"/>
      <c r="ES3332" s="14"/>
      <c r="ET3332" s="14"/>
      <c r="EU3332" s="14"/>
      <c r="EV3332" s="14"/>
    </row>
    <row r="3333" spans="148:152">
      <c r="ER3333" s="14"/>
      <c r="ES3333" s="14"/>
      <c r="ET3333" s="14"/>
      <c r="EU3333" s="14"/>
      <c r="EV3333" s="14"/>
    </row>
    <row r="3334" spans="148:152">
      <c r="ER3334" s="14"/>
      <c r="ES3334" s="14"/>
      <c r="ET3334" s="14"/>
      <c r="EU3334" s="14"/>
      <c r="EV3334" s="14"/>
    </row>
    <row r="3335" spans="148:152">
      <c r="ER3335" s="14"/>
      <c r="ES3335" s="14"/>
      <c r="ET3335" s="14"/>
      <c r="EU3335" s="14"/>
      <c r="EV3335" s="14"/>
    </row>
    <row r="3336" spans="148:152">
      <c r="ER3336" s="14"/>
      <c r="ES3336" s="14"/>
      <c r="ET3336" s="14"/>
      <c r="EU3336" s="14"/>
      <c r="EV3336" s="14"/>
    </row>
    <row r="3337" spans="148:152">
      <c r="ER3337" s="14"/>
      <c r="ES3337" s="14"/>
      <c r="ET3337" s="14"/>
      <c r="EU3337" s="14"/>
      <c r="EV3337" s="14"/>
    </row>
    <row r="3338" spans="148:152">
      <c r="ER3338" s="14"/>
      <c r="ES3338" s="14"/>
      <c r="ET3338" s="14"/>
      <c r="EU3338" s="14"/>
      <c r="EV3338" s="14"/>
    </row>
    <row r="3339" spans="148:152">
      <c r="ER3339" s="14"/>
      <c r="ES3339" s="14"/>
      <c r="ET3339" s="14"/>
      <c r="EU3339" s="14"/>
      <c r="EV3339" s="14"/>
    </row>
    <row r="3340" spans="148:152">
      <c r="ER3340" s="14"/>
      <c r="ES3340" s="14"/>
      <c r="ET3340" s="14"/>
      <c r="EU3340" s="14"/>
      <c r="EV3340" s="14"/>
    </row>
    <row r="3341" spans="148:152">
      <c r="ER3341" s="14"/>
      <c r="ES3341" s="14"/>
      <c r="ET3341" s="14"/>
      <c r="EU3341" s="14"/>
      <c r="EV3341" s="14"/>
    </row>
    <row r="3342" spans="148:152">
      <c r="ER3342" s="14"/>
      <c r="ES3342" s="14"/>
      <c r="ET3342" s="14"/>
      <c r="EU3342" s="14"/>
      <c r="EV3342" s="14"/>
    </row>
    <row r="3343" spans="148:152">
      <c r="ER3343" s="14"/>
      <c r="ES3343" s="14"/>
      <c r="ET3343" s="14"/>
      <c r="EU3343" s="14"/>
      <c r="EV3343" s="14"/>
    </row>
    <row r="3344" spans="148:152">
      <c r="ER3344" s="14"/>
      <c r="ES3344" s="14"/>
      <c r="ET3344" s="14"/>
      <c r="EU3344" s="14"/>
      <c r="EV3344" s="14"/>
    </row>
    <row r="3345" spans="148:152">
      <c r="ER3345" s="14"/>
      <c r="ES3345" s="14"/>
      <c r="ET3345" s="14"/>
      <c r="EU3345" s="14"/>
      <c r="EV3345" s="14"/>
    </row>
    <row r="3346" spans="148:152">
      <c r="ER3346" s="14"/>
      <c r="ES3346" s="14"/>
      <c r="ET3346" s="14"/>
      <c r="EU3346" s="14"/>
      <c r="EV3346" s="14"/>
    </row>
    <row r="3347" spans="148:152">
      <c r="ER3347" s="14"/>
      <c r="ES3347" s="14"/>
      <c r="ET3347" s="14"/>
      <c r="EU3347" s="14"/>
      <c r="EV3347" s="14"/>
    </row>
    <row r="3348" spans="148:152">
      <c r="ER3348" s="14"/>
      <c r="ES3348" s="14"/>
      <c r="ET3348" s="14"/>
      <c r="EU3348" s="14"/>
      <c r="EV3348" s="14"/>
    </row>
    <row r="3349" spans="148:152">
      <c r="ER3349" s="14"/>
      <c r="ES3349" s="14"/>
      <c r="ET3349" s="14"/>
      <c r="EU3349" s="14"/>
      <c r="EV3349" s="14"/>
    </row>
    <row r="3350" spans="148:152">
      <c r="ER3350" s="14"/>
      <c r="ES3350" s="14"/>
      <c r="ET3350" s="14"/>
      <c r="EU3350" s="14"/>
      <c r="EV3350" s="14"/>
    </row>
    <row r="3351" spans="148:152">
      <c r="ER3351" s="14"/>
      <c r="ES3351" s="14"/>
      <c r="ET3351" s="14"/>
      <c r="EU3351" s="14"/>
      <c r="EV3351" s="14"/>
    </row>
    <row r="3352" spans="148:152">
      <c r="ER3352" s="14"/>
      <c r="ES3352" s="14"/>
      <c r="ET3352" s="14"/>
      <c r="EU3352" s="14"/>
      <c r="EV3352" s="14"/>
    </row>
    <row r="3353" spans="148:152">
      <c r="ER3353" s="14"/>
      <c r="ES3353" s="14"/>
      <c r="ET3353" s="14"/>
      <c r="EU3353" s="14"/>
      <c r="EV3353" s="14"/>
    </row>
    <row r="3354" spans="148:152">
      <c r="ER3354" s="14"/>
      <c r="ES3354" s="14"/>
      <c r="ET3354" s="14"/>
      <c r="EU3354" s="14"/>
      <c r="EV3354" s="14"/>
    </row>
    <row r="3355" spans="148:152">
      <c r="ER3355" s="14"/>
      <c r="ES3355" s="14"/>
      <c r="ET3355" s="14"/>
      <c r="EU3355" s="14"/>
      <c r="EV3355" s="14"/>
    </row>
    <row r="3356" spans="148:152">
      <c r="ER3356" s="14"/>
      <c r="ES3356" s="14"/>
      <c r="ET3356" s="14"/>
      <c r="EU3356" s="14"/>
      <c r="EV3356" s="14"/>
    </row>
    <row r="3357" spans="148:152">
      <c r="ER3357" s="14"/>
      <c r="ES3357" s="14"/>
      <c r="ET3357" s="14"/>
      <c r="EU3357" s="14"/>
      <c r="EV3357" s="14"/>
    </row>
    <row r="3358" spans="148:152">
      <c r="ER3358" s="14"/>
      <c r="ES3358" s="14"/>
      <c r="ET3358" s="14"/>
      <c r="EU3358" s="14"/>
      <c r="EV3358" s="14"/>
    </row>
    <row r="3359" spans="148:152">
      <c r="ER3359" s="14"/>
      <c r="ES3359" s="14"/>
      <c r="ET3359" s="14"/>
      <c r="EU3359" s="14"/>
      <c r="EV3359" s="14"/>
    </row>
    <row r="3360" spans="148:152">
      <c r="ER3360" s="14"/>
      <c r="ES3360" s="14"/>
      <c r="ET3360" s="14"/>
      <c r="EU3360" s="14"/>
      <c r="EV3360" s="14"/>
    </row>
    <row r="3361" spans="148:152">
      <c r="ER3361" s="14"/>
      <c r="ES3361" s="14"/>
      <c r="ET3361" s="14"/>
      <c r="EU3361" s="14"/>
      <c r="EV3361" s="14"/>
    </row>
    <row r="3362" spans="148:152">
      <c r="ER3362" s="14"/>
      <c r="ES3362" s="14"/>
      <c r="ET3362" s="14"/>
      <c r="EU3362" s="14"/>
      <c r="EV3362" s="14"/>
    </row>
    <row r="3363" spans="148:152">
      <c r="ER3363" s="14"/>
      <c r="ES3363" s="14"/>
      <c r="ET3363" s="14"/>
      <c r="EU3363" s="14"/>
      <c r="EV3363" s="14"/>
    </row>
    <row r="3364" spans="148:152">
      <c r="ER3364" s="14"/>
      <c r="ES3364" s="14"/>
      <c r="ET3364" s="14"/>
      <c r="EU3364" s="14"/>
      <c r="EV3364" s="14"/>
    </row>
    <row r="3365" spans="148:152">
      <c r="ER3365" s="14"/>
      <c r="ES3365" s="14"/>
      <c r="ET3365" s="14"/>
      <c r="EU3365" s="14"/>
      <c r="EV3365" s="14"/>
    </row>
    <row r="3366" spans="148:152">
      <c r="ER3366" s="14"/>
      <c r="ES3366" s="14"/>
      <c r="ET3366" s="14"/>
      <c r="EU3366" s="14"/>
      <c r="EV3366" s="14"/>
    </row>
    <row r="3367" spans="148:152">
      <c r="ER3367" s="14"/>
      <c r="ES3367" s="14"/>
      <c r="ET3367" s="14"/>
      <c r="EU3367" s="14"/>
      <c r="EV3367" s="14"/>
    </row>
    <row r="3368" spans="148:152">
      <c r="ER3368" s="14"/>
      <c r="ES3368" s="14"/>
      <c r="ET3368" s="14"/>
      <c r="EU3368" s="14"/>
      <c r="EV3368" s="14"/>
    </row>
    <row r="3369" spans="148:152">
      <c r="ER3369" s="14"/>
      <c r="ES3369" s="14"/>
      <c r="ET3369" s="14"/>
      <c r="EU3369" s="14"/>
      <c r="EV3369" s="14"/>
    </row>
    <row r="3370" spans="148:152">
      <c r="ER3370" s="14"/>
      <c r="ES3370" s="14"/>
      <c r="ET3370" s="14"/>
      <c r="EU3370" s="14"/>
      <c r="EV3370" s="14"/>
    </row>
    <row r="3371" spans="148:152">
      <c r="ER3371" s="14"/>
      <c r="ES3371" s="14"/>
      <c r="ET3371" s="14"/>
      <c r="EU3371" s="14"/>
      <c r="EV3371" s="14"/>
    </row>
    <row r="3372" spans="148:152">
      <c r="ER3372" s="14"/>
      <c r="ES3372" s="14"/>
      <c r="ET3372" s="14"/>
      <c r="EU3372" s="14"/>
      <c r="EV3372" s="14"/>
    </row>
    <row r="3373" spans="148:152">
      <c r="ER3373" s="14"/>
      <c r="ES3373" s="14"/>
      <c r="ET3373" s="14"/>
      <c r="EU3373" s="14"/>
      <c r="EV3373" s="14"/>
    </row>
    <row r="3374" spans="148:152">
      <c r="ER3374" s="14"/>
      <c r="ES3374" s="14"/>
      <c r="ET3374" s="14"/>
      <c r="EU3374" s="14"/>
      <c r="EV3374" s="14"/>
    </row>
    <row r="3375" spans="148:152">
      <c r="ER3375" s="14"/>
      <c r="ES3375" s="14"/>
      <c r="ET3375" s="14"/>
      <c r="EU3375" s="14"/>
      <c r="EV3375" s="14"/>
    </row>
    <row r="3376" spans="148:152">
      <c r="ER3376" s="14"/>
      <c r="ES3376" s="14"/>
      <c r="ET3376" s="14"/>
      <c r="EU3376" s="14"/>
      <c r="EV3376" s="14"/>
    </row>
    <row r="3377" spans="148:152">
      <c r="ER3377" s="14"/>
      <c r="ES3377" s="14"/>
      <c r="ET3377" s="14"/>
      <c r="EU3377" s="14"/>
      <c r="EV3377" s="14"/>
    </row>
    <row r="3378" spans="148:152">
      <c r="ER3378" s="14"/>
      <c r="ES3378" s="14"/>
      <c r="ET3378" s="14"/>
      <c r="EU3378" s="14"/>
      <c r="EV3378" s="14"/>
    </row>
    <row r="3379" spans="148:152">
      <c r="ER3379" s="14"/>
      <c r="ES3379" s="14"/>
      <c r="ET3379" s="14"/>
      <c r="EU3379" s="14"/>
      <c r="EV3379" s="14"/>
    </row>
    <row r="3380" spans="148:152">
      <c r="ER3380" s="14"/>
      <c r="ES3380" s="14"/>
      <c r="ET3380" s="14"/>
      <c r="EU3380" s="14"/>
      <c r="EV3380" s="14"/>
    </row>
    <row r="3381" spans="148:152">
      <c r="ER3381" s="14"/>
      <c r="ES3381" s="14"/>
      <c r="ET3381" s="14"/>
      <c r="EU3381" s="14"/>
      <c r="EV3381" s="14"/>
    </row>
    <row r="3382" spans="148:152">
      <c r="ER3382" s="14"/>
      <c r="ES3382" s="14"/>
      <c r="ET3382" s="14"/>
      <c r="EU3382" s="14"/>
      <c r="EV3382" s="14"/>
    </row>
    <row r="3383" spans="148:152">
      <c r="ER3383" s="14"/>
      <c r="ES3383" s="14"/>
      <c r="ET3383" s="14"/>
      <c r="EU3383" s="14"/>
      <c r="EV3383" s="14"/>
    </row>
    <row r="3384" spans="148:152">
      <c r="ER3384" s="14"/>
      <c r="ES3384" s="14"/>
      <c r="ET3384" s="14"/>
      <c r="EU3384" s="14"/>
      <c r="EV3384" s="14"/>
    </row>
    <row r="3385" spans="148:152">
      <c r="ER3385" s="14"/>
      <c r="ES3385" s="14"/>
      <c r="ET3385" s="14"/>
      <c r="EU3385" s="14"/>
      <c r="EV3385" s="14"/>
    </row>
    <row r="3386" spans="148:152">
      <c r="ER3386" s="14"/>
      <c r="ES3386" s="14"/>
      <c r="ET3386" s="14"/>
      <c r="EU3386" s="14"/>
      <c r="EV3386" s="14"/>
    </row>
    <row r="3387" spans="148:152">
      <c r="ER3387" s="14"/>
      <c r="ES3387" s="14"/>
      <c r="ET3387" s="14"/>
      <c r="EU3387" s="14"/>
      <c r="EV3387" s="14"/>
    </row>
    <row r="3388" spans="148:152">
      <c r="ER3388" s="14"/>
      <c r="ES3388" s="14"/>
      <c r="ET3388" s="14"/>
      <c r="EU3388" s="14"/>
      <c r="EV3388" s="14"/>
    </row>
    <row r="3389" spans="148:152">
      <c r="ER3389" s="14"/>
      <c r="ES3389" s="14"/>
      <c r="ET3389" s="14"/>
      <c r="EU3389" s="14"/>
      <c r="EV3389" s="14"/>
    </row>
    <row r="3390" spans="148:152">
      <c r="ER3390" s="14"/>
      <c r="ES3390" s="14"/>
      <c r="ET3390" s="14"/>
      <c r="EU3390" s="14"/>
      <c r="EV3390" s="14"/>
    </row>
    <row r="3391" spans="148:152">
      <c r="ER3391" s="14"/>
      <c r="ES3391" s="14"/>
      <c r="ET3391" s="14"/>
      <c r="EU3391" s="14"/>
      <c r="EV3391" s="14"/>
    </row>
    <row r="3392" spans="148:152">
      <c r="ER3392" s="14"/>
      <c r="ES3392" s="14"/>
      <c r="ET3392" s="14"/>
      <c r="EU3392" s="14"/>
      <c r="EV3392" s="14"/>
    </row>
    <row r="3393" spans="148:152">
      <c r="ER3393" s="14"/>
      <c r="ES3393" s="14"/>
      <c r="ET3393" s="14"/>
      <c r="EU3393" s="14"/>
      <c r="EV3393" s="14"/>
    </row>
    <row r="3394" spans="148:152">
      <c r="ER3394" s="14"/>
      <c r="ES3394" s="14"/>
      <c r="ET3394" s="14"/>
      <c r="EU3394" s="14"/>
      <c r="EV3394" s="14"/>
    </row>
    <row r="3395" spans="148:152">
      <c r="ER3395" s="14"/>
      <c r="ES3395" s="14"/>
      <c r="ET3395" s="14"/>
      <c r="EU3395" s="14"/>
      <c r="EV3395" s="14"/>
    </row>
    <row r="3396" spans="148:152">
      <c r="ER3396" s="14"/>
      <c r="ES3396" s="14"/>
      <c r="ET3396" s="14"/>
      <c r="EU3396" s="14"/>
      <c r="EV3396" s="14"/>
    </row>
    <row r="3397" spans="148:152">
      <c r="ER3397" s="14"/>
      <c r="ES3397" s="14"/>
      <c r="ET3397" s="14"/>
      <c r="EU3397" s="14"/>
      <c r="EV3397" s="14"/>
    </row>
    <row r="3398" spans="148:152">
      <c r="ER3398" s="14"/>
      <c r="ES3398" s="14"/>
      <c r="ET3398" s="14"/>
      <c r="EU3398" s="14"/>
      <c r="EV3398" s="14"/>
    </row>
    <row r="3399" spans="148:152">
      <c r="ER3399" s="14"/>
      <c r="ES3399" s="14"/>
      <c r="ET3399" s="14"/>
      <c r="EU3399" s="14"/>
      <c r="EV3399" s="14"/>
    </row>
    <row r="3400" spans="148:152">
      <c r="ER3400" s="14"/>
      <c r="ES3400" s="14"/>
      <c r="ET3400" s="14"/>
      <c r="EU3400" s="14"/>
      <c r="EV3400" s="14"/>
    </row>
    <row r="3401" spans="148:152">
      <c r="ER3401" s="14"/>
      <c r="ES3401" s="14"/>
      <c r="ET3401" s="14"/>
      <c r="EU3401" s="14"/>
      <c r="EV3401" s="14"/>
    </row>
    <row r="3402" spans="148:152">
      <c r="ER3402" s="14"/>
      <c r="ES3402" s="14"/>
      <c r="ET3402" s="14"/>
      <c r="EU3402" s="14"/>
      <c r="EV3402" s="14"/>
    </row>
    <row r="3403" spans="148:152">
      <c r="ER3403" s="14"/>
      <c r="ES3403" s="14"/>
      <c r="ET3403" s="14"/>
      <c r="EU3403" s="14"/>
      <c r="EV3403" s="14"/>
    </row>
    <row r="3404" spans="148:152">
      <c r="ER3404" s="14"/>
      <c r="ES3404" s="14"/>
      <c r="ET3404" s="14"/>
      <c r="EU3404" s="14"/>
      <c r="EV3404" s="14"/>
    </row>
    <row r="3405" spans="148:152">
      <c r="ER3405" s="14"/>
      <c r="ES3405" s="14"/>
      <c r="ET3405" s="14"/>
      <c r="EU3405" s="14"/>
      <c r="EV3405" s="14"/>
    </row>
    <row r="3406" spans="148:152">
      <c r="ER3406" s="14"/>
      <c r="ES3406" s="14"/>
      <c r="ET3406" s="14"/>
      <c r="EU3406" s="14"/>
      <c r="EV3406" s="14"/>
    </row>
    <row r="3407" spans="148:152">
      <c r="ER3407" s="14"/>
      <c r="ES3407" s="14"/>
      <c r="ET3407" s="14"/>
      <c r="EU3407" s="14"/>
      <c r="EV3407" s="14"/>
    </row>
    <row r="3408" spans="148:152">
      <c r="ER3408" s="14"/>
      <c r="ES3408" s="14"/>
      <c r="ET3408" s="14"/>
      <c r="EU3408" s="14"/>
      <c r="EV3408" s="14"/>
    </row>
    <row r="3409" spans="148:152">
      <c r="ER3409" s="14"/>
      <c r="ES3409" s="14"/>
      <c r="ET3409" s="14"/>
      <c r="EU3409" s="14"/>
      <c r="EV3409" s="14"/>
    </row>
    <row r="3410" spans="148:152">
      <c r="ER3410" s="14"/>
      <c r="ES3410" s="14"/>
      <c r="ET3410" s="14"/>
      <c r="EU3410" s="14"/>
      <c r="EV3410" s="14"/>
    </row>
    <row r="3411" spans="148:152">
      <c r="ER3411" s="14"/>
      <c r="ES3411" s="14"/>
      <c r="ET3411" s="14"/>
      <c r="EU3411" s="14"/>
      <c r="EV3411" s="14"/>
    </row>
    <row r="3412" spans="148:152">
      <c r="ER3412" s="14"/>
      <c r="ES3412" s="14"/>
      <c r="ET3412" s="14"/>
      <c r="EU3412" s="14"/>
      <c r="EV3412" s="14"/>
    </row>
    <row r="3413" spans="148:152">
      <c r="ER3413" s="14"/>
      <c r="ES3413" s="14"/>
      <c r="ET3413" s="14"/>
      <c r="EU3413" s="14"/>
      <c r="EV3413" s="14"/>
    </row>
    <row r="3414" spans="148:152">
      <c r="ER3414" s="14"/>
      <c r="ES3414" s="14"/>
      <c r="ET3414" s="14"/>
      <c r="EU3414" s="14"/>
      <c r="EV3414" s="14"/>
    </row>
    <row r="3415" spans="148:152">
      <c r="ER3415" s="14"/>
      <c r="ES3415" s="14"/>
      <c r="ET3415" s="14"/>
      <c r="EU3415" s="14"/>
      <c r="EV3415" s="14"/>
    </row>
    <row r="3416" spans="148:152">
      <c r="ER3416" s="14"/>
      <c r="ES3416" s="14"/>
      <c r="ET3416" s="14"/>
      <c r="EU3416" s="14"/>
      <c r="EV3416" s="14"/>
    </row>
    <row r="3417" spans="148:152">
      <c r="ER3417" s="14"/>
      <c r="ES3417" s="14"/>
      <c r="ET3417" s="14"/>
      <c r="EU3417" s="14"/>
      <c r="EV3417" s="14"/>
    </row>
    <row r="3418" spans="148:152">
      <c r="ER3418" s="14"/>
      <c r="ES3418" s="14"/>
      <c r="ET3418" s="14"/>
      <c r="EU3418" s="14"/>
      <c r="EV3418" s="14"/>
    </row>
    <row r="3419" spans="148:152">
      <c r="ER3419" s="14"/>
      <c r="ES3419" s="14"/>
      <c r="ET3419" s="14"/>
      <c r="EU3419" s="14"/>
      <c r="EV3419" s="14"/>
    </row>
    <row r="3420" spans="148:152">
      <c r="ER3420" s="14"/>
      <c r="ES3420" s="14"/>
      <c r="ET3420" s="14"/>
      <c r="EU3420" s="14"/>
      <c r="EV3420" s="14"/>
    </row>
    <row r="3421" spans="148:152">
      <c r="ER3421" s="14"/>
      <c r="ES3421" s="14"/>
      <c r="ET3421" s="14"/>
      <c r="EU3421" s="14"/>
      <c r="EV3421" s="14"/>
    </row>
    <row r="3422" spans="148:152">
      <c r="ER3422" s="14"/>
      <c r="ES3422" s="14"/>
      <c r="ET3422" s="14"/>
      <c r="EU3422" s="14"/>
      <c r="EV3422" s="14"/>
    </row>
    <row r="3423" spans="148:152">
      <c r="ER3423" s="14"/>
      <c r="ES3423" s="14"/>
      <c r="ET3423" s="14"/>
      <c r="EU3423" s="14"/>
      <c r="EV3423" s="14"/>
    </row>
    <row r="3424" spans="148:152">
      <c r="ER3424" s="14"/>
      <c r="ES3424" s="14"/>
      <c r="ET3424" s="14"/>
      <c r="EU3424" s="14"/>
      <c r="EV3424" s="14"/>
    </row>
    <row r="3425" spans="148:152">
      <c r="ER3425" s="14"/>
      <c r="ES3425" s="14"/>
      <c r="ET3425" s="14"/>
      <c r="EU3425" s="14"/>
      <c r="EV3425" s="14"/>
    </row>
    <row r="3426" spans="148:152">
      <c r="ER3426" s="14"/>
      <c r="ES3426" s="14"/>
      <c r="ET3426" s="14"/>
      <c r="EU3426" s="14"/>
      <c r="EV3426" s="14"/>
    </row>
    <row r="3427" spans="148:152">
      <c r="ER3427" s="14"/>
      <c r="ES3427" s="14"/>
      <c r="ET3427" s="14"/>
      <c r="EU3427" s="14"/>
      <c r="EV3427" s="14"/>
    </row>
    <row r="3428" spans="148:152">
      <c r="ER3428" s="14"/>
      <c r="ES3428" s="14"/>
      <c r="ET3428" s="14"/>
      <c r="EU3428" s="14"/>
      <c r="EV3428" s="14"/>
    </row>
    <row r="3429" spans="148:152">
      <c r="ER3429" s="14"/>
      <c r="ES3429" s="14"/>
      <c r="ET3429" s="14"/>
      <c r="EU3429" s="14"/>
      <c r="EV3429" s="14"/>
    </row>
    <row r="3430" spans="148:152">
      <c r="ER3430" s="14"/>
      <c r="ES3430" s="14"/>
      <c r="ET3430" s="14"/>
      <c r="EU3430" s="14"/>
      <c r="EV3430" s="14"/>
    </row>
    <row r="3431" spans="148:152">
      <c r="ER3431" s="14"/>
      <c r="ES3431" s="14"/>
      <c r="ET3431" s="14"/>
      <c r="EU3431" s="14"/>
      <c r="EV3431" s="14"/>
    </row>
    <row r="3432" spans="148:152">
      <c r="ER3432" s="14"/>
      <c r="ES3432" s="14"/>
      <c r="ET3432" s="14"/>
      <c r="EU3432" s="14"/>
      <c r="EV3432" s="14"/>
    </row>
    <row r="3433" spans="148:152">
      <c r="ER3433" s="14"/>
      <c r="ES3433" s="14"/>
      <c r="ET3433" s="14"/>
      <c r="EU3433" s="14"/>
      <c r="EV3433" s="14"/>
    </row>
    <row r="3434" spans="148:152">
      <c r="ER3434" s="14"/>
      <c r="ES3434" s="14"/>
      <c r="ET3434" s="14"/>
      <c r="EU3434" s="14"/>
      <c r="EV3434" s="14"/>
    </row>
    <row r="3435" spans="148:152">
      <c r="ER3435" s="14"/>
      <c r="ES3435" s="14"/>
      <c r="ET3435" s="14"/>
      <c r="EU3435" s="14"/>
      <c r="EV3435" s="14"/>
    </row>
    <row r="3436" spans="148:152">
      <c r="ER3436" s="14"/>
      <c r="ES3436" s="14"/>
      <c r="ET3436" s="14"/>
      <c r="EU3436" s="14"/>
      <c r="EV3436" s="14"/>
    </row>
    <row r="3437" spans="148:152">
      <c r="ER3437" s="14"/>
      <c r="ES3437" s="14"/>
      <c r="ET3437" s="14"/>
      <c r="EU3437" s="14"/>
      <c r="EV3437" s="14"/>
    </row>
    <row r="3438" spans="148:152">
      <c r="ER3438" s="14"/>
      <c r="ES3438" s="14"/>
      <c r="ET3438" s="14"/>
      <c r="EU3438" s="14"/>
      <c r="EV3438" s="14"/>
    </row>
    <row r="3439" spans="148:152">
      <c r="ER3439" s="14"/>
      <c r="ES3439" s="14"/>
      <c r="ET3439" s="14"/>
      <c r="EU3439" s="14"/>
      <c r="EV3439" s="14"/>
    </row>
    <row r="3440" spans="148:152">
      <c r="ER3440" s="14"/>
      <c r="ES3440" s="14"/>
      <c r="ET3440" s="14"/>
      <c r="EU3440" s="14"/>
      <c r="EV3440" s="14"/>
    </row>
    <row r="3441" spans="148:152">
      <c r="ER3441" s="14"/>
      <c r="ES3441" s="14"/>
      <c r="ET3441" s="14"/>
      <c r="EU3441" s="14"/>
      <c r="EV3441" s="14"/>
    </row>
    <row r="3442" spans="148:152">
      <c r="ER3442" s="14"/>
      <c r="ES3442" s="14"/>
      <c r="ET3442" s="14"/>
      <c r="EU3442" s="14"/>
      <c r="EV3442" s="14"/>
    </row>
    <row r="3443" spans="148:152">
      <c r="ER3443" s="14"/>
      <c r="ES3443" s="14"/>
      <c r="ET3443" s="14"/>
      <c r="EU3443" s="14"/>
      <c r="EV3443" s="14"/>
    </row>
    <row r="3444" spans="148:152">
      <c r="ER3444" s="14"/>
      <c r="ES3444" s="14"/>
      <c r="ET3444" s="14"/>
      <c r="EU3444" s="14"/>
      <c r="EV3444" s="14"/>
    </row>
    <row r="3445" spans="148:152">
      <c r="ER3445" s="14"/>
      <c r="ES3445" s="14"/>
      <c r="ET3445" s="14"/>
      <c r="EU3445" s="14"/>
      <c r="EV3445" s="14"/>
    </row>
    <row r="3446" spans="148:152">
      <c r="ER3446" s="14"/>
      <c r="ES3446" s="14"/>
      <c r="ET3446" s="14"/>
      <c r="EU3446" s="14"/>
      <c r="EV3446" s="14"/>
    </row>
    <row r="3447" spans="148:152">
      <c r="ER3447" s="14"/>
      <c r="ES3447" s="14"/>
      <c r="ET3447" s="14"/>
      <c r="EU3447" s="14"/>
      <c r="EV3447" s="14"/>
    </row>
    <row r="3448" spans="148:152">
      <c r="ER3448" s="14"/>
      <c r="ES3448" s="14"/>
      <c r="ET3448" s="14"/>
      <c r="EU3448" s="14"/>
      <c r="EV3448" s="14"/>
    </row>
    <row r="3449" spans="148:152">
      <c r="ER3449" s="14"/>
      <c r="ES3449" s="14"/>
      <c r="ET3449" s="14"/>
      <c r="EU3449" s="14"/>
      <c r="EV3449" s="14"/>
    </row>
    <row r="3450" spans="148:152">
      <c r="ER3450" s="14"/>
      <c r="ES3450" s="14"/>
      <c r="ET3450" s="14"/>
      <c r="EU3450" s="14"/>
      <c r="EV3450" s="14"/>
    </row>
    <row r="3451" spans="148:152">
      <c r="ER3451" s="14"/>
      <c r="ES3451" s="14"/>
      <c r="ET3451" s="14"/>
      <c r="EU3451" s="14"/>
      <c r="EV3451" s="14"/>
    </row>
    <row r="3452" spans="148:152">
      <c r="ER3452" s="14"/>
      <c r="ES3452" s="14"/>
      <c r="ET3452" s="14"/>
      <c r="EU3452" s="14"/>
      <c r="EV3452" s="14"/>
    </row>
    <row r="3453" spans="148:152">
      <c r="ER3453" s="14"/>
      <c r="ES3453" s="14"/>
      <c r="ET3453" s="14"/>
      <c r="EU3453" s="14"/>
      <c r="EV3453" s="14"/>
    </row>
    <row r="3454" spans="148:152">
      <c r="ER3454" s="14"/>
      <c r="ES3454" s="14"/>
      <c r="ET3454" s="14"/>
      <c r="EU3454" s="14"/>
      <c r="EV3454" s="14"/>
    </row>
    <row r="3455" spans="148:152">
      <c r="ER3455" s="14"/>
      <c r="ES3455" s="14"/>
      <c r="ET3455" s="14"/>
      <c r="EU3455" s="14"/>
      <c r="EV3455" s="14"/>
    </row>
    <row r="3456" spans="148:152">
      <c r="ER3456" s="14"/>
      <c r="ES3456" s="14"/>
      <c r="ET3456" s="14"/>
      <c r="EU3456" s="14"/>
      <c r="EV3456" s="14"/>
    </row>
    <row r="3457" spans="148:152">
      <c r="ER3457" s="14"/>
      <c r="ES3457" s="14"/>
      <c r="ET3457" s="14"/>
      <c r="EU3457" s="14"/>
      <c r="EV3457" s="14"/>
    </row>
    <row r="3458" spans="148:152">
      <c r="ER3458" s="14"/>
      <c r="ES3458" s="14"/>
      <c r="ET3458" s="14"/>
      <c r="EU3458" s="14"/>
      <c r="EV3458" s="14"/>
    </row>
    <row r="3459" spans="148:152">
      <c r="ER3459" s="14"/>
      <c r="ES3459" s="14"/>
      <c r="ET3459" s="14"/>
      <c r="EU3459" s="14"/>
      <c r="EV3459" s="14"/>
    </row>
    <row r="3460" spans="148:152">
      <c r="ER3460" s="14"/>
      <c r="ES3460" s="14"/>
      <c r="ET3460" s="14"/>
      <c r="EU3460" s="14"/>
      <c r="EV3460" s="14"/>
    </row>
    <row r="3461" spans="148:152">
      <c r="ER3461" s="14"/>
      <c r="ES3461" s="14"/>
      <c r="ET3461" s="14"/>
      <c r="EU3461" s="14"/>
      <c r="EV3461" s="14"/>
    </row>
    <row r="3462" spans="148:152">
      <c r="ER3462" s="14"/>
      <c r="ES3462" s="14"/>
      <c r="ET3462" s="14"/>
      <c r="EU3462" s="14"/>
      <c r="EV3462" s="14"/>
    </row>
    <row r="3463" spans="148:152">
      <c r="ER3463" s="14"/>
      <c r="ES3463" s="14"/>
      <c r="ET3463" s="14"/>
      <c r="EU3463" s="14"/>
      <c r="EV3463" s="14"/>
    </row>
    <row r="3464" spans="148:152">
      <c r="ER3464" s="14"/>
      <c r="ES3464" s="14"/>
      <c r="ET3464" s="14"/>
      <c r="EU3464" s="14"/>
      <c r="EV3464" s="14"/>
    </row>
    <row r="3465" spans="148:152">
      <c r="ER3465" s="14"/>
      <c r="ES3465" s="14"/>
      <c r="ET3465" s="14"/>
      <c r="EU3465" s="14"/>
      <c r="EV3465" s="14"/>
    </row>
    <row r="3466" spans="148:152">
      <c r="ER3466" s="14"/>
      <c r="ES3466" s="14"/>
      <c r="ET3466" s="14"/>
      <c r="EU3466" s="14"/>
      <c r="EV3466" s="14"/>
    </row>
    <row r="3467" spans="148:152">
      <c r="ER3467" s="14"/>
      <c r="ES3467" s="14"/>
      <c r="ET3467" s="14"/>
      <c r="EU3467" s="14"/>
      <c r="EV3467" s="14"/>
    </row>
    <row r="3468" spans="148:152">
      <c r="ER3468" s="14"/>
      <c r="ES3468" s="14"/>
      <c r="ET3468" s="14"/>
      <c r="EU3468" s="14"/>
      <c r="EV3468" s="14"/>
    </row>
    <row r="3469" spans="148:152">
      <c r="ER3469" s="14"/>
      <c r="ES3469" s="14"/>
      <c r="ET3469" s="14"/>
      <c r="EU3469" s="14"/>
      <c r="EV3469" s="14"/>
    </row>
    <row r="3470" spans="148:152">
      <c r="ER3470" s="14"/>
      <c r="ES3470" s="14"/>
      <c r="ET3470" s="14"/>
      <c r="EU3470" s="14"/>
      <c r="EV3470" s="14"/>
    </row>
    <row r="3471" spans="148:152">
      <c r="ER3471" s="14"/>
      <c r="ES3471" s="14"/>
      <c r="ET3471" s="14"/>
      <c r="EU3471" s="14"/>
      <c r="EV3471" s="14"/>
    </row>
    <row r="3472" spans="148:152">
      <c r="ER3472" s="14"/>
      <c r="ES3472" s="14"/>
      <c r="ET3472" s="14"/>
      <c r="EU3472" s="14"/>
      <c r="EV3472" s="14"/>
    </row>
    <row r="3473" spans="148:152">
      <c r="ER3473" s="14"/>
      <c r="ES3473" s="14"/>
      <c r="ET3473" s="14"/>
      <c r="EU3473" s="14"/>
      <c r="EV3473" s="14"/>
    </row>
    <row r="3474" spans="148:152">
      <c r="ER3474" s="14"/>
      <c r="ES3474" s="14"/>
      <c r="ET3474" s="14"/>
      <c r="EU3474" s="14"/>
      <c r="EV3474" s="14"/>
    </row>
    <row r="3475" spans="148:152">
      <c r="ER3475" s="14"/>
      <c r="ES3475" s="14"/>
      <c r="ET3475" s="14"/>
      <c r="EU3475" s="14"/>
      <c r="EV3475" s="14"/>
    </row>
    <row r="3476" spans="148:152">
      <c r="ER3476" s="14"/>
      <c r="ES3476" s="14"/>
      <c r="ET3476" s="14"/>
      <c r="EU3476" s="14"/>
      <c r="EV3476" s="14"/>
    </row>
    <row r="3477" spans="148:152">
      <c r="ER3477" s="14"/>
      <c r="ES3477" s="14"/>
      <c r="ET3477" s="14"/>
      <c r="EU3477" s="14"/>
      <c r="EV3477" s="14"/>
    </row>
    <row r="3478" spans="148:152">
      <c r="ER3478" s="14"/>
      <c r="ES3478" s="14"/>
      <c r="ET3478" s="14"/>
      <c r="EU3478" s="14"/>
      <c r="EV3478" s="14"/>
    </row>
    <row r="3479" spans="148:152">
      <c r="ER3479" s="14"/>
      <c r="ES3479" s="14"/>
      <c r="ET3479" s="14"/>
      <c r="EU3479" s="14"/>
      <c r="EV3479" s="14"/>
    </row>
    <row r="3480" spans="148:152">
      <c r="ER3480" s="14"/>
      <c r="ES3480" s="14"/>
      <c r="ET3480" s="14"/>
      <c r="EU3480" s="14"/>
      <c r="EV3480" s="14"/>
    </row>
    <row r="3481" spans="148:152">
      <c r="ER3481" s="14"/>
      <c r="ES3481" s="14"/>
      <c r="ET3481" s="14"/>
      <c r="EU3481" s="14"/>
      <c r="EV3481" s="14"/>
    </row>
    <row r="3482" spans="148:152">
      <c r="ER3482" s="14"/>
      <c r="ES3482" s="14"/>
      <c r="ET3482" s="14"/>
      <c r="EU3482" s="14"/>
      <c r="EV3482" s="14"/>
    </row>
    <row r="3483" spans="148:152">
      <c r="ER3483" s="14"/>
      <c r="ES3483" s="14"/>
      <c r="ET3483" s="14"/>
      <c r="EU3483" s="14"/>
      <c r="EV3483" s="14"/>
    </row>
    <row r="3484" spans="148:152">
      <c r="ER3484" s="14"/>
      <c r="ES3484" s="14"/>
      <c r="ET3484" s="14"/>
      <c r="EU3484" s="14"/>
      <c r="EV3484" s="14"/>
    </row>
    <row r="3485" spans="148:152">
      <c r="ER3485" s="14"/>
      <c r="ES3485" s="14"/>
      <c r="ET3485" s="14"/>
      <c r="EU3485" s="14"/>
      <c r="EV3485" s="14"/>
    </row>
    <row r="3486" spans="148:152">
      <c r="ER3486" s="14"/>
      <c r="ES3486" s="14"/>
      <c r="ET3486" s="14"/>
      <c r="EU3486" s="14"/>
      <c r="EV3486" s="14"/>
    </row>
    <row r="3487" spans="148:152">
      <c r="ER3487" s="14"/>
      <c r="ES3487" s="14"/>
      <c r="ET3487" s="14"/>
      <c r="EU3487" s="14"/>
      <c r="EV3487" s="14"/>
    </row>
    <row r="3488" spans="148:152">
      <c r="ER3488" s="14"/>
      <c r="ES3488" s="14"/>
      <c r="ET3488" s="14"/>
      <c r="EU3488" s="14"/>
      <c r="EV3488" s="14"/>
    </row>
    <row r="3489" spans="148:152">
      <c r="ER3489" s="14"/>
      <c r="ES3489" s="14"/>
      <c r="ET3489" s="14"/>
      <c r="EU3489" s="14"/>
      <c r="EV3489" s="14"/>
    </row>
    <row r="3490" spans="148:152">
      <c r="ER3490" s="14"/>
      <c r="ES3490" s="14"/>
      <c r="ET3490" s="14"/>
      <c r="EU3490" s="14"/>
      <c r="EV3490" s="14"/>
    </row>
    <row r="3491" spans="148:152">
      <c r="ER3491" s="14"/>
      <c r="ES3491" s="14"/>
      <c r="ET3491" s="14"/>
      <c r="EU3491" s="14"/>
      <c r="EV3491" s="14"/>
    </row>
    <row r="3492" spans="148:152">
      <c r="ER3492" s="14"/>
      <c r="ES3492" s="14"/>
      <c r="ET3492" s="14"/>
      <c r="EU3492" s="14"/>
      <c r="EV3492" s="14"/>
    </row>
    <row r="3493" spans="148:152">
      <c r="ER3493" s="14"/>
      <c r="ES3493" s="14"/>
      <c r="ET3493" s="14"/>
      <c r="EU3493" s="14"/>
      <c r="EV3493" s="14"/>
    </row>
    <row r="3494" spans="148:152">
      <c r="ER3494" s="14"/>
      <c r="ES3494" s="14"/>
      <c r="ET3494" s="14"/>
      <c r="EU3494" s="14"/>
      <c r="EV3494" s="14"/>
    </row>
    <row r="3495" spans="148:152">
      <c r="ER3495" s="14"/>
      <c r="ES3495" s="14"/>
      <c r="ET3495" s="14"/>
      <c r="EU3495" s="14"/>
      <c r="EV3495" s="14"/>
    </row>
    <row r="3496" spans="148:152">
      <c r="ER3496" s="14"/>
      <c r="ES3496" s="14"/>
      <c r="ET3496" s="14"/>
      <c r="EU3496" s="14"/>
      <c r="EV3496" s="14"/>
    </row>
    <row r="3497" spans="148:152">
      <c r="ER3497" s="14"/>
      <c r="ES3497" s="14"/>
      <c r="ET3497" s="14"/>
      <c r="EU3497" s="14"/>
      <c r="EV3497" s="14"/>
    </row>
    <row r="3498" spans="148:152">
      <c r="ER3498" s="14"/>
      <c r="ES3498" s="14"/>
      <c r="ET3498" s="14"/>
      <c r="EU3498" s="14"/>
      <c r="EV3498" s="14"/>
    </row>
    <row r="3499" spans="148:152">
      <c r="ER3499" s="14"/>
      <c r="ES3499" s="14"/>
      <c r="ET3499" s="14"/>
      <c r="EU3499" s="14"/>
      <c r="EV3499" s="14"/>
    </row>
    <row r="3500" spans="148:152">
      <c r="ER3500" s="14"/>
      <c r="ES3500" s="14"/>
      <c r="ET3500" s="14"/>
      <c r="EU3500" s="14"/>
      <c r="EV3500" s="14"/>
    </row>
    <row r="3501" spans="148:152">
      <c r="ER3501" s="14"/>
      <c r="ES3501" s="14"/>
      <c r="ET3501" s="14"/>
      <c r="EU3501" s="14"/>
      <c r="EV3501" s="14"/>
    </row>
    <row r="3502" spans="148:152">
      <c r="ER3502" s="14"/>
      <c r="ES3502" s="14"/>
      <c r="ET3502" s="14"/>
      <c r="EU3502" s="14"/>
      <c r="EV3502" s="14"/>
    </row>
    <row r="3503" spans="148:152">
      <c r="ER3503" s="14"/>
      <c r="ES3503" s="14"/>
      <c r="ET3503" s="14"/>
      <c r="EU3503" s="14"/>
      <c r="EV3503" s="14"/>
    </row>
    <row r="3504" spans="148:152">
      <c r="ER3504" s="14"/>
      <c r="ES3504" s="14"/>
      <c r="ET3504" s="14"/>
      <c r="EU3504" s="14"/>
      <c r="EV3504" s="14"/>
    </row>
    <row r="3505" spans="148:152">
      <c r="ER3505" s="14"/>
      <c r="ES3505" s="14"/>
      <c r="ET3505" s="14"/>
      <c r="EU3505" s="14"/>
      <c r="EV3505" s="14"/>
    </row>
    <row r="3506" spans="148:152">
      <c r="ER3506" s="14"/>
      <c r="ES3506" s="14"/>
      <c r="ET3506" s="14"/>
      <c r="EU3506" s="14"/>
      <c r="EV3506" s="14"/>
    </row>
    <row r="3507" spans="148:152">
      <c r="ER3507" s="14"/>
      <c r="ES3507" s="14"/>
      <c r="ET3507" s="14"/>
      <c r="EU3507" s="14"/>
      <c r="EV3507" s="14"/>
    </row>
    <row r="3508" spans="148:152">
      <c r="ER3508" s="14"/>
      <c r="ES3508" s="14"/>
      <c r="ET3508" s="14"/>
      <c r="EU3508" s="14"/>
      <c r="EV3508" s="14"/>
    </row>
    <row r="3509" spans="148:152">
      <c r="ER3509" s="14"/>
      <c r="ES3509" s="14"/>
      <c r="ET3509" s="14"/>
      <c r="EU3509" s="14"/>
      <c r="EV3509" s="14"/>
    </row>
    <row r="3510" spans="148:152">
      <c r="ER3510" s="14"/>
      <c r="ES3510" s="14"/>
      <c r="ET3510" s="14"/>
      <c r="EU3510" s="14"/>
      <c r="EV3510" s="14"/>
    </row>
    <row r="3511" spans="148:152">
      <c r="ER3511" s="14"/>
      <c r="ES3511" s="14"/>
      <c r="ET3511" s="14"/>
      <c r="EU3511" s="14"/>
      <c r="EV3511" s="14"/>
    </row>
    <row r="3512" spans="148:152">
      <c r="ER3512" s="14"/>
      <c r="ES3512" s="14"/>
      <c r="ET3512" s="14"/>
      <c r="EU3512" s="14"/>
      <c r="EV3512" s="14"/>
    </row>
    <row r="3513" spans="148:152">
      <c r="ER3513" s="14"/>
      <c r="ES3513" s="14"/>
      <c r="ET3513" s="14"/>
      <c r="EU3513" s="14"/>
      <c r="EV3513" s="14"/>
    </row>
    <row r="3514" spans="148:152">
      <c r="ER3514" s="14"/>
      <c r="ES3514" s="14"/>
      <c r="ET3514" s="14"/>
      <c r="EU3514" s="14"/>
      <c r="EV3514" s="14"/>
    </row>
    <row r="3515" spans="148:152">
      <c r="ER3515" s="14"/>
      <c r="ES3515" s="14"/>
      <c r="ET3515" s="14"/>
      <c r="EU3515" s="14"/>
      <c r="EV3515" s="14"/>
    </row>
    <row r="3516" spans="148:152">
      <c r="ER3516" s="14"/>
      <c r="ES3516" s="14"/>
      <c r="ET3516" s="14"/>
      <c r="EU3516" s="14"/>
      <c r="EV3516" s="14"/>
    </row>
    <row r="3517" spans="148:152">
      <c r="ER3517" s="14"/>
      <c r="ES3517" s="14"/>
      <c r="ET3517" s="14"/>
      <c r="EU3517" s="14"/>
      <c r="EV3517" s="14"/>
    </row>
    <row r="3518" spans="148:152">
      <c r="ER3518" s="14"/>
      <c r="ES3518" s="14"/>
      <c r="ET3518" s="14"/>
      <c r="EU3518" s="14"/>
      <c r="EV3518" s="14"/>
    </row>
    <row r="3519" spans="148:152">
      <c r="ER3519" s="14"/>
      <c r="ES3519" s="14"/>
      <c r="ET3519" s="14"/>
      <c r="EU3519" s="14"/>
      <c r="EV3519" s="14"/>
    </row>
    <row r="3520" spans="148:152">
      <c r="ER3520" s="14"/>
      <c r="ES3520" s="14"/>
      <c r="ET3520" s="14"/>
      <c r="EU3520" s="14"/>
      <c r="EV3520" s="14"/>
    </row>
    <row r="3521" spans="148:152">
      <c r="ER3521" s="14"/>
      <c r="ES3521" s="14"/>
      <c r="ET3521" s="14"/>
      <c r="EU3521" s="14"/>
      <c r="EV3521" s="14"/>
    </row>
    <row r="3522" spans="148:152">
      <c r="ER3522" s="14"/>
      <c r="ES3522" s="14"/>
      <c r="ET3522" s="14"/>
      <c r="EU3522" s="14"/>
      <c r="EV3522" s="14"/>
    </row>
    <row r="3523" spans="148:152">
      <c r="ER3523" s="14"/>
      <c r="ES3523" s="14"/>
      <c r="ET3523" s="14"/>
      <c r="EU3523" s="14"/>
      <c r="EV3523" s="14"/>
    </row>
    <row r="3524" spans="148:152">
      <c r="ER3524" s="14"/>
      <c r="ES3524" s="14"/>
      <c r="ET3524" s="14"/>
      <c r="EU3524" s="14"/>
      <c r="EV3524" s="14"/>
    </row>
    <row r="3525" spans="148:152">
      <c r="ER3525" s="14"/>
      <c r="ES3525" s="14"/>
      <c r="ET3525" s="14"/>
      <c r="EU3525" s="14"/>
      <c r="EV3525" s="14"/>
    </row>
    <row r="3526" spans="148:152">
      <c r="ER3526" s="14"/>
      <c r="ES3526" s="14"/>
      <c r="ET3526" s="14"/>
      <c r="EU3526" s="14"/>
      <c r="EV3526" s="14"/>
    </row>
    <row r="3527" spans="148:152">
      <c r="ER3527" s="14"/>
      <c r="ES3527" s="14"/>
      <c r="ET3527" s="14"/>
      <c r="EU3527" s="14"/>
      <c r="EV3527" s="14"/>
    </row>
    <row r="3528" spans="148:152">
      <c r="ER3528" s="14"/>
      <c r="ES3528" s="14"/>
      <c r="ET3528" s="14"/>
      <c r="EU3528" s="14"/>
      <c r="EV3528" s="14"/>
    </row>
    <row r="3529" spans="148:152">
      <c r="ER3529" s="14"/>
      <c r="ES3529" s="14"/>
      <c r="ET3529" s="14"/>
      <c r="EU3529" s="14"/>
      <c r="EV3529" s="14"/>
    </row>
    <row r="3530" spans="148:152">
      <c r="ER3530" s="14"/>
      <c r="ES3530" s="14"/>
      <c r="ET3530" s="14"/>
      <c r="EU3530" s="14"/>
      <c r="EV3530" s="14"/>
    </row>
    <row r="3531" spans="148:152">
      <c r="ER3531" s="14"/>
      <c r="ES3531" s="14"/>
      <c r="ET3531" s="14"/>
      <c r="EU3531" s="14"/>
      <c r="EV3531" s="14"/>
    </row>
    <row r="3532" spans="148:152">
      <c r="ER3532" s="14"/>
      <c r="ES3532" s="14"/>
      <c r="ET3532" s="14"/>
      <c r="EU3532" s="14"/>
      <c r="EV3532" s="14"/>
    </row>
    <row r="3533" spans="148:152">
      <c r="ER3533" s="14"/>
      <c r="ES3533" s="14"/>
      <c r="ET3533" s="14"/>
      <c r="EU3533" s="14"/>
      <c r="EV3533" s="14"/>
    </row>
    <row r="3534" spans="148:152">
      <c r="ER3534" s="14"/>
      <c r="ES3534" s="14"/>
      <c r="ET3534" s="14"/>
      <c r="EU3534" s="14"/>
      <c r="EV3534" s="14"/>
    </row>
    <row r="3535" spans="148:152">
      <c r="ER3535" s="14"/>
      <c r="ES3535" s="14"/>
      <c r="ET3535" s="14"/>
      <c r="EU3535" s="14"/>
      <c r="EV3535" s="14"/>
    </row>
    <row r="3536" spans="148:152">
      <c r="ER3536" s="14"/>
      <c r="ES3536" s="14"/>
      <c r="ET3536" s="14"/>
      <c r="EU3536" s="14"/>
      <c r="EV3536" s="14"/>
    </row>
    <row r="3537" spans="148:152">
      <c r="ER3537" s="14"/>
      <c r="ES3537" s="14"/>
      <c r="ET3537" s="14"/>
      <c r="EU3537" s="14"/>
      <c r="EV3537" s="14"/>
    </row>
    <row r="3538" spans="148:152">
      <c r="ER3538" s="14"/>
      <c r="ES3538" s="14"/>
      <c r="ET3538" s="14"/>
      <c r="EU3538" s="14"/>
      <c r="EV3538" s="14"/>
    </row>
    <row r="3539" spans="148:152">
      <c r="ER3539" s="14"/>
      <c r="ES3539" s="14"/>
      <c r="ET3539" s="14"/>
      <c r="EU3539" s="14"/>
      <c r="EV3539" s="14"/>
    </row>
    <row r="3540" spans="148:152">
      <c r="ER3540" s="14"/>
      <c r="ES3540" s="14"/>
      <c r="ET3540" s="14"/>
      <c r="EU3540" s="14"/>
      <c r="EV3540" s="14"/>
    </row>
    <row r="3541" spans="148:152">
      <c r="ER3541" s="14"/>
      <c r="ES3541" s="14"/>
      <c r="ET3541" s="14"/>
      <c r="EU3541" s="14"/>
      <c r="EV3541" s="14"/>
    </row>
    <row r="3542" spans="148:152">
      <c r="ER3542" s="14"/>
      <c r="ES3542" s="14"/>
      <c r="ET3542" s="14"/>
      <c r="EU3542" s="14"/>
      <c r="EV3542" s="14"/>
    </row>
    <row r="3543" spans="148:152">
      <c r="ER3543" s="14"/>
      <c r="ES3543" s="14"/>
      <c r="ET3543" s="14"/>
      <c r="EU3543" s="14"/>
      <c r="EV3543" s="14"/>
    </row>
    <row r="3544" spans="148:152">
      <c r="ER3544" s="14"/>
      <c r="ES3544" s="14"/>
      <c r="ET3544" s="14"/>
      <c r="EU3544" s="14"/>
      <c r="EV3544" s="14"/>
    </row>
    <row r="3545" spans="148:152">
      <c r="ER3545" s="14"/>
      <c r="ES3545" s="14"/>
      <c r="ET3545" s="14"/>
      <c r="EU3545" s="14"/>
      <c r="EV3545" s="14"/>
    </row>
    <row r="3546" spans="148:152">
      <c r="ER3546" s="14"/>
      <c r="ES3546" s="14"/>
      <c r="ET3546" s="14"/>
      <c r="EU3546" s="14"/>
      <c r="EV3546" s="14"/>
    </row>
    <row r="3547" spans="148:152">
      <c r="ER3547" s="14"/>
      <c r="ES3547" s="14"/>
      <c r="ET3547" s="14"/>
      <c r="EU3547" s="14"/>
      <c r="EV3547" s="14"/>
    </row>
    <row r="3548" spans="148:152">
      <c r="ER3548" s="14"/>
      <c r="ES3548" s="14"/>
      <c r="ET3548" s="14"/>
      <c r="EU3548" s="14"/>
      <c r="EV3548" s="14"/>
    </row>
    <row r="3549" spans="148:152">
      <c r="ER3549" s="14"/>
      <c r="ES3549" s="14"/>
      <c r="ET3549" s="14"/>
      <c r="EU3549" s="14"/>
      <c r="EV3549" s="14"/>
    </row>
    <row r="3550" spans="148:152">
      <c r="ER3550" s="14"/>
      <c r="ES3550" s="14"/>
      <c r="ET3550" s="14"/>
      <c r="EU3550" s="14"/>
      <c r="EV3550" s="14"/>
    </row>
    <row r="3551" spans="148:152">
      <c r="ER3551" s="14"/>
      <c r="ES3551" s="14"/>
      <c r="ET3551" s="14"/>
      <c r="EU3551" s="14"/>
      <c r="EV3551" s="14"/>
    </row>
    <row r="3552" spans="148:152">
      <c r="ER3552" s="14"/>
      <c r="ES3552" s="14"/>
      <c r="ET3552" s="14"/>
      <c r="EU3552" s="14"/>
      <c r="EV3552" s="14"/>
    </row>
    <row r="3553" spans="148:152">
      <c r="ER3553" s="14"/>
      <c r="ES3553" s="14"/>
      <c r="ET3553" s="14"/>
      <c r="EU3553" s="14"/>
      <c r="EV3553" s="14"/>
    </row>
    <row r="3554" spans="148:152">
      <c r="ER3554" s="14"/>
      <c r="ES3554" s="14"/>
      <c r="ET3554" s="14"/>
      <c r="EU3554" s="14"/>
      <c r="EV3554" s="14"/>
    </row>
    <row r="3555" spans="148:152">
      <c r="ER3555" s="14"/>
      <c r="ES3555" s="14"/>
      <c r="ET3555" s="14"/>
      <c r="EU3555" s="14"/>
      <c r="EV3555" s="14"/>
    </row>
    <row r="3556" spans="148:152">
      <c r="ER3556" s="14"/>
      <c r="ES3556" s="14"/>
      <c r="ET3556" s="14"/>
      <c r="EU3556" s="14"/>
      <c r="EV3556" s="14"/>
    </row>
    <row r="3557" spans="148:152">
      <c r="ER3557" s="14"/>
      <c r="ES3557" s="14"/>
      <c r="ET3557" s="14"/>
      <c r="EU3557" s="14"/>
      <c r="EV3557" s="14"/>
    </row>
    <row r="3558" spans="148:152">
      <c r="ER3558" s="14"/>
      <c r="ES3558" s="14"/>
      <c r="ET3558" s="14"/>
      <c r="EU3558" s="14"/>
      <c r="EV3558" s="14"/>
    </row>
    <row r="3559" spans="148:152">
      <c r="ER3559" s="14"/>
      <c r="ES3559" s="14"/>
      <c r="ET3559" s="14"/>
      <c r="EU3559" s="14"/>
      <c r="EV3559" s="14"/>
    </row>
    <row r="3560" spans="148:152">
      <c r="ER3560" s="14"/>
      <c r="ES3560" s="14"/>
      <c r="ET3560" s="14"/>
      <c r="EU3560" s="14"/>
      <c r="EV3560" s="14"/>
    </row>
    <row r="3561" spans="148:152">
      <c r="ER3561" s="14"/>
      <c r="ES3561" s="14"/>
      <c r="ET3561" s="14"/>
      <c r="EU3561" s="14"/>
      <c r="EV3561" s="14"/>
    </row>
    <row r="3562" spans="148:152">
      <c r="ER3562" s="14"/>
      <c r="ES3562" s="14"/>
      <c r="ET3562" s="14"/>
      <c r="EU3562" s="14"/>
      <c r="EV3562" s="14"/>
    </row>
    <row r="3563" spans="148:152">
      <c r="ER3563" s="14"/>
      <c r="ES3563" s="14"/>
      <c r="ET3563" s="14"/>
      <c r="EU3563" s="14"/>
      <c r="EV3563" s="14"/>
    </row>
    <row r="3564" spans="148:152">
      <c r="ER3564" s="14"/>
      <c r="ES3564" s="14"/>
      <c r="ET3564" s="14"/>
      <c r="EU3564" s="14"/>
      <c r="EV3564" s="14"/>
    </row>
    <row r="3565" spans="148:152">
      <c r="ER3565" s="14"/>
      <c r="ES3565" s="14"/>
      <c r="ET3565" s="14"/>
      <c r="EU3565" s="14"/>
      <c r="EV3565" s="14"/>
    </row>
    <row r="3566" spans="148:152">
      <c r="ER3566" s="14"/>
      <c r="ES3566" s="14"/>
      <c r="ET3566" s="14"/>
      <c r="EU3566" s="14"/>
      <c r="EV3566" s="14"/>
    </row>
    <row r="3567" spans="148:152">
      <c r="ER3567" s="14"/>
      <c r="ES3567" s="14"/>
      <c r="ET3567" s="14"/>
      <c r="EU3567" s="14"/>
      <c r="EV3567" s="14"/>
    </row>
    <row r="3568" spans="148:152">
      <c r="ER3568" s="14"/>
      <c r="ES3568" s="14"/>
      <c r="ET3568" s="14"/>
      <c r="EU3568" s="14"/>
      <c r="EV3568" s="14"/>
    </row>
    <row r="3569" spans="148:152">
      <c r="ER3569" s="14"/>
      <c r="ES3569" s="14"/>
      <c r="ET3569" s="14"/>
      <c r="EU3569" s="14"/>
      <c r="EV3569" s="14"/>
    </row>
    <row r="3570" spans="148:152">
      <c r="ER3570" s="14"/>
      <c r="ES3570" s="14"/>
      <c r="ET3570" s="14"/>
      <c r="EU3570" s="14"/>
      <c r="EV3570" s="14"/>
    </row>
    <row r="3571" spans="148:152">
      <c r="ER3571" s="14"/>
      <c r="ES3571" s="14"/>
      <c r="ET3571" s="14"/>
      <c r="EU3571" s="14"/>
      <c r="EV3571" s="14"/>
    </row>
    <row r="3572" spans="148:152">
      <c r="ER3572" s="14"/>
      <c r="ES3572" s="14"/>
      <c r="ET3572" s="14"/>
      <c r="EU3572" s="14"/>
      <c r="EV3572" s="14"/>
    </row>
    <row r="3573" spans="148:152">
      <c r="ER3573" s="14"/>
      <c r="ES3573" s="14"/>
      <c r="ET3573" s="14"/>
      <c r="EU3573" s="14"/>
      <c r="EV3573" s="14"/>
    </row>
    <row r="3574" spans="148:152">
      <c r="ER3574" s="14"/>
      <c r="ES3574" s="14"/>
      <c r="ET3574" s="14"/>
      <c r="EU3574" s="14"/>
      <c r="EV3574" s="14"/>
    </row>
    <row r="3575" spans="148:152">
      <c r="ER3575" s="14"/>
      <c r="ES3575" s="14"/>
      <c r="ET3575" s="14"/>
      <c r="EU3575" s="14"/>
      <c r="EV3575" s="14"/>
    </row>
    <row r="3576" spans="148:152">
      <c r="ER3576" s="14"/>
      <c r="ES3576" s="14"/>
      <c r="ET3576" s="14"/>
      <c r="EU3576" s="14"/>
      <c r="EV3576" s="14"/>
    </row>
    <row r="3577" spans="148:152">
      <c r="ER3577" s="14"/>
      <c r="ES3577" s="14"/>
      <c r="ET3577" s="14"/>
      <c r="EU3577" s="14"/>
      <c r="EV3577" s="14"/>
    </row>
    <row r="3578" spans="148:152">
      <c r="ER3578" s="14"/>
      <c r="ES3578" s="14"/>
      <c r="ET3578" s="14"/>
      <c r="EU3578" s="14"/>
      <c r="EV3578" s="14"/>
    </row>
    <row r="3579" spans="148:152">
      <c r="ER3579" s="14"/>
      <c r="ES3579" s="14"/>
      <c r="ET3579" s="14"/>
      <c r="EU3579" s="14"/>
      <c r="EV3579" s="14"/>
    </row>
    <row r="3580" spans="148:152">
      <c r="ER3580" s="14"/>
      <c r="ES3580" s="14"/>
      <c r="ET3580" s="14"/>
      <c r="EU3580" s="14"/>
      <c r="EV3580" s="14"/>
    </row>
    <row r="3581" spans="148:152">
      <c r="ER3581" s="14"/>
      <c r="ES3581" s="14"/>
      <c r="ET3581" s="14"/>
      <c r="EU3581" s="14"/>
      <c r="EV3581" s="14"/>
    </row>
    <row r="3582" spans="148:152">
      <c r="ER3582" s="14"/>
      <c r="ES3582" s="14"/>
      <c r="ET3582" s="14"/>
      <c r="EU3582" s="14"/>
      <c r="EV3582" s="14"/>
    </row>
    <row r="3583" spans="148:152">
      <c r="ER3583" s="14"/>
      <c r="ES3583" s="14"/>
      <c r="ET3583" s="14"/>
      <c r="EU3583" s="14"/>
      <c r="EV3583" s="14"/>
    </row>
    <row r="3584" spans="148:152">
      <c r="ER3584" s="14"/>
      <c r="ES3584" s="14"/>
      <c r="ET3584" s="14"/>
      <c r="EU3584" s="14"/>
      <c r="EV3584" s="14"/>
    </row>
    <row r="3585" spans="148:152">
      <c r="ER3585" s="14"/>
      <c r="ES3585" s="14"/>
      <c r="ET3585" s="14"/>
      <c r="EU3585" s="14"/>
      <c r="EV3585" s="14"/>
    </row>
    <row r="3586" spans="148:152">
      <c r="ER3586" s="14"/>
      <c r="ES3586" s="14"/>
      <c r="ET3586" s="14"/>
      <c r="EU3586" s="14"/>
      <c r="EV3586" s="14"/>
    </row>
    <row r="3587" spans="148:152">
      <c r="ER3587" s="14"/>
      <c r="ES3587" s="14"/>
      <c r="ET3587" s="14"/>
      <c r="EU3587" s="14"/>
      <c r="EV3587" s="14"/>
    </row>
    <row r="3588" spans="148:152">
      <c r="ER3588" s="14"/>
      <c r="ES3588" s="14"/>
      <c r="ET3588" s="14"/>
      <c r="EU3588" s="14"/>
      <c r="EV3588" s="14"/>
    </row>
    <row r="3589" spans="148:152">
      <c r="ER3589" s="14"/>
      <c r="ES3589" s="14"/>
      <c r="ET3589" s="14"/>
      <c r="EU3589" s="14"/>
      <c r="EV3589" s="14"/>
    </row>
    <row r="3590" spans="148:152">
      <c r="ER3590" s="14"/>
      <c r="ES3590" s="14"/>
      <c r="ET3590" s="14"/>
      <c r="EU3590" s="14"/>
      <c r="EV3590" s="14"/>
    </row>
    <row r="3591" spans="148:152">
      <c r="ER3591" s="14"/>
      <c r="ES3591" s="14"/>
      <c r="ET3591" s="14"/>
      <c r="EU3591" s="14"/>
      <c r="EV3591" s="14"/>
    </row>
    <row r="3592" spans="148:152">
      <c r="ER3592" s="14"/>
      <c r="ES3592" s="14"/>
      <c r="ET3592" s="14"/>
      <c r="EU3592" s="14"/>
      <c r="EV3592" s="14"/>
    </row>
    <row r="3593" spans="148:152">
      <c r="ER3593" s="14"/>
      <c r="ES3593" s="14"/>
      <c r="ET3593" s="14"/>
      <c r="EU3593" s="14"/>
      <c r="EV3593" s="14"/>
    </row>
    <row r="3594" spans="148:152">
      <c r="ER3594" s="14"/>
      <c r="ES3594" s="14"/>
      <c r="ET3594" s="14"/>
      <c r="EU3594" s="14"/>
      <c r="EV3594" s="14"/>
    </row>
    <row r="3595" spans="148:152">
      <c r="ER3595" s="14"/>
      <c r="ES3595" s="14"/>
      <c r="ET3595" s="14"/>
      <c r="EU3595" s="14"/>
      <c r="EV3595" s="14"/>
    </row>
    <row r="3596" spans="148:152">
      <c r="ER3596" s="14"/>
      <c r="ES3596" s="14"/>
      <c r="ET3596" s="14"/>
      <c r="EU3596" s="14"/>
      <c r="EV3596" s="14"/>
    </row>
    <row r="3597" spans="148:152">
      <c r="ER3597" s="14"/>
      <c r="ES3597" s="14"/>
      <c r="ET3597" s="14"/>
      <c r="EU3597" s="14"/>
      <c r="EV3597" s="14"/>
    </row>
    <row r="3598" spans="148:152">
      <c r="ER3598" s="14"/>
      <c r="ES3598" s="14"/>
      <c r="ET3598" s="14"/>
      <c r="EU3598" s="14"/>
      <c r="EV3598" s="14"/>
    </row>
    <row r="3599" spans="148:152">
      <c r="ER3599" s="14"/>
      <c r="ES3599" s="14"/>
      <c r="ET3599" s="14"/>
      <c r="EU3599" s="14"/>
      <c r="EV3599" s="14"/>
    </row>
    <row r="3600" spans="148:152">
      <c r="ER3600" s="14"/>
      <c r="ES3600" s="14"/>
      <c r="ET3600" s="14"/>
      <c r="EU3600" s="14"/>
      <c r="EV3600" s="14"/>
    </row>
    <row r="3601" spans="148:152">
      <c r="ER3601" s="14"/>
      <c r="ES3601" s="14"/>
      <c r="ET3601" s="14"/>
      <c r="EU3601" s="14"/>
      <c r="EV3601" s="14"/>
    </row>
    <row r="3602" spans="148:152">
      <c r="ER3602" s="14"/>
      <c r="ES3602" s="14"/>
      <c r="ET3602" s="14"/>
      <c r="EU3602" s="14"/>
      <c r="EV3602" s="14"/>
    </row>
    <row r="3603" spans="148:152">
      <c r="ER3603" s="14"/>
      <c r="ES3603" s="14"/>
      <c r="ET3603" s="14"/>
      <c r="EU3603" s="14"/>
      <c r="EV3603" s="14"/>
    </row>
    <row r="3604" spans="148:152">
      <c r="ER3604" s="14"/>
      <c r="ES3604" s="14"/>
      <c r="ET3604" s="14"/>
      <c r="EU3604" s="14"/>
      <c r="EV3604" s="14"/>
    </row>
    <row r="3605" spans="148:152">
      <c r="ER3605" s="14"/>
      <c r="ES3605" s="14"/>
      <c r="ET3605" s="14"/>
      <c r="EU3605" s="14"/>
      <c r="EV3605" s="14"/>
    </row>
    <row r="3606" spans="148:152">
      <c r="ER3606" s="14"/>
      <c r="ES3606" s="14"/>
      <c r="ET3606" s="14"/>
      <c r="EU3606" s="14"/>
      <c r="EV3606" s="14"/>
    </row>
    <row r="3607" spans="148:152">
      <c r="ER3607" s="14"/>
      <c r="ES3607" s="14"/>
      <c r="ET3607" s="14"/>
      <c r="EU3607" s="14"/>
      <c r="EV3607" s="14"/>
    </row>
    <row r="3608" spans="148:152">
      <c r="ER3608" s="14"/>
      <c r="ES3608" s="14"/>
      <c r="ET3608" s="14"/>
      <c r="EU3608" s="14"/>
      <c r="EV3608" s="14"/>
    </row>
    <row r="3609" spans="148:152">
      <c r="ER3609" s="14"/>
      <c r="ES3609" s="14"/>
      <c r="ET3609" s="14"/>
      <c r="EU3609" s="14"/>
      <c r="EV3609" s="14"/>
    </row>
    <row r="3610" spans="148:152">
      <c r="ER3610" s="14"/>
      <c r="ES3610" s="14"/>
      <c r="ET3610" s="14"/>
      <c r="EU3610" s="14"/>
      <c r="EV3610" s="14"/>
    </row>
    <row r="3611" spans="148:152">
      <c r="ER3611" s="14"/>
      <c r="ES3611" s="14"/>
      <c r="ET3611" s="14"/>
      <c r="EU3611" s="14"/>
      <c r="EV3611" s="14"/>
    </row>
    <row r="3612" spans="148:152">
      <c r="ER3612" s="14"/>
      <c r="ES3612" s="14"/>
      <c r="ET3612" s="14"/>
      <c r="EU3612" s="14"/>
      <c r="EV3612" s="14"/>
    </row>
    <row r="3613" spans="148:152">
      <c r="ER3613" s="14"/>
      <c r="ES3613" s="14"/>
      <c r="ET3613" s="14"/>
      <c r="EU3613" s="14"/>
      <c r="EV3613" s="14"/>
    </row>
    <row r="3614" spans="148:152">
      <c r="ER3614" s="14"/>
      <c r="ES3614" s="14"/>
      <c r="ET3614" s="14"/>
      <c r="EU3614" s="14"/>
      <c r="EV3614" s="14"/>
    </row>
    <row r="3615" spans="148:152">
      <c r="ER3615" s="14"/>
      <c r="ES3615" s="14"/>
      <c r="ET3615" s="14"/>
      <c r="EU3615" s="14"/>
      <c r="EV3615" s="14"/>
    </row>
    <row r="3616" spans="148:152">
      <c r="ER3616" s="14"/>
      <c r="ES3616" s="14"/>
      <c r="ET3616" s="14"/>
      <c r="EU3616" s="14"/>
      <c r="EV3616" s="14"/>
    </row>
    <row r="3617" spans="148:152">
      <c r="ER3617" s="14"/>
      <c r="ES3617" s="14"/>
      <c r="ET3617" s="14"/>
      <c r="EU3617" s="14"/>
      <c r="EV3617" s="14"/>
    </row>
    <row r="3618" spans="148:152">
      <c r="ER3618" s="14"/>
      <c r="ES3618" s="14"/>
      <c r="ET3618" s="14"/>
      <c r="EU3618" s="14"/>
      <c r="EV3618" s="14"/>
    </row>
    <row r="3619" spans="148:152">
      <c r="ER3619" s="14"/>
      <c r="ES3619" s="14"/>
      <c r="ET3619" s="14"/>
      <c r="EU3619" s="14"/>
      <c r="EV3619" s="14"/>
    </row>
    <row r="3620" spans="148:152">
      <c r="ER3620" s="14"/>
      <c r="ES3620" s="14"/>
      <c r="ET3620" s="14"/>
      <c r="EU3620" s="14"/>
      <c r="EV3620" s="14"/>
    </row>
    <row r="3621" spans="148:152">
      <c r="ER3621" s="14"/>
      <c r="ES3621" s="14"/>
      <c r="ET3621" s="14"/>
      <c r="EU3621" s="14"/>
      <c r="EV3621" s="14"/>
    </row>
    <row r="3622" spans="148:152">
      <c r="ER3622" s="14"/>
      <c r="ES3622" s="14"/>
      <c r="ET3622" s="14"/>
      <c r="EU3622" s="14"/>
      <c r="EV3622" s="14"/>
    </row>
    <row r="3623" spans="148:152">
      <c r="ER3623" s="14"/>
      <c r="ES3623" s="14"/>
      <c r="ET3623" s="14"/>
      <c r="EU3623" s="14"/>
      <c r="EV3623" s="14"/>
    </row>
    <row r="3624" spans="148:152">
      <c r="ER3624" s="14"/>
      <c r="ES3624" s="14"/>
      <c r="ET3624" s="14"/>
      <c r="EU3624" s="14"/>
      <c r="EV3624" s="14"/>
    </row>
    <row r="3625" spans="148:152">
      <c r="ER3625" s="14"/>
      <c r="ES3625" s="14"/>
      <c r="ET3625" s="14"/>
      <c r="EU3625" s="14"/>
      <c r="EV3625" s="14"/>
    </row>
    <row r="3626" spans="148:152">
      <c r="ER3626" s="14"/>
      <c r="ES3626" s="14"/>
      <c r="ET3626" s="14"/>
      <c r="EU3626" s="14"/>
      <c r="EV3626" s="14"/>
    </row>
    <row r="3627" spans="148:152">
      <c r="ER3627" s="14"/>
      <c r="ES3627" s="14"/>
      <c r="ET3627" s="14"/>
      <c r="EU3627" s="14"/>
      <c r="EV3627" s="14"/>
    </row>
    <row r="3628" spans="148:152">
      <c r="ER3628" s="14"/>
      <c r="ES3628" s="14"/>
      <c r="ET3628" s="14"/>
      <c r="EU3628" s="14"/>
      <c r="EV3628" s="14"/>
    </row>
    <row r="3629" spans="148:152">
      <c r="ER3629" s="14"/>
      <c r="ES3629" s="14"/>
      <c r="ET3629" s="14"/>
      <c r="EU3629" s="14"/>
      <c r="EV3629" s="14"/>
    </row>
    <row r="3630" spans="148:152">
      <c r="ER3630" s="14"/>
      <c r="ES3630" s="14"/>
      <c r="ET3630" s="14"/>
      <c r="EU3630" s="14"/>
      <c r="EV3630" s="14"/>
    </row>
    <row r="3631" spans="148:152">
      <c r="ER3631" s="14"/>
      <c r="ES3631" s="14"/>
      <c r="ET3631" s="14"/>
      <c r="EU3631" s="14"/>
      <c r="EV3631" s="14"/>
    </row>
    <row r="3632" spans="148:152">
      <c r="ER3632" s="14"/>
      <c r="ES3632" s="14"/>
      <c r="ET3632" s="14"/>
      <c r="EU3632" s="14"/>
      <c r="EV3632" s="14"/>
    </row>
    <row r="3633" spans="148:152">
      <c r="ER3633" s="14"/>
      <c r="ES3633" s="14"/>
      <c r="ET3633" s="14"/>
      <c r="EU3633" s="14"/>
      <c r="EV3633" s="14"/>
    </row>
    <row r="3634" spans="148:152">
      <c r="ER3634" s="14"/>
      <c r="ES3634" s="14"/>
      <c r="ET3634" s="14"/>
      <c r="EU3634" s="14"/>
      <c r="EV3634" s="14"/>
    </row>
    <row r="3635" spans="148:152">
      <c r="ER3635" s="14"/>
      <c r="ES3635" s="14"/>
      <c r="ET3635" s="14"/>
      <c r="EU3635" s="14"/>
      <c r="EV3635" s="14"/>
    </row>
    <row r="3636" spans="148:152">
      <c r="ER3636" s="14"/>
      <c r="ES3636" s="14"/>
      <c r="ET3636" s="14"/>
      <c r="EU3636" s="14"/>
      <c r="EV3636" s="14"/>
    </row>
    <row r="3637" spans="148:152">
      <c r="ER3637" s="14"/>
      <c r="ES3637" s="14"/>
      <c r="ET3637" s="14"/>
      <c r="EU3637" s="14"/>
      <c r="EV3637" s="14"/>
    </row>
    <row r="3638" spans="148:152">
      <c r="ER3638" s="14"/>
      <c r="ES3638" s="14"/>
      <c r="ET3638" s="14"/>
      <c r="EU3638" s="14"/>
      <c r="EV3638" s="14"/>
    </row>
    <row r="3639" spans="148:152">
      <c r="ER3639" s="14"/>
      <c r="ES3639" s="14"/>
      <c r="ET3639" s="14"/>
      <c r="EU3639" s="14"/>
      <c r="EV3639" s="14"/>
    </row>
    <row r="3640" spans="148:152">
      <c r="ER3640" s="14"/>
      <c r="ES3640" s="14"/>
      <c r="ET3640" s="14"/>
      <c r="EU3640" s="14"/>
      <c r="EV3640" s="14"/>
    </row>
    <row r="3641" spans="148:152">
      <c r="ER3641" s="14"/>
      <c r="ES3641" s="14"/>
      <c r="ET3641" s="14"/>
      <c r="EU3641" s="14"/>
      <c r="EV3641" s="14"/>
    </row>
    <row r="3642" spans="148:152">
      <c r="ER3642" s="14"/>
      <c r="ES3642" s="14"/>
      <c r="ET3642" s="14"/>
      <c r="EU3642" s="14"/>
      <c r="EV3642" s="14"/>
    </row>
    <row r="3643" spans="148:152">
      <c r="ER3643" s="14"/>
      <c r="ES3643" s="14"/>
      <c r="ET3643" s="14"/>
      <c r="EU3643" s="14"/>
      <c r="EV3643" s="14"/>
    </row>
    <row r="3644" spans="148:152">
      <c r="ER3644" s="14"/>
      <c r="ES3644" s="14"/>
      <c r="ET3644" s="14"/>
      <c r="EU3644" s="14"/>
      <c r="EV3644" s="14"/>
    </row>
    <row r="3645" spans="148:152">
      <c r="ER3645" s="14"/>
      <c r="ES3645" s="14"/>
      <c r="ET3645" s="14"/>
      <c r="EU3645" s="14"/>
      <c r="EV3645" s="14"/>
    </row>
    <row r="3646" spans="148:152">
      <c r="ER3646" s="14"/>
      <c r="ES3646" s="14"/>
      <c r="ET3646" s="14"/>
      <c r="EU3646" s="14"/>
      <c r="EV3646" s="14"/>
    </row>
    <row r="3647" spans="148:152">
      <c r="ER3647" s="14"/>
      <c r="ES3647" s="14"/>
      <c r="ET3647" s="14"/>
      <c r="EU3647" s="14"/>
      <c r="EV3647" s="14"/>
    </row>
    <row r="3648" spans="148:152">
      <c r="ER3648" s="14"/>
      <c r="ES3648" s="14"/>
      <c r="ET3648" s="14"/>
      <c r="EU3648" s="14"/>
      <c r="EV3648" s="14"/>
    </row>
    <row r="3649" spans="148:152">
      <c r="ER3649" s="14"/>
      <c r="ES3649" s="14"/>
      <c r="ET3649" s="14"/>
      <c r="EU3649" s="14"/>
      <c r="EV3649" s="14"/>
    </row>
    <row r="3650" spans="148:152">
      <c r="ER3650" s="14"/>
      <c r="ES3650" s="14"/>
      <c r="ET3650" s="14"/>
      <c r="EU3650" s="14"/>
      <c r="EV3650" s="14"/>
    </row>
    <row r="3651" spans="148:152">
      <c r="ER3651" s="14"/>
      <c r="ES3651" s="14"/>
      <c r="ET3651" s="14"/>
      <c r="EU3651" s="14"/>
      <c r="EV3651" s="14"/>
    </row>
    <row r="3652" spans="148:152">
      <c r="ER3652" s="14"/>
      <c r="ES3652" s="14"/>
      <c r="ET3652" s="14"/>
      <c r="EU3652" s="14"/>
      <c r="EV3652" s="14"/>
    </row>
    <row r="3653" spans="148:152">
      <c r="ER3653" s="14"/>
      <c r="ES3653" s="14"/>
      <c r="ET3653" s="14"/>
      <c r="EU3653" s="14"/>
      <c r="EV3653" s="14"/>
    </row>
    <row r="3654" spans="148:152">
      <c r="ER3654" s="14"/>
      <c r="ES3654" s="14"/>
      <c r="ET3654" s="14"/>
      <c r="EU3654" s="14"/>
      <c r="EV3654" s="14"/>
    </row>
    <row r="3655" spans="148:152">
      <c r="ER3655" s="14"/>
      <c r="ES3655" s="14"/>
      <c r="ET3655" s="14"/>
      <c r="EU3655" s="14"/>
      <c r="EV3655" s="14"/>
    </row>
    <row r="3656" spans="148:152">
      <c r="ER3656" s="14"/>
      <c r="ES3656" s="14"/>
      <c r="ET3656" s="14"/>
      <c r="EU3656" s="14"/>
      <c r="EV3656" s="14"/>
    </row>
    <row r="3657" spans="148:152">
      <c r="ER3657" s="14"/>
      <c r="ES3657" s="14"/>
      <c r="ET3657" s="14"/>
      <c r="EU3657" s="14"/>
      <c r="EV3657" s="14"/>
    </row>
    <row r="3658" spans="148:152">
      <c r="ER3658" s="14"/>
      <c r="ES3658" s="14"/>
      <c r="ET3658" s="14"/>
      <c r="EU3658" s="14"/>
      <c r="EV3658" s="14"/>
    </row>
    <row r="3659" spans="148:152">
      <c r="ER3659" s="14"/>
      <c r="ES3659" s="14"/>
      <c r="ET3659" s="14"/>
      <c r="EU3659" s="14"/>
      <c r="EV3659" s="14"/>
    </row>
    <row r="3660" spans="148:152">
      <c r="ER3660" s="14"/>
      <c r="ES3660" s="14"/>
      <c r="ET3660" s="14"/>
      <c r="EU3660" s="14"/>
      <c r="EV3660" s="14"/>
    </row>
    <row r="3661" spans="148:152">
      <c r="ER3661" s="14"/>
      <c r="ES3661" s="14"/>
      <c r="ET3661" s="14"/>
      <c r="EU3661" s="14"/>
      <c r="EV3661" s="14"/>
    </row>
    <row r="3662" spans="148:152">
      <c r="ER3662" s="14"/>
      <c r="ES3662" s="14"/>
      <c r="ET3662" s="14"/>
      <c r="EU3662" s="14"/>
      <c r="EV3662" s="14"/>
    </row>
    <row r="3663" spans="148:152">
      <c r="ER3663" s="14"/>
      <c r="ES3663" s="14"/>
      <c r="ET3663" s="14"/>
      <c r="EU3663" s="14"/>
      <c r="EV3663" s="14"/>
    </row>
    <row r="3664" spans="148:152">
      <c r="ER3664" s="14"/>
      <c r="ES3664" s="14"/>
      <c r="ET3664" s="14"/>
      <c r="EU3664" s="14"/>
      <c r="EV3664" s="14"/>
    </row>
    <row r="3665" spans="148:152">
      <c r="ER3665" s="14"/>
      <c r="ES3665" s="14"/>
      <c r="ET3665" s="14"/>
      <c r="EU3665" s="14"/>
      <c r="EV3665" s="14"/>
    </row>
    <row r="3666" spans="148:152">
      <c r="ER3666" s="14"/>
      <c r="ES3666" s="14"/>
      <c r="ET3666" s="14"/>
      <c r="EU3666" s="14"/>
      <c r="EV3666" s="14"/>
    </row>
    <row r="3667" spans="148:152">
      <c r="ER3667" s="14"/>
      <c r="ES3667" s="14"/>
      <c r="ET3667" s="14"/>
      <c r="EU3667" s="14"/>
      <c r="EV3667" s="14"/>
    </row>
    <row r="3668" spans="148:152">
      <c r="ER3668" s="14"/>
      <c r="ES3668" s="14"/>
      <c r="ET3668" s="14"/>
      <c r="EU3668" s="14"/>
      <c r="EV3668" s="14"/>
    </row>
    <row r="3669" spans="148:152">
      <c r="ER3669" s="14"/>
      <c r="ES3669" s="14"/>
      <c r="ET3669" s="14"/>
      <c r="EU3669" s="14"/>
      <c r="EV3669" s="14"/>
    </row>
    <row r="3670" spans="148:152">
      <c r="ER3670" s="14"/>
      <c r="ES3670" s="14"/>
      <c r="ET3670" s="14"/>
      <c r="EU3670" s="14"/>
      <c r="EV3670" s="14"/>
    </row>
    <row r="3671" spans="148:152">
      <c r="ER3671" s="14"/>
      <c r="ES3671" s="14"/>
      <c r="ET3671" s="14"/>
      <c r="EU3671" s="14"/>
      <c r="EV3671" s="14"/>
    </row>
    <row r="3672" spans="148:152">
      <c r="ER3672" s="14"/>
      <c r="ES3672" s="14"/>
      <c r="ET3672" s="14"/>
      <c r="EU3672" s="14"/>
      <c r="EV3672" s="14"/>
    </row>
    <row r="3673" spans="148:152">
      <c r="ER3673" s="14"/>
      <c r="ES3673" s="14"/>
      <c r="ET3673" s="14"/>
      <c r="EU3673" s="14"/>
      <c r="EV3673" s="14"/>
    </row>
    <row r="3674" spans="148:152">
      <c r="ER3674" s="14"/>
      <c r="ES3674" s="14"/>
      <c r="ET3674" s="14"/>
      <c r="EU3674" s="14"/>
      <c r="EV3674" s="14"/>
    </row>
    <row r="3675" spans="148:152">
      <c r="ER3675" s="14"/>
      <c r="ES3675" s="14"/>
      <c r="ET3675" s="14"/>
      <c r="EU3675" s="14"/>
      <c r="EV3675" s="14"/>
    </row>
    <row r="3676" spans="148:152">
      <c r="ER3676" s="14"/>
      <c r="ES3676" s="14"/>
      <c r="ET3676" s="14"/>
      <c r="EU3676" s="14"/>
      <c r="EV3676" s="14"/>
    </row>
    <row r="3677" spans="148:152">
      <c r="ER3677" s="14"/>
      <c r="ES3677" s="14"/>
      <c r="ET3677" s="14"/>
      <c r="EU3677" s="14"/>
      <c r="EV3677" s="14"/>
    </row>
    <row r="3678" spans="148:152">
      <c r="ER3678" s="14"/>
      <c r="ES3678" s="14"/>
      <c r="ET3678" s="14"/>
      <c r="EU3678" s="14"/>
      <c r="EV3678" s="14"/>
    </row>
    <row r="3679" spans="148:152">
      <c r="ER3679" s="14"/>
      <c r="ES3679" s="14"/>
      <c r="ET3679" s="14"/>
      <c r="EU3679" s="14"/>
      <c r="EV3679" s="14"/>
    </row>
    <row r="3680" spans="148:152">
      <c r="ER3680" s="14"/>
      <c r="ES3680" s="14"/>
      <c r="ET3680" s="14"/>
      <c r="EU3680" s="14"/>
      <c r="EV3680" s="14"/>
    </row>
    <row r="3681" spans="148:152">
      <c r="ER3681" s="14"/>
      <c r="ES3681" s="14"/>
      <c r="ET3681" s="14"/>
      <c r="EU3681" s="14"/>
      <c r="EV3681" s="14"/>
    </row>
    <row r="3682" spans="148:152">
      <c r="ER3682" s="14"/>
      <c r="ES3682" s="14"/>
      <c r="ET3682" s="14"/>
      <c r="EU3682" s="14"/>
      <c r="EV3682" s="14"/>
    </row>
    <row r="3683" spans="148:152">
      <c r="ER3683" s="14"/>
      <c r="ES3683" s="14"/>
      <c r="ET3683" s="14"/>
      <c r="EU3683" s="14"/>
      <c r="EV3683" s="14"/>
    </row>
    <row r="3684" spans="148:152">
      <c r="ER3684" s="14"/>
      <c r="ES3684" s="14"/>
      <c r="ET3684" s="14"/>
      <c r="EU3684" s="14"/>
      <c r="EV3684" s="14"/>
    </row>
    <row r="3685" spans="148:152">
      <c r="ER3685" s="14"/>
      <c r="ES3685" s="14"/>
      <c r="ET3685" s="14"/>
      <c r="EU3685" s="14"/>
      <c r="EV3685" s="14"/>
    </row>
    <row r="3686" spans="148:152">
      <c r="ER3686" s="14"/>
      <c r="ES3686" s="14"/>
      <c r="ET3686" s="14"/>
      <c r="EU3686" s="14"/>
      <c r="EV3686" s="14"/>
    </row>
    <row r="3687" spans="148:152">
      <c r="ER3687" s="14"/>
      <c r="ES3687" s="14"/>
      <c r="ET3687" s="14"/>
      <c r="EU3687" s="14"/>
      <c r="EV3687" s="14"/>
    </row>
    <row r="3688" spans="148:152">
      <c r="ER3688" s="14"/>
      <c r="ES3688" s="14"/>
      <c r="ET3688" s="14"/>
      <c r="EU3688" s="14"/>
      <c r="EV3688" s="14"/>
    </row>
    <row r="3689" spans="148:152">
      <c r="ER3689" s="14"/>
      <c r="ES3689" s="14"/>
      <c r="ET3689" s="14"/>
      <c r="EU3689" s="14"/>
      <c r="EV3689" s="14"/>
    </row>
    <row r="3690" spans="148:152">
      <c r="ER3690" s="14"/>
      <c r="ES3690" s="14"/>
      <c r="ET3690" s="14"/>
      <c r="EU3690" s="14"/>
      <c r="EV3690" s="14"/>
    </row>
    <row r="3691" spans="148:152">
      <c r="ER3691" s="14"/>
      <c r="ES3691" s="14"/>
      <c r="ET3691" s="14"/>
      <c r="EU3691" s="14"/>
      <c r="EV3691" s="14"/>
    </row>
    <row r="3692" spans="148:152">
      <c r="ER3692" s="14"/>
      <c r="ES3692" s="14"/>
      <c r="ET3692" s="14"/>
      <c r="EU3692" s="14"/>
      <c r="EV3692" s="14"/>
    </row>
    <row r="3693" spans="148:152">
      <c r="ER3693" s="14"/>
      <c r="ES3693" s="14"/>
      <c r="ET3693" s="14"/>
      <c r="EU3693" s="14"/>
      <c r="EV3693" s="14"/>
    </row>
    <row r="3694" spans="148:152">
      <c r="ER3694" s="14"/>
      <c r="ES3694" s="14"/>
      <c r="ET3694" s="14"/>
      <c r="EU3694" s="14"/>
      <c r="EV3694" s="14"/>
    </row>
    <row r="3695" spans="148:152">
      <c r="ER3695" s="14"/>
      <c r="ES3695" s="14"/>
      <c r="ET3695" s="14"/>
      <c r="EU3695" s="14"/>
      <c r="EV3695" s="14"/>
    </row>
    <row r="3696" spans="148:152">
      <c r="ER3696" s="14"/>
      <c r="ES3696" s="14"/>
      <c r="ET3696" s="14"/>
      <c r="EU3696" s="14"/>
      <c r="EV3696" s="14"/>
    </row>
    <row r="3697" spans="148:152">
      <c r="ER3697" s="14"/>
      <c r="ES3697" s="14"/>
      <c r="ET3697" s="14"/>
      <c r="EU3697" s="14"/>
      <c r="EV3697" s="14"/>
    </row>
    <row r="3698" spans="148:152">
      <c r="ER3698" s="14"/>
      <c r="ES3698" s="14"/>
      <c r="ET3698" s="14"/>
      <c r="EU3698" s="14"/>
      <c r="EV3698" s="14"/>
    </row>
    <row r="3699" spans="148:152">
      <c r="ER3699" s="14"/>
      <c r="ES3699" s="14"/>
      <c r="ET3699" s="14"/>
      <c r="EU3699" s="14"/>
      <c r="EV3699" s="14"/>
    </row>
    <row r="3700" spans="148:152">
      <c r="ER3700" s="14"/>
      <c r="ES3700" s="14"/>
      <c r="ET3700" s="14"/>
      <c r="EU3700" s="14"/>
      <c r="EV3700" s="14"/>
    </row>
    <row r="3701" spans="148:152">
      <c r="ER3701" s="14"/>
      <c r="ES3701" s="14"/>
      <c r="ET3701" s="14"/>
      <c r="EU3701" s="14"/>
      <c r="EV3701" s="14"/>
    </row>
    <row r="3702" spans="148:152">
      <c r="ER3702" s="14"/>
      <c r="ES3702" s="14"/>
      <c r="ET3702" s="14"/>
      <c r="EU3702" s="14"/>
      <c r="EV3702" s="14"/>
    </row>
    <row r="3703" spans="148:152">
      <c r="ER3703" s="14"/>
      <c r="ES3703" s="14"/>
      <c r="ET3703" s="14"/>
      <c r="EU3703" s="14"/>
      <c r="EV3703" s="14"/>
    </row>
    <row r="3704" spans="148:152">
      <c r="ER3704" s="14"/>
      <c r="ES3704" s="14"/>
      <c r="ET3704" s="14"/>
      <c r="EU3704" s="14"/>
      <c r="EV3704" s="14"/>
    </row>
    <row r="3705" spans="148:152">
      <c r="ER3705" s="14"/>
      <c r="ES3705" s="14"/>
      <c r="ET3705" s="14"/>
      <c r="EU3705" s="14"/>
      <c r="EV3705" s="14"/>
    </row>
    <row r="3706" spans="148:152">
      <c r="ER3706" s="14"/>
      <c r="ES3706" s="14"/>
      <c r="ET3706" s="14"/>
      <c r="EU3706" s="14"/>
      <c r="EV3706" s="14"/>
    </row>
    <row r="3707" spans="148:152">
      <c r="ER3707" s="14"/>
      <c r="ES3707" s="14"/>
      <c r="ET3707" s="14"/>
      <c r="EU3707" s="14"/>
      <c r="EV3707" s="14"/>
    </row>
    <row r="3708" spans="148:152">
      <c r="ER3708" s="14"/>
      <c r="ES3708" s="14"/>
      <c r="ET3708" s="14"/>
      <c r="EU3708" s="14"/>
      <c r="EV3708" s="14"/>
    </row>
    <row r="3709" spans="148:152">
      <c r="ER3709" s="14"/>
      <c r="ES3709" s="14"/>
      <c r="ET3709" s="14"/>
      <c r="EU3709" s="14"/>
      <c r="EV3709" s="14"/>
    </row>
    <row r="3710" spans="148:152">
      <c r="ER3710" s="14"/>
      <c r="ES3710" s="14"/>
      <c r="ET3710" s="14"/>
      <c r="EU3710" s="14"/>
      <c r="EV3710" s="14"/>
    </row>
    <row r="3711" spans="148:152">
      <c r="ER3711" s="14"/>
      <c r="ES3711" s="14"/>
      <c r="ET3711" s="14"/>
      <c r="EU3711" s="14"/>
      <c r="EV3711" s="14"/>
    </row>
    <row r="3712" spans="148:152">
      <c r="ER3712" s="14"/>
      <c r="ES3712" s="14"/>
      <c r="ET3712" s="14"/>
      <c r="EU3712" s="14"/>
      <c r="EV3712" s="14"/>
    </row>
    <row r="3713" spans="148:152">
      <c r="ER3713" s="14"/>
      <c r="ES3713" s="14"/>
      <c r="ET3713" s="14"/>
      <c r="EU3713" s="14"/>
      <c r="EV3713" s="14"/>
    </row>
    <row r="3714" spans="148:152">
      <c r="ER3714" s="14"/>
      <c r="ES3714" s="14"/>
      <c r="ET3714" s="14"/>
      <c r="EU3714" s="14"/>
      <c r="EV3714" s="14"/>
    </row>
    <row r="3715" spans="148:152">
      <c r="ER3715" s="14"/>
      <c r="ES3715" s="14"/>
      <c r="ET3715" s="14"/>
      <c r="EU3715" s="14"/>
      <c r="EV3715" s="14"/>
    </row>
    <row r="3716" spans="148:152">
      <c r="ER3716" s="14"/>
      <c r="ES3716" s="14"/>
      <c r="ET3716" s="14"/>
      <c r="EU3716" s="14"/>
      <c r="EV3716" s="14"/>
    </row>
    <row r="3717" spans="148:152">
      <c r="ER3717" s="14"/>
      <c r="ES3717" s="14"/>
      <c r="ET3717" s="14"/>
      <c r="EU3717" s="14"/>
      <c r="EV3717" s="14"/>
    </row>
    <row r="3718" spans="148:152">
      <c r="ER3718" s="14"/>
      <c r="ES3718" s="14"/>
      <c r="ET3718" s="14"/>
      <c r="EU3718" s="14"/>
      <c r="EV3718" s="14"/>
    </row>
    <row r="3719" spans="148:152">
      <c r="ER3719" s="14"/>
      <c r="ES3719" s="14"/>
      <c r="ET3719" s="14"/>
      <c r="EU3719" s="14"/>
      <c r="EV3719" s="14"/>
    </row>
    <row r="3720" spans="148:152">
      <c r="ER3720" s="14"/>
      <c r="ES3720" s="14"/>
      <c r="ET3720" s="14"/>
      <c r="EU3720" s="14"/>
      <c r="EV3720" s="14"/>
    </row>
    <row r="3721" spans="148:152">
      <c r="ER3721" s="14"/>
      <c r="ES3721" s="14"/>
      <c r="ET3721" s="14"/>
      <c r="EU3721" s="14"/>
      <c r="EV3721" s="14"/>
    </row>
    <row r="3722" spans="148:152">
      <c r="ER3722" s="14"/>
      <c r="ES3722" s="14"/>
      <c r="ET3722" s="14"/>
      <c r="EU3722" s="14"/>
      <c r="EV3722" s="14"/>
    </row>
    <row r="3723" spans="148:152">
      <c r="ER3723" s="14"/>
      <c r="ES3723" s="14"/>
      <c r="ET3723" s="14"/>
      <c r="EU3723" s="14"/>
      <c r="EV3723" s="14"/>
    </row>
    <row r="3724" spans="148:152">
      <c r="ER3724" s="14"/>
      <c r="ES3724" s="14"/>
      <c r="ET3724" s="14"/>
      <c r="EU3724" s="14"/>
      <c r="EV3724" s="14"/>
    </row>
    <row r="3725" spans="148:152">
      <c r="ER3725" s="14"/>
      <c r="ES3725" s="14"/>
      <c r="ET3725" s="14"/>
      <c r="EU3725" s="14"/>
      <c r="EV3725" s="14"/>
    </row>
    <row r="3726" spans="148:152">
      <c r="ER3726" s="14"/>
      <c r="ES3726" s="14"/>
      <c r="ET3726" s="14"/>
      <c r="EU3726" s="14"/>
      <c r="EV3726" s="14"/>
    </row>
    <row r="3727" spans="148:152">
      <c r="ER3727" s="14"/>
      <c r="ES3727" s="14"/>
      <c r="ET3727" s="14"/>
      <c r="EU3727" s="14"/>
      <c r="EV3727" s="14"/>
    </row>
    <row r="3728" spans="148:152">
      <c r="ER3728" s="14"/>
      <c r="ES3728" s="14"/>
      <c r="ET3728" s="14"/>
      <c r="EU3728" s="14"/>
      <c r="EV3728" s="14"/>
    </row>
    <row r="3729" spans="148:152">
      <c r="ER3729" s="14"/>
      <c r="ES3729" s="14"/>
      <c r="ET3729" s="14"/>
      <c r="EU3729" s="14"/>
      <c r="EV3729" s="14"/>
    </row>
    <row r="3730" spans="148:152">
      <c r="ER3730" s="14"/>
      <c r="ES3730" s="14"/>
      <c r="ET3730" s="14"/>
      <c r="EU3730" s="14"/>
      <c r="EV3730" s="14"/>
    </row>
    <row r="3731" spans="148:152">
      <c r="ER3731" s="14"/>
      <c r="ES3731" s="14"/>
      <c r="ET3731" s="14"/>
      <c r="EU3731" s="14"/>
      <c r="EV3731" s="14"/>
    </row>
    <row r="3732" spans="148:152">
      <c r="ER3732" s="14"/>
      <c r="ES3732" s="14"/>
      <c r="ET3732" s="14"/>
      <c r="EU3732" s="14"/>
      <c r="EV3732" s="14"/>
    </row>
    <row r="3733" spans="148:152">
      <c r="ER3733" s="14"/>
      <c r="ES3733" s="14"/>
      <c r="ET3733" s="14"/>
      <c r="EU3733" s="14"/>
      <c r="EV3733" s="14"/>
    </row>
    <row r="3734" spans="148:152">
      <c r="ER3734" s="14"/>
      <c r="ES3734" s="14"/>
      <c r="ET3734" s="14"/>
      <c r="EU3734" s="14"/>
      <c r="EV3734" s="14"/>
    </row>
    <row r="3735" spans="148:152">
      <c r="ER3735" s="14"/>
      <c r="ES3735" s="14"/>
      <c r="ET3735" s="14"/>
      <c r="EU3735" s="14"/>
      <c r="EV3735" s="14"/>
    </row>
    <row r="3736" spans="148:152">
      <c r="ER3736" s="14"/>
      <c r="ES3736" s="14"/>
      <c r="ET3736" s="14"/>
      <c r="EU3736" s="14"/>
      <c r="EV3736" s="14"/>
    </row>
    <row r="3737" spans="148:152">
      <c r="ER3737" s="14"/>
      <c r="ES3737" s="14"/>
      <c r="ET3737" s="14"/>
      <c r="EU3737" s="14"/>
      <c r="EV3737" s="14"/>
    </row>
    <row r="3738" spans="148:152">
      <c r="ER3738" s="14"/>
      <c r="ES3738" s="14"/>
      <c r="ET3738" s="14"/>
      <c r="EU3738" s="14"/>
      <c r="EV3738" s="14"/>
    </row>
    <row r="3739" spans="148:152">
      <c r="ER3739" s="14"/>
      <c r="ES3739" s="14"/>
      <c r="ET3739" s="14"/>
      <c r="EU3739" s="14"/>
      <c r="EV3739" s="14"/>
    </row>
    <row r="3740" spans="148:152">
      <c r="ER3740" s="14"/>
      <c r="ES3740" s="14"/>
      <c r="ET3740" s="14"/>
      <c r="EU3740" s="14"/>
      <c r="EV3740" s="14"/>
    </row>
    <row r="3741" spans="148:152">
      <c r="ER3741" s="14"/>
      <c r="ES3741" s="14"/>
      <c r="ET3741" s="14"/>
      <c r="EU3741" s="14"/>
      <c r="EV3741" s="14"/>
    </row>
    <row r="3742" spans="148:152">
      <c r="ER3742" s="14"/>
      <c r="ES3742" s="14"/>
      <c r="ET3742" s="14"/>
      <c r="EU3742" s="14"/>
      <c r="EV3742" s="14"/>
    </row>
    <row r="3743" spans="148:152">
      <c r="ER3743" s="14"/>
      <c r="ES3743" s="14"/>
      <c r="ET3743" s="14"/>
      <c r="EU3743" s="14"/>
      <c r="EV3743" s="14"/>
    </row>
    <row r="3744" spans="148:152">
      <c r="ER3744" s="14"/>
      <c r="ES3744" s="14"/>
      <c r="ET3744" s="14"/>
      <c r="EU3744" s="14"/>
      <c r="EV3744" s="14"/>
    </row>
    <row r="3745" spans="148:152">
      <c r="ER3745" s="14"/>
      <c r="ES3745" s="14"/>
      <c r="ET3745" s="14"/>
      <c r="EU3745" s="14"/>
      <c r="EV3745" s="14"/>
    </row>
    <row r="3746" spans="148:152">
      <c r="ER3746" s="14"/>
      <c r="ES3746" s="14"/>
      <c r="ET3746" s="14"/>
      <c r="EU3746" s="14"/>
      <c r="EV3746" s="14"/>
    </row>
    <row r="3747" spans="148:152">
      <c r="ER3747" s="14"/>
      <c r="ES3747" s="14"/>
      <c r="ET3747" s="14"/>
      <c r="EU3747" s="14"/>
      <c r="EV3747" s="14"/>
    </row>
    <row r="3748" spans="148:152">
      <c r="ER3748" s="14"/>
      <c r="ES3748" s="14"/>
      <c r="ET3748" s="14"/>
      <c r="EU3748" s="14"/>
      <c r="EV3748" s="14"/>
    </row>
    <row r="3749" spans="148:152">
      <c r="ER3749" s="14"/>
      <c r="ES3749" s="14"/>
      <c r="ET3749" s="14"/>
      <c r="EU3749" s="14"/>
      <c r="EV3749" s="14"/>
    </row>
    <row r="3750" spans="148:152">
      <c r="ER3750" s="14"/>
      <c r="ES3750" s="14"/>
      <c r="ET3750" s="14"/>
      <c r="EU3750" s="14"/>
      <c r="EV3750" s="14"/>
    </row>
    <row r="3751" spans="148:152">
      <c r="ER3751" s="14"/>
      <c r="ES3751" s="14"/>
      <c r="ET3751" s="14"/>
      <c r="EU3751" s="14"/>
      <c r="EV3751" s="14"/>
    </row>
    <row r="3752" spans="148:152">
      <c r="ER3752" s="14"/>
      <c r="ES3752" s="14"/>
      <c r="ET3752" s="14"/>
      <c r="EU3752" s="14"/>
      <c r="EV3752" s="14"/>
    </row>
    <row r="3753" spans="148:152">
      <c r="ER3753" s="14"/>
      <c r="ES3753" s="14"/>
      <c r="ET3753" s="14"/>
      <c r="EU3753" s="14"/>
      <c r="EV3753" s="14"/>
    </row>
    <row r="3754" spans="148:152">
      <c r="ER3754" s="14"/>
      <c r="ES3754" s="14"/>
      <c r="ET3754" s="14"/>
      <c r="EU3754" s="14"/>
      <c r="EV3754" s="14"/>
    </row>
    <row r="3755" spans="148:152">
      <c r="ER3755" s="14"/>
      <c r="ES3755" s="14"/>
      <c r="ET3755" s="14"/>
      <c r="EU3755" s="14"/>
      <c r="EV3755" s="14"/>
    </row>
    <row r="3756" spans="148:152">
      <c r="ER3756" s="14"/>
      <c r="ES3756" s="14"/>
      <c r="ET3756" s="14"/>
      <c r="EU3756" s="14"/>
      <c r="EV3756" s="14"/>
    </row>
    <row r="3757" spans="148:152">
      <c r="ER3757" s="14"/>
      <c r="ES3757" s="14"/>
      <c r="ET3757" s="14"/>
      <c r="EU3757" s="14"/>
      <c r="EV3757" s="14"/>
    </row>
    <row r="3758" spans="148:152">
      <c r="ER3758" s="14"/>
      <c r="ES3758" s="14"/>
      <c r="ET3758" s="14"/>
      <c r="EU3758" s="14"/>
      <c r="EV3758" s="14"/>
    </row>
    <row r="3759" spans="148:152">
      <c r="ER3759" s="14"/>
      <c r="ES3759" s="14"/>
      <c r="ET3759" s="14"/>
      <c r="EU3759" s="14"/>
      <c r="EV3759" s="14"/>
    </row>
    <row r="3760" spans="148:152">
      <c r="ER3760" s="14"/>
      <c r="ES3760" s="14"/>
      <c r="ET3760" s="14"/>
      <c r="EU3760" s="14"/>
      <c r="EV3760" s="14"/>
    </row>
    <row r="3761" spans="148:152">
      <c r="ER3761" s="14"/>
      <c r="ES3761" s="14"/>
      <c r="ET3761" s="14"/>
      <c r="EU3761" s="14"/>
      <c r="EV3761" s="14"/>
    </row>
    <row r="3762" spans="148:152">
      <c r="ER3762" s="14"/>
      <c r="ES3762" s="14"/>
      <c r="ET3762" s="14"/>
      <c r="EU3762" s="14"/>
      <c r="EV3762" s="14"/>
    </row>
    <row r="3763" spans="148:152">
      <c r="ER3763" s="14"/>
      <c r="ES3763" s="14"/>
      <c r="ET3763" s="14"/>
      <c r="EU3763" s="14"/>
      <c r="EV3763" s="14"/>
    </row>
    <row r="3764" spans="148:152">
      <c r="ER3764" s="14"/>
      <c r="ES3764" s="14"/>
      <c r="ET3764" s="14"/>
      <c r="EU3764" s="14"/>
      <c r="EV3764" s="14"/>
    </row>
    <row r="3765" spans="148:152">
      <c r="ER3765" s="14"/>
      <c r="ES3765" s="14"/>
      <c r="ET3765" s="14"/>
      <c r="EU3765" s="14"/>
      <c r="EV3765" s="14"/>
    </row>
    <row r="3766" spans="148:152">
      <c r="ER3766" s="14"/>
      <c r="ES3766" s="14"/>
      <c r="ET3766" s="14"/>
      <c r="EU3766" s="14"/>
      <c r="EV3766" s="14"/>
    </row>
    <row r="3767" spans="148:152">
      <c r="ER3767" s="14"/>
      <c r="ES3767" s="14"/>
      <c r="ET3767" s="14"/>
      <c r="EU3767" s="14"/>
      <c r="EV3767" s="14"/>
    </row>
    <row r="3768" spans="148:152">
      <c r="ER3768" s="14"/>
      <c r="ES3768" s="14"/>
      <c r="ET3768" s="14"/>
      <c r="EU3768" s="14"/>
      <c r="EV3768" s="14"/>
    </row>
    <row r="3769" spans="148:152">
      <c r="ER3769" s="14"/>
      <c r="ES3769" s="14"/>
      <c r="ET3769" s="14"/>
      <c r="EU3769" s="14"/>
      <c r="EV3769" s="14"/>
    </row>
    <row r="3770" spans="148:152">
      <c r="ER3770" s="14"/>
      <c r="ES3770" s="14"/>
      <c r="ET3770" s="14"/>
      <c r="EU3770" s="14"/>
      <c r="EV3770" s="14"/>
    </row>
    <row r="3771" spans="148:152">
      <c r="ER3771" s="14"/>
      <c r="ES3771" s="14"/>
      <c r="ET3771" s="14"/>
      <c r="EU3771" s="14"/>
      <c r="EV3771" s="14"/>
    </row>
    <row r="3772" spans="148:152">
      <c r="ER3772" s="14"/>
      <c r="ES3772" s="14"/>
      <c r="ET3772" s="14"/>
      <c r="EU3772" s="14"/>
      <c r="EV3772" s="14"/>
    </row>
    <row r="3773" spans="148:152">
      <c r="ER3773" s="14"/>
      <c r="ES3773" s="14"/>
      <c r="ET3773" s="14"/>
      <c r="EU3773" s="14"/>
      <c r="EV3773" s="14"/>
    </row>
    <row r="3774" spans="148:152">
      <c r="ER3774" s="14"/>
      <c r="ES3774" s="14"/>
      <c r="ET3774" s="14"/>
      <c r="EU3774" s="14"/>
      <c r="EV3774" s="14"/>
    </row>
    <row r="3775" spans="148:152">
      <c r="ER3775" s="14"/>
      <c r="ES3775" s="14"/>
      <c r="ET3775" s="14"/>
      <c r="EU3775" s="14"/>
      <c r="EV3775" s="14"/>
    </row>
    <row r="3776" spans="148:152">
      <c r="ER3776" s="14"/>
      <c r="ES3776" s="14"/>
      <c r="ET3776" s="14"/>
      <c r="EU3776" s="14"/>
      <c r="EV3776" s="14"/>
    </row>
    <row r="3777" spans="148:152">
      <c r="ER3777" s="14"/>
      <c r="ES3777" s="14"/>
      <c r="ET3777" s="14"/>
      <c r="EU3777" s="14"/>
      <c r="EV3777" s="14"/>
    </row>
    <row r="3778" spans="148:152">
      <c r="ER3778" s="14"/>
      <c r="ES3778" s="14"/>
      <c r="ET3778" s="14"/>
      <c r="EU3778" s="14"/>
      <c r="EV3778" s="14"/>
    </row>
    <row r="3779" spans="148:152">
      <c r="ER3779" s="14"/>
      <c r="ES3779" s="14"/>
      <c r="ET3779" s="14"/>
      <c r="EU3779" s="14"/>
      <c r="EV3779" s="14"/>
    </row>
    <row r="3780" spans="148:152">
      <c r="ER3780" s="14"/>
      <c r="ES3780" s="14"/>
      <c r="ET3780" s="14"/>
      <c r="EU3780" s="14"/>
      <c r="EV3780" s="14"/>
    </row>
    <row r="3781" spans="148:152">
      <c r="ER3781" s="14"/>
      <c r="ES3781" s="14"/>
      <c r="ET3781" s="14"/>
      <c r="EU3781" s="14"/>
      <c r="EV3781" s="14"/>
    </row>
    <row r="3782" spans="148:152">
      <c r="ER3782" s="14"/>
      <c r="ES3782" s="14"/>
      <c r="ET3782" s="14"/>
      <c r="EU3782" s="14"/>
      <c r="EV3782" s="14"/>
    </row>
    <row r="3783" spans="148:152">
      <c r="ER3783" s="14"/>
      <c r="ES3783" s="14"/>
      <c r="ET3783" s="14"/>
      <c r="EU3783" s="14"/>
      <c r="EV3783" s="14"/>
    </row>
    <row r="3784" spans="148:152">
      <c r="ER3784" s="14"/>
      <c r="ES3784" s="14"/>
      <c r="ET3784" s="14"/>
      <c r="EU3784" s="14"/>
      <c r="EV3784" s="14"/>
    </row>
    <row r="3785" spans="148:152">
      <c r="ER3785" s="14"/>
      <c r="ES3785" s="14"/>
      <c r="ET3785" s="14"/>
      <c r="EU3785" s="14"/>
      <c r="EV3785" s="14"/>
    </row>
    <row r="3786" spans="148:152">
      <c r="ER3786" s="14"/>
      <c r="ES3786" s="14"/>
      <c r="ET3786" s="14"/>
      <c r="EU3786" s="14"/>
      <c r="EV3786" s="14"/>
    </row>
    <row r="3787" spans="148:152">
      <c r="ER3787" s="14"/>
      <c r="ES3787" s="14"/>
      <c r="ET3787" s="14"/>
      <c r="EU3787" s="14"/>
      <c r="EV3787" s="14"/>
    </row>
    <row r="3788" spans="148:152">
      <c r="ER3788" s="14"/>
      <c r="ES3788" s="14"/>
      <c r="ET3788" s="14"/>
      <c r="EU3788" s="14"/>
      <c r="EV3788" s="14"/>
    </row>
    <row r="3789" spans="148:152">
      <c r="ER3789" s="14"/>
      <c r="ES3789" s="14"/>
      <c r="ET3789" s="14"/>
      <c r="EU3789" s="14"/>
      <c r="EV3789" s="14"/>
    </row>
    <row r="3790" spans="148:152">
      <c r="ER3790" s="14"/>
      <c r="ES3790" s="14"/>
      <c r="ET3790" s="14"/>
      <c r="EU3790" s="14"/>
      <c r="EV3790" s="14"/>
    </row>
    <row r="3791" spans="148:152">
      <c r="ER3791" s="14"/>
      <c r="ES3791" s="14"/>
      <c r="ET3791" s="14"/>
      <c r="EU3791" s="14"/>
      <c r="EV3791" s="14"/>
    </row>
    <row r="3792" spans="148:152">
      <c r="ER3792" s="14"/>
      <c r="ES3792" s="14"/>
      <c r="ET3792" s="14"/>
      <c r="EU3792" s="14"/>
      <c r="EV3792" s="14"/>
    </row>
    <row r="3793" spans="148:152">
      <c r="ER3793" s="14"/>
      <c r="ES3793" s="14"/>
      <c r="ET3793" s="14"/>
      <c r="EU3793" s="14"/>
      <c r="EV3793" s="14"/>
    </row>
    <row r="3794" spans="148:152">
      <c r="ER3794" s="14"/>
      <c r="ES3794" s="14"/>
      <c r="ET3794" s="14"/>
      <c r="EU3794" s="14"/>
      <c r="EV3794" s="14"/>
    </row>
    <row r="3795" spans="148:152">
      <c r="ER3795" s="14"/>
      <c r="ES3795" s="14"/>
      <c r="ET3795" s="14"/>
      <c r="EU3795" s="14"/>
      <c r="EV3795" s="14"/>
    </row>
    <row r="3796" spans="148:152">
      <c r="ER3796" s="14"/>
      <c r="ES3796" s="14"/>
      <c r="ET3796" s="14"/>
      <c r="EU3796" s="14"/>
      <c r="EV3796" s="14"/>
    </row>
    <row r="3797" spans="148:152">
      <c r="ER3797" s="14"/>
      <c r="ES3797" s="14"/>
      <c r="ET3797" s="14"/>
      <c r="EU3797" s="14"/>
      <c r="EV3797" s="14"/>
    </row>
    <row r="3798" spans="148:152">
      <c r="ER3798" s="14"/>
      <c r="ES3798" s="14"/>
      <c r="ET3798" s="14"/>
      <c r="EU3798" s="14"/>
      <c r="EV3798" s="14"/>
    </row>
    <row r="3799" spans="148:152">
      <c r="ER3799" s="14"/>
      <c r="ES3799" s="14"/>
      <c r="ET3799" s="14"/>
      <c r="EU3799" s="14"/>
      <c r="EV3799" s="14"/>
    </row>
    <row r="3800" spans="148:152">
      <c r="ER3800" s="14"/>
      <c r="ES3800" s="14"/>
      <c r="ET3800" s="14"/>
      <c r="EU3800" s="14"/>
      <c r="EV3800" s="14"/>
    </row>
    <row r="3801" spans="148:152">
      <c r="ER3801" s="14"/>
      <c r="ES3801" s="14"/>
      <c r="ET3801" s="14"/>
      <c r="EU3801" s="14"/>
      <c r="EV3801" s="14"/>
    </row>
    <row r="3802" spans="148:152">
      <c r="ER3802" s="14"/>
      <c r="ES3802" s="14"/>
      <c r="ET3802" s="14"/>
      <c r="EU3802" s="14"/>
      <c r="EV3802" s="14"/>
    </row>
    <row r="3803" spans="148:152">
      <c r="ER3803" s="14"/>
      <c r="ES3803" s="14"/>
      <c r="ET3803" s="14"/>
      <c r="EU3803" s="14"/>
      <c r="EV3803" s="14"/>
    </row>
    <row r="3804" spans="148:152">
      <c r="ER3804" s="14"/>
      <c r="ES3804" s="14"/>
      <c r="ET3804" s="14"/>
      <c r="EU3804" s="14"/>
      <c r="EV3804" s="14"/>
    </row>
    <row r="3805" spans="148:152">
      <c r="ER3805" s="14"/>
      <c r="ES3805" s="14"/>
      <c r="ET3805" s="14"/>
      <c r="EU3805" s="14"/>
      <c r="EV3805" s="14"/>
    </row>
    <row r="3806" spans="148:152">
      <c r="ER3806" s="14"/>
      <c r="ES3806" s="14"/>
      <c r="ET3806" s="14"/>
      <c r="EU3806" s="14"/>
      <c r="EV3806" s="14"/>
    </row>
    <row r="3807" spans="148:152">
      <c r="ER3807" s="14"/>
      <c r="ES3807" s="14"/>
      <c r="ET3807" s="14"/>
      <c r="EU3807" s="14"/>
      <c r="EV3807" s="14"/>
    </row>
    <row r="3808" spans="148:152">
      <c r="ER3808" s="14"/>
      <c r="ES3808" s="14"/>
      <c r="ET3808" s="14"/>
      <c r="EU3808" s="14"/>
      <c r="EV3808" s="14"/>
    </row>
    <row r="3809" spans="148:152">
      <c r="ER3809" s="14"/>
      <c r="ES3809" s="14"/>
      <c r="ET3809" s="14"/>
      <c r="EU3809" s="14"/>
      <c r="EV3809" s="14"/>
    </row>
    <row r="3810" spans="148:152">
      <c r="ER3810" s="14"/>
      <c r="ES3810" s="14"/>
      <c r="ET3810" s="14"/>
      <c r="EU3810" s="14"/>
      <c r="EV3810" s="14"/>
    </row>
    <row r="3811" spans="148:152">
      <c r="ER3811" s="14"/>
      <c r="ES3811" s="14"/>
      <c r="ET3811" s="14"/>
      <c r="EU3811" s="14"/>
      <c r="EV3811" s="14"/>
    </row>
    <row r="3812" spans="148:152">
      <c r="ER3812" s="14"/>
      <c r="ES3812" s="14"/>
      <c r="ET3812" s="14"/>
      <c r="EU3812" s="14"/>
      <c r="EV3812" s="14"/>
    </row>
    <row r="3813" spans="148:152">
      <c r="ER3813" s="14"/>
      <c r="ES3813" s="14"/>
      <c r="ET3813" s="14"/>
      <c r="EU3813" s="14"/>
      <c r="EV3813" s="14"/>
    </row>
    <row r="3814" spans="148:152">
      <c r="ER3814" s="14"/>
      <c r="ES3814" s="14"/>
      <c r="ET3814" s="14"/>
      <c r="EU3814" s="14"/>
      <c r="EV3814" s="14"/>
    </row>
    <row r="3815" spans="148:152">
      <c r="ER3815" s="14"/>
      <c r="ES3815" s="14"/>
      <c r="ET3815" s="14"/>
      <c r="EU3815" s="14"/>
      <c r="EV3815" s="14"/>
    </row>
    <row r="3816" spans="148:152">
      <c r="ER3816" s="14"/>
      <c r="ES3816" s="14"/>
      <c r="ET3816" s="14"/>
      <c r="EU3816" s="14"/>
      <c r="EV3816" s="14"/>
    </row>
    <row r="3817" spans="148:152">
      <c r="ER3817" s="14"/>
      <c r="ES3817" s="14"/>
      <c r="ET3817" s="14"/>
      <c r="EU3817" s="14"/>
      <c r="EV3817" s="14"/>
    </row>
    <row r="3818" spans="148:152">
      <c r="ER3818" s="14"/>
      <c r="ES3818" s="14"/>
      <c r="ET3818" s="14"/>
      <c r="EU3818" s="14"/>
      <c r="EV3818" s="14"/>
    </row>
    <row r="3819" spans="148:152">
      <c r="ER3819" s="14"/>
      <c r="ES3819" s="14"/>
      <c r="ET3819" s="14"/>
      <c r="EU3819" s="14"/>
      <c r="EV3819" s="14"/>
    </row>
    <row r="3820" spans="148:152">
      <c r="ER3820" s="14"/>
      <c r="ES3820" s="14"/>
      <c r="ET3820" s="14"/>
      <c r="EU3820" s="14"/>
      <c r="EV3820" s="14"/>
    </row>
    <row r="3821" spans="148:152">
      <c r="ER3821" s="14"/>
      <c r="ES3821" s="14"/>
      <c r="ET3821" s="14"/>
      <c r="EU3821" s="14"/>
      <c r="EV3821" s="14"/>
    </row>
    <row r="3822" spans="148:152">
      <c r="ER3822" s="14"/>
      <c r="ES3822" s="14"/>
      <c r="ET3822" s="14"/>
      <c r="EU3822" s="14"/>
      <c r="EV3822" s="14"/>
    </row>
    <row r="3823" spans="148:152">
      <c r="ER3823" s="14"/>
      <c r="ES3823" s="14"/>
      <c r="ET3823" s="14"/>
      <c r="EU3823" s="14"/>
      <c r="EV3823" s="14"/>
    </row>
    <row r="3824" spans="148:152">
      <c r="ER3824" s="14"/>
      <c r="ES3824" s="14"/>
      <c r="ET3824" s="14"/>
      <c r="EU3824" s="14"/>
      <c r="EV3824" s="14"/>
    </row>
    <row r="3825" spans="148:152">
      <c r="ER3825" s="14"/>
      <c r="ES3825" s="14"/>
      <c r="ET3825" s="14"/>
      <c r="EU3825" s="14"/>
      <c r="EV3825" s="14"/>
    </row>
    <row r="3826" spans="148:152">
      <c r="ER3826" s="14"/>
      <c r="ES3826" s="14"/>
      <c r="ET3826" s="14"/>
      <c r="EU3826" s="14"/>
      <c r="EV3826" s="14"/>
    </row>
    <row r="3827" spans="148:152">
      <c r="ER3827" s="14"/>
      <c r="ES3827" s="14"/>
      <c r="ET3827" s="14"/>
      <c r="EU3827" s="14"/>
      <c r="EV3827" s="14"/>
    </row>
    <row r="3828" spans="148:152">
      <c r="ER3828" s="14"/>
      <c r="ES3828" s="14"/>
      <c r="ET3828" s="14"/>
      <c r="EU3828" s="14"/>
      <c r="EV3828" s="14"/>
    </row>
    <row r="3829" spans="148:152">
      <c r="ER3829" s="14"/>
      <c r="ES3829" s="14"/>
      <c r="ET3829" s="14"/>
      <c r="EU3829" s="14"/>
      <c r="EV3829" s="14"/>
    </row>
    <row r="3830" spans="148:152">
      <c r="ER3830" s="14"/>
      <c r="ES3830" s="14"/>
      <c r="ET3830" s="14"/>
      <c r="EU3830" s="14"/>
      <c r="EV3830" s="14"/>
    </row>
    <row r="3831" spans="148:152">
      <c r="ER3831" s="14"/>
      <c r="ES3831" s="14"/>
      <c r="ET3831" s="14"/>
      <c r="EU3831" s="14"/>
      <c r="EV3831" s="14"/>
    </row>
    <row r="3832" spans="148:152">
      <c r="ER3832" s="14"/>
      <c r="ES3832" s="14"/>
      <c r="ET3832" s="14"/>
      <c r="EU3832" s="14"/>
      <c r="EV3832" s="14"/>
    </row>
    <row r="3833" spans="148:152">
      <c r="ER3833" s="14"/>
      <c r="ES3833" s="14"/>
      <c r="ET3833" s="14"/>
      <c r="EU3833" s="14"/>
      <c r="EV3833" s="14"/>
    </row>
    <row r="3834" spans="148:152">
      <c r="ER3834" s="14"/>
      <c r="ES3834" s="14"/>
      <c r="ET3834" s="14"/>
      <c r="EU3834" s="14"/>
      <c r="EV3834" s="14"/>
    </row>
    <row r="3835" spans="148:152">
      <c r="ER3835" s="14"/>
      <c r="ES3835" s="14"/>
      <c r="ET3835" s="14"/>
      <c r="EU3835" s="14"/>
      <c r="EV3835" s="14"/>
    </row>
    <row r="3836" spans="148:152">
      <c r="ER3836" s="14"/>
      <c r="ES3836" s="14"/>
      <c r="ET3836" s="14"/>
      <c r="EU3836" s="14"/>
      <c r="EV3836" s="14"/>
    </row>
    <row r="3837" spans="148:152">
      <c r="ER3837" s="14"/>
      <c r="ES3837" s="14"/>
      <c r="ET3837" s="14"/>
      <c r="EU3837" s="14"/>
      <c r="EV3837" s="14"/>
    </row>
    <row r="3838" spans="148:152">
      <c r="ER3838" s="14"/>
      <c r="ES3838" s="14"/>
      <c r="ET3838" s="14"/>
      <c r="EU3838" s="14"/>
      <c r="EV3838" s="14"/>
    </row>
    <row r="3839" spans="148:152">
      <c r="ER3839" s="14"/>
      <c r="ES3839" s="14"/>
      <c r="ET3839" s="14"/>
      <c r="EU3839" s="14"/>
      <c r="EV3839" s="14"/>
    </row>
    <row r="3840" spans="148:152">
      <c r="ER3840" s="14"/>
      <c r="ES3840" s="14"/>
      <c r="ET3840" s="14"/>
      <c r="EU3840" s="14"/>
      <c r="EV3840" s="14"/>
    </row>
    <row r="3841" spans="148:152">
      <c r="ER3841" s="14"/>
      <c r="ES3841" s="14"/>
      <c r="ET3841" s="14"/>
      <c r="EU3841" s="14"/>
      <c r="EV3841" s="14"/>
    </row>
    <row r="3842" spans="148:152">
      <c r="ER3842" s="14"/>
      <c r="ES3842" s="14"/>
      <c r="ET3842" s="14"/>
      <c r="EU3842" s="14"/>
      <c r="EV3842" s="14"/>
    </row>
    <row r="3843" spans="148:152">
      <c r="ER3843" s="14"/>
      <c r="ES3843" s="14"/>
      <c r="ET3843" s="14"/>
      <c r="EU3843" s="14"/>
      <c r="EV3843" s="14"/>
    </row>
    <row r="3844" spans="148:152">
      <c r="ER3844" s="14"/>
      <c r="ES3844" s="14"/>
      <c r="ET3844" s="14"/>
      <c r="EU3844" s="14"/>
      <c r="EV3844" s="14"/>
    </row>
    <row r="3845" spans="148:152">
      <c r="ER3845" s="14"/>
      <c r="ES3845" s="14"/>
      <c r="ET3845" s="14"/>
      <c r="EU3845" s="14"/>
      <c r="EV3845" s="14"/>
    </row>
    <row r="3846" spans="148:152">
      <c r="ER3846" s="14"/>
      <c r="ES3846" s="14"/>
      <c r="ET3846" s="14"/>
      <c r="EU3846" s="14"/>
      <c r="EV3846" s="14"/>
    </row>
    <row r="3847" spans="148:152">
      <c r="ER3847" s="14"/>
      <c r="ES3847" s="14"/>
      <c r="ET3847" s="14"/>
      <c r="EU3847" s="14"/>
      <c r="EV3847" s="14"/>
    </row>
    <row r="3848" spans="148:152">
      <c r="ER3848" s="14"/>
      <c r="ES3848" s="14"/>
      <c r="ET3848" s="14"/>
      <c r="EU3848" s="14"/>
      <c r="EV3848" s="14"/>
    </row>
    <row r="3849" spans="148:152">
      <c r="ER3849" s="14"/>
      <c r="ES3849" s="14"/>
      <c r="ET3849" s="14"/>
      <c r="EU3849" s="14"/>
      <c r="EV3849" s="14"/>
    </row>
    <row r="3850" spans="148:152">
      <c r="ER3850" s="14"/>
      <c r="ES3850" s="14"/>
      <c r="ET3850" s="14"/>
      <c r="EU3850" s="14"/>
      <c r="EV3850" s="14"/>
    </row>
    <row r="3851" spans="148:152">
      <c r="ER3851" s="14"/>
      <c r="ES3851" s="14"/>
      <c r="ET3851" s="14"/>
      <c r="EU3851" s="14"/>
      <c r="EV3851" s="14"/>
    </row>
    <row r="3852" spans="148:152">
      <c r="ER3852" s="14"/>
      <c r="ES3852" s="14"/>
      <c r="ET3852" s="14"/>
      <c r="EU3852" s="14"/>
      <c r="EV3852" s="14"/>
    </row>
    <row r="3853" spans="148:152">
      <c r="ER3853" s="14"/>
      <c r="ES3853" s="14"/>
      <c r="ET3853" s="14"/>
      <c r="EU3853" s="14"/>
      <c r="EV3853" s="14"/>
    </row>
    <row r="3854" spans="148:152">
      <c r="ER3854" s="14"/>
      <c r="ES3854" s="14"/>
      <c r="ET3854" s="14"/>
      <c r="EU3854" s="14"/>
      <c r="EV3854" s="14"/>
    </row>
    <row r="3855" spans="148:152">
      <c r="ER3855" s="14"/>
      <c r="ES3855" s="14"/>
      <c r="ET3855" s="14"/>
      <c r="EU3855" s="14"/>
      <c r="EV3855" s="14"/>
    </row>
    <row r="3856" spans="148:152">
      <c r="ER3856" s="14"/>
      <c r="ES3856" s="14"/>
      <c r="ET3856" s="14"/>
      <c r="EU3856" s="14"/>
      <c r="EV3856" s="14"/>
    </row>
    <row r="3857" spans="148:152">
      <c r="ER3857" s="14"/>
      <c r="ES3857" s="14"/>
      <c r="ET3857" s="14"/>
      <c r="EU3857" s="14"/>
      <c r="EV3857" s="14"/>
    </row>
    <row r="3858" spans="148:152">
      <c r="ER3858" s="14"/>
      <c r="ES3858" s="14"/>
      <c r="ET3858" s="14"/>
      <c r="EU3858" s="14"/>
      <c r="EV3858" s="14"/>
    </row>
    <row r="3859" spans="148:152">
      <c r="ER3859" s="14"/>
      <c r="ES3859" s="14"/>
      <c r="ET3859" s="14"/>
      <c r="EU3859" s="14"/>
      <c r="EV3859" s="14"/>
    </row>
    <row r="3860" spans="148:152">
      <c r="ER3860" s="14"/>
      <c r="ES3860" s="14"/>
      <c r="ET3860" s="14"/>
      <c r="EU3860" s="14"/>
      <c r="EV3860" s="14"/>
    </row>
    <row r="3861" spans="148:152">
      <c r="ER3861" s="14"/>
      <c r="ES3861" s="14"/>
      <c r="ET3861" s="14"/>
      <c r="EU3861" s="14"/>
      <c r="EV3861" s="14"/>
    </row>
    <row r="3862" spans="148:152">
      <c r="ER3862" s="14"/>
      <c r="ES3862" s="14"/>
      <c r="ET3862" s="14"/>
      <c r="EU3862" s="14"/>
      <c r="EV3862" s="14"/>
    </row>
    <row r="3863" spans="148:152">
      <c r="ER3863" s="14"/>
      <c r="ES3863" s="14"/>
      <c r="ET3863" s="14"/>
      <c r="EU3863" s="14"/>
      <c r="EV3863" s="14"/>
    </row>
    <row r="3864" spans="148:152">
      <c r="ER3864" s="14"/>
      <c r="ES3864" s="14"/>
      <c r="ET3864" s="14"/>
      <c r="EU3864" s="14"/>
      <c r="EV3864" s="14"/>
    </row>
    <row r="3865" spans="148:152">
      <c r="ER3865" s="14"/>
      <c r="ES3865" s="14"/>
      <c r="ET3865" s="14"/>
      <c r="EU3865" s="14"/>
      <c r="EV3865" s="14"/>
    </row>
    <row r="3866" spans="148:152">
      <c r="ER3866" s="14"/>
      <c r="ES3866" s="14"/>
      <c r="ET3866" s="14"/>
      <c r="EU3866" s="14"/>
      <c r="EV3866" s="14"/>
    </row>
    <row r="3867" spans="148:152">
      <c r="ER3867" s="14"/>
      <c r="ES3867" s="14"/>
      <c r="ET3867" s="14"/>
      <c r="EU3867" s="14"/>
      <c r="EV3867" s="14"/>
    </row>
    <row r="3868" spans="148:152">
      <c r="ER3868" s="14"/>
      <c r="ES3868" s="14"/>
      <c r="ET3868" s="14"/>
      <c r="EU3868" s="14"/>
      <c r="EV3868" s="14"/>
    </row>
    <row r="3869" spans="148:152">
      <c r="ER3869" s="14"/>
      <c r="ES3869" s="14"/>
      <c r="ET3869" s="14"/>
      <c r="EU3869" s="14"/>
      <c r="EV3869" s="14"/>
    </row>
    <row r="3870" spans="148:152">
      <c r="ER3870" s="14"/>
      <c r="ES3870" s="14"/>
      <c r="ET3870" s="14"/>
      <c r="EU3870" s="14"/>
      <c r="EV3870" s="14"/>
    </row>
    <row r="3871" spans="148:152">
      <c r="ER3871" s="14"/>
      <c r="ES3871" s="14"/>
      <c r="ET3871" s="14"/>
      <c r="EU3871" s="14"/>
      <c r="EV3871" s="14"/>
    </row>
    <row r="3872" spans="148:152">
      <c r="ER3872" s="14"/>
      <c r="ES3872" s="14"/>
      <c r="ET3872" s="14"/>
      <c r="EU3872" s="14"/>
      <c r="EV3872" s="14"/>
    </row>
    <row r="3873" spans="148:152">
      <c r="ER3873" s="14"/>
      <c r="ES3873" s="14"/>
      <c r="ET3873" s="14"/>
      <c r="EU3873" s="14"/>
      <c r="EV3873" s="14"/>
    </row>
    <row r="3874" spans="148:152">
      <c r="ER3874" s="14"/>
      <c r="ES3874" s="14"/>
      <c r="ET3874" s="14"/>
      <c r="EU3874" s="14"/>
      <c r="EV3874" s="14"/>
    </row>
    <row r="3875" spans="148:152">
      <c r="ER3875" s="14"/>
      <c r="ES3875" s="14"/>
      <c r="ET3875" s="14"/>
      <c r="EU3875" s="14"/>
      <c r="EV3875" s="14"/>
    </row>
    <row r="3876" spans="148:152">
      <c r="ER3876" s="14"/>
      <c r="ES3876" s="14"/>
      <c r="ET3876" s="14"/>
      <c r="EU3876" s="14"/>
      <c r="EV3876" s="14"/>
    </row>
    <row r="3877" spans="148:152">
      <c r="ER3877" s="14"/>
      <c r="ES3877" s="14"/>
      <c r="ET3877" s="14"/>
      <c r="EU3877" s="14"/>
      <c r="EV3877" s="14"/>
    </row>
    <row r="3878" spans="148:152">
      <c r="ER3878" s="14"/>
      <c r="ES3878" s="14"/>
      <c r="ET3878" s="14"/>
      <c r="EU3878" s="14"/>
      <c r="EV3878" s="14"/>
    </row>
    <row r="3879" spans="148:152">
      <c r="ER3879" s="14"/>
      <c r="ES3879" s="14"/>
      <c r="ET3879" s="14"/>
      <c r="EU3879" s="14"/>
      <c r="EV3879" s="14"/>
    </row>
    <row r="3880" spans="148:152">
      <c r="ER3880" s="14"/>
      <c r="ES3880" s="14"/>
      <c r="ET3880" s="14"/>
      <c r="EU3880" s="14"/>
      <c r="EV3880" s="14"/>
    </row>
    <row r="3881" spans="148:152">
      <c r="ER3881" s="14"/>
      <c r="ES3881" s="14"/>
      <c r="ET3881" s="14"/>
      <c r="EU3881" s="14"/>
      <c r="EV3881" s="14"/>
    </row>
    <row r="3882" spans="148:152">
      <c r="ER3882" s="14"/>
      <c r="ES3882" s="14"/>
      <c r="ET3882" s="14"/>
      <c r="EU3882" s="14"/>
      <c r="EV3882" s="14"/>
    </row>
    <row r="3883" spans="148:152">
      <c r="ER3883" s="14"/>
      <c r="ES3883" s="14"/>
      <c r="ET3883" s="14"/>
      <c r="EU3883" s="14"/>
      <c r="EV3883" s="14"/>
    </row>
    <row r="3884" spans="148:152">
      <c r="ER3884" s="14"/>
      <c r="ES3884" s="14"/>
      <c r="ET3884" s="14"/>
      <c r="EU3884" s="14"/>
      <c r="EV3884" s="14"/>
    </row>
    <row r="3885" spans="148:152">
      <c r="ER3885" s="14"/>
      <c r="ES3885" s="14"/>
      <c r="ET3885" s="14"/>
      <c r="EU3885" s="14"/>
      <c r="EV3885" s="14"/>
    </row>
    <row r="3886" spans="148:152">
      <c r="ER3886" s="14"/>
      <c r="ES3886" s="14"/>
      <c r="ET3886" s="14"/>
      <c r="EU3886" s="14"/>
      <c r="EV3886" s="14"/>
    </row>
    <row r="3887" spans="148:152">
      <c r="ER3887" s="14"/>
      <c r="ES3887" s="14"/>
      <c r="ET3887" s="14"/>
      <c r="EU3887" s="14"/>
      <c r="EV3887" s="14"/>
    </row>
    <row r="3888" spans="148:152">
      <c r="ER3888" s="14"/>
      <c r="ES3888" s="14"/>
      <c r="ET3888" s="14"/>
      <c r="EU3888" s="14"/>
      <c r="EV3888" s="14"/>
    </row>
    <row r="3889" spans="148:152">
      <c r="ER3889" s="14"/>
      <c r="ES3889" s="14"/>
      <c r="ET3889" s="14"/>
      <c r="EU3889" s="14"/>
      <c r="EV3889" s="14"/>
    </row>
    <row r="3890" spans="148:152">
      <c r="ER3890" s="14"/>
      <c r="ES3890" s="14"/>
      <c r="ET3890" s="14"/>
      <c r="EU3890" s="14"/>
      <c r="EV3890" s="14"/>
    </row>
    <row r="3891" spans="148:152">
      <c r="ER3891" s="14"/>
      <c r="ES3891" s="14"/>
      <c r="ET3891" s="14"/>
      <c r="EU3891" s="14"/>
      <c r="EV3891" s="14"/>
    </row>
    <row r="3892" spans="148:152">
      <c r="ER3892" s="14"/>
      <c r="ES3892" s="14"/>
      <c r="ET3892" s="14"/>
      <c r="EU3892" s="14"/>
      <c r="EV3892" s="14"/>
    </row>
    <row r="3893" spans="148:152">
      <c r="ER3893" s="14"/>
      <c r="ES3893" s="14"/>
      <c r="ET3893" s="14"/>
      <c r="EU3893" s="14"/>
      <c r="EV3893" s="14"/>
    </row>
    <row r="3894" spans="148:152">
      <c r="ER3894" s="14"/>
      <c r="ES3894" s="14"/>
      <c r="ET3894" s="14"/>
      <c r="EU3894" s="14"/>
      <c r="EV3894" s="14"/>
    </row>
    <row r="3895" spans="148:152">
      <c r="ER3895" s="14"/>
      <c r="ES3895" s="14"/>
      <c r="ET3895" s="14"/>
      <c r="EU3895" s="14"/>
      <c r="EV3895" s="14"/>
    </row>
    <row r="3896" spans="148:152">
      <c r="ER3896" s="14"/>
      <c r="ES3896" s="14"/>
      <c r="ET3896" s="14"/>
      <c r="EU3896" s="14"/>
      <c r="EV3896" s="14"/>
    </row>
    <row r="3897" spans="148:152">
      <c r="ER3897" s="14"/>
      <c r="ES3897" s="14"/>
      <c r="ET3897" s="14"/>
      <c r="EU3897" s="14"/>
      <c r="EV3897" s="14"/>
    </row>
    <row r="3898" spans="148:152">
      <c r="ER3898" s="14"/>
      <c r="ES3898" s="14"/>
      <c r="ET3898" s="14"/>
      <c r="EU3898" s="14"/>
      <c r="EV3898" s="14"/>
    </row>
    <row r="3899" spans="148:152">
      <c r="ER3899" s="14"/>
      <c r="ES3899" s="14"/>
      <c r="ET3899" s="14"/>
      <c r="EU3899" s="14"/>
      <c r="EV3899" s="14"/>
    </row>
    <row r="3900" spans="148:152">
      <c r="ER3900" s="14"/>
      <c r="ES3900" s="14"/>
      <c r="ET3900" s="14"/>
      <c r="EU3900" s="14"/>
      <c r="EV3900" s="14"/>
    </row>
    <row r="3901" spans="148:152">
      <c r="ER3901" s="14"/>
      <c r="ES3901" s="14"/>
      <c r="ET3901" s="14"/>
      <c r="EU3901" s="14"/>
      <c r="EV3901" s="14"/>
    </row>
    <row r="3902" spans="148:152">
      <c r="ER3902" s="14"/>
      <c r="ES3902" s="14"/>
      <c r="ET3902" s="14"/>
      <c r="EU3902" s="14"/>
      <c r="EV3902" s="14"/>
    </row>
    <row r="3903" spans="148:152">
      <c r="ER3903" s="14"/>
      <c r="ES3903" s="14"/>
      <c r="ET3903" s="14"/>
      <c r="EU3903" s="14"/>
      <c r="EV3903" s="14"/>
    </row>
    <row r="3904" spans="148:152">
      <c r="ER3904" s="14"/>
      <c r="ES3904" s="14"/>
      <c r="ET3904" s="14"/>
      <c r="EU3904" s="14"/>
      <c r="EV3904" s="14"/>
    </row>
    <row r="3905" spans="148:152">
      <c r="ER3905" s="14"/>
      <c r="ES3905" s="14"/>
      <c r="ET3905" s="14"/>
      <c r="EU3905" s="14"/>
      <c r="EV3905" s="14"/>
    </row>
    <row r="3906" spans="148:152">
      <c r="ER3906" s="14"/>
      <c r="ES3906" s="14"/>
      <c r="ET3906" s="14"/>
      <c r="EU3906" s="14"/>
      <c r="EV3906" s="14"/>
    </row>
    <row r="3907" spans="148:152">
      <c r="ER3907" s="14"/>
      <c r="ES3907" s="14"/>
      <c r="ET3907" s="14"/>
      <c r="EU3907" s="14"/>
      <c r="EV3907" s="14"/>
    </row>
    <row r="3908" spans="148:152">
      <c r="ER3908" s="14"/>
      <c r="ES3908" s="14"/>
      <c r="ET3908" s="14"/>
      <c r="EU3908" s="14"/>
      <c r="EV3908" s="14"/>
    </row>
    <row r="3909" spans="148:152">
      <c r="ER3909" s="14"/>
      <c r="ES3909" s="14"/>
      <c r="ET3909" s="14"/>
      <c r="EU3909" s="14"/>
      <c r="EV3909" s="14"/>
    </row>
    <row r="3910" spans="148:152">
      <c r="ER3910" s="14"/>
      <c r="ES3910" s="14"/>
      <c r="ET3910" s="14"/>
      <c r="EU3910" s="14"/>
      <c r="EV3910" s="14"/>
    </row>
    <row r="3911" spans="148:152">
      <c r="ER3911" s="14"/>
      <c r="ES3911" s="14"/>
      <c r="ET3911" s="14"/>
      <c r="EU3911" s="14"/>
      <c r="EV3911" s="14"/>
    </row>
    <row r="3912" spans="148:152">
      <c r="ER3912" s="14"/>
      <c r="ES3912" s="14"/>
      <c r="ET3912" s="14"/>
      <c r="EU3912" s="14"/>
      <c r="EV3912" s="14"/>
    </row>
    <row r="3913" spans="148:152">
      <c r="ER3913" s="14"/>
      <c r="ES3913" s="14"/>
      <c r="ET3913" s="14"/>
      <c r="EU3913" s="14"/>
      <c r="EV3913" s="14"/>
    </row>
    <row r="3914" spans="148:152">
      <c r="ER3914" s="14"/>
      <c r="ES3914" s="14"/>
      <c r="ET3914" s="14"/>
      <c r="EU3914" s="14"/>
      <c r="EV3914" s="14"/>
    </row>
    <row r="3915" spans="148:152">
      <c r="ER3915" s="14"/>
      <c r="ES3915" s="14"/>
      <c r="ET3915" s="14"/>
      <c r="EU3915" s="14"/>
      <c r="EV3915" s="14"/>
    </row>
    <row r="3916" spans="148:152">
      <c r="ER3916" s="14"/>
      <c r="ES3916" s="14"/>
      <c r="ET3916" s="14"/>
      <c r="EU3916" s="14"/>
      <c r="EV3916" s="14"/>
    </row>
    <row r="3917" spans="148:152">
      <c r="ER3917" s="14"/>
      <c r="ES3917" s="14"/>
      <c r="ET3917" s="14"/>
      <c r="EU3917" s="14"/>
      <c r="EV3917" s="14"/>
    </row>
    <row r="3918" spans="148:152">
      <c r="ER3918" s="14"/>
      <c r="ES3918" s="14"/>
      <c r="ET3918" s="14"/>
      <c r="EU3918" s="14"/>
      <c r="EV3918" s="14"/>
    </row>
    <row r="3919" spans="148:152">
      <c r="ER3919" s="14"/>
      <c r="ES3919" s="14"/>
      <c r="ET3919" s="14"/>
      <c r="EU3919" s="14"/>
      <c r="EV3919" s="14"/>
    </row>
    <row r="3920" spans="148:152">
      <c r="ER3920" s="14"/>
      <c r="ES3920" s="14"/>
      <c r="ET3920" s="14"/>
      <c r="EU3920" s="14"/>
      <c r="EV3920" s="14"/>
    </row>
    <row r="3921" spans="148:152">
      <c r="ER3921" s="14"/>
      <c r="ES3921" s="14"/>
      <c r="ET3921" s="14"/>
      <c r="EU3921" s="14"/>
      <c r="EV3921" s="14"/>
    </row>
    <row r="3922" spans="148:152">
      <c r="ER3922" s="14"/>
      <c r="ES3922" s="14"/>
      <c r="ET3922" s="14"/>
      <c r="EU3922" s="14"/>
      <c r="EV3922" s="14"/>
    </row>
    <row r="3923" spans="148:152">
      <c r="ER3923" s="14"/>
      <c r="ES3923" s="14"/>
      <c r="ET3923" s="14"/>
      <c r="EU3923" s="14"/>
      <c r="EV3923" s="14"/>
    </row>
    <row r="3924" spans="148:152">
      <c r="ER3924" s="14"/>
      <c r="ES3924" s="14"/>
      <c r="ET3924" s="14"/>
      <c r="EU3924" s="14"/>
      <c r="EV3924" s="14"/>
    </row>
    <row r="3925" spans="148:152">
      <c r="ER3925" s="14"/>
      <c r="ES3925" s="14"/>
      <c r="ET3925" s="14"/>
      <c r="EU3925" s="14"/>
      <c r="EV3925" s="14"/>
    </row>
    <row r="3926" spans="148:152">
      <c r="ER3926" s="14"/>
      <c r="ES3926" s="14"/>
      <c r="ET3926" s="14"/>
      <c r="EU3926" s="14"/>
      <c r="EV3926" s="14"/>
    </row>
    <row r="3927" spans="148:152">
      <c r="ER3927" s="14"/>
      <c r="ES3927" s="14"/>
      <c r="ET3927" s="14"/>
      <c r="EU3927" s="14"/>
      <c r="EV3927" s="14"/>
    </row>
    <row r="3928" spans="148:152">
      <c r="ER3928" s="14"/>
      <c r="ES3928" s="14"/>
      <c r="ET3928" s="14"/>
      <c r="EU3928" s="14"/>
      <c r="EV3928" s="14"/>
    </row>
    <row r="3929" spans="148:152">
      <c r="ER3929" s="14"/>
      <c r="ES3929" s="14"/>
      <c r="ET3929" s="14"/>
      <c r="EU3929" s="14"/>
      <c r="EV3929" s="14"/>
    </row>
    <row r="3930" spans="148:152">
      <c r="ER3930" s="14"/>
      <c r="ES3930" s="14"/>
      <c r="ET3930" s="14"/>
      <c r="EU3930" s="14"/>
      <c r="EV3930" s="14"/>
    </row>
    <row r="3931" spans="148:152">
      <c r="ER3931" s="14"/>
      <c r="ES3931" s="14"/>
      <c r="ET3931" s="14"/>
      <c r="EU3931" s="14"/>
      <c r="EV3931" s="14"/>
    </row>
    <row r="3932" spans="148:152">
      <c r="ER3932" s="14"/>
      <c r="ES3932" s="14"/>
      <c r="ET3932" s="14"/>
      <c r="EU3932" s="14"/>
      <c r="EV3932" s="14"/>
    </row>
    <row r="3933" spans="148:152">
      <c r="ER3933" s="14"/>
      <c r="ES3933" s="14"/>
      <c r="ET3933" s="14"/>
      <c r="EU3933" s="14"/>
      <c r="EV3933" s="14"/>
    </row>
    <row r="3934" spans="148:152">
      <c r="ER3934" s="14"/>
      <c r="ES3934" s="14"/>
      <c r="ET3934" s="14"/>
      <c r="EU3934" s="14"/>
      <c r="EV3934" s="14"/>
    </row>
    <row r="3935" spans="148:152">
      <c r="ER3935" s="14"/>
      <c r="ES3935" s="14"/>
      <c r="ET3935" s="14"/>
      <c r="EU3935" s="14"/>
      <c r="EV3935" s="14"/>
    </row>
    <row r="3936" spans="148:152">
      <c r="ER3936" s="14"/>
      <c r="ES3936" s="14"/>
      <c r="ET3936" s="14"/>
      <c r="EU3936" s="14"/>
      <c r="EV3936" s="14"/>
    </row>
    <row r="3937" spans="148:152">
      <c r="ER3937" s="14"/>
      <c r="ES3937" s="14"/>
      <c r="ET3937" s="14"/>
      <c r="EU3937" s="14"/>
      <c r="EV3937" s="14"/>
    </row>
    <row r="3938" spans="148:152">
      <c r="ER3938" s="14"/>
      <c r="ES3938" s="14"/>
      <c r="ET3938" s="14"/>
      <c r="EU3938" s="14"/>
      <c r="EV3938" s="14"/>
    </row>
    <row r="3939" spans="148:152">
      <c r="ER3939" s="14"/>
      <c r="ES3939" s="14"/>
      <c r="ET3939" s="14"/>
      <c r="EU3939" s="14"/>
      <c r="EV3939" s="14"/>
    </row>
    <row r="3940" spans="148:152">
      <c r="ER3940" s="14"/>
      <c r="ES3940" s="14"/>
      <c r="ET3940" s="14"/>
      <c r="EU3940" s="14"/>
      <c r="EV3940" s="14"/>
    </row>
    <row r="3941" spans="148:152">
      <c r="ER3941" s="14"/>
      <c r="ES3941" s="14"/>
      <c r="ET3941" s="14"/>
      <c r="EU3941" s="14"/>
      <c r="EV3941" s="14"/>
    </row>
    <row r="3942" spans="148:152">
      <c r="ER3942" s="14"/>
      <c r="ES3942" s="14"/>
      <c r="ET3942" s="14"/>
      <c r="EU3942" s="14"/>
      <c r="EV3942" s="14"/>
    </row>
    <row r="3943" spans="148:152">
      <c r="ER3943" s="14"/>
      <c r="ES3943" s="14"/>
      <c r="ET3943" s="14"/>
      <c r="EU3943" s="14"/>
      <c r="EV3943" s="14"/>
    </row>
    <row r="3944" spans="148:152">
      <c r="ER3944" s="14"/>
      <c r="ES3944" s="14"/>
      <c r="ET3944" s="14"/>
      <c r="EU3944" s="14"/>
      <c r="EV3944" s="14"/>
    </row>
    <row r="3945" spans="148:152">
      <c r="ER3945" s="14"/>
      <c r="ES3945" s="14"/>
      <c r="ET3945" s="14"/>
      <c r="EU3945" s="14"/>
      <c r="EV3945" s="14"/>
    </row>
    <row r="3946" spans="148:152">
      <c r="ER3946" s="14"/>
      <c r="ES3946" s="14"/>
      <c r="ET3946" s="14"/>
      <c r="EU3946" s="14"/>
      <c r="EV3946" s="14"/>
    </row>
    <row r="3947" spans="148:152">
      <c r="ER3947" s="14"/>
      <c r="ES3947" s="14"/>
      <c r="ET3947" s="14"/>
      <c r="EU3947" s="14"/>
      <c r="EV3947" s="14"/>
    </row>
    <row r="3948" spans="148:152">
      <c r="ER3948" s="14"/>
      <c r="ES3948" s="14"/>
      <c r="ET3948" s="14"/>
      <c r="EU3948" s="14"/>
      <c r="EV3948" s="14"/>
    </row>
    <row r="3949" spans="148:152">
      <c r="ER3949" s="14"/>
      <c r="ES3949" s="14"/>
      <c r="ET3949" s="14"/>
      <c r="EU3949" s="14"/>
      <c r="EV3949" s="14"/>
    </row>
    <row r="3950" spans="148:152">
      <c r="ER3950" s="14"/>
      <c r="ES3950" s="14"/>
      <c r="ET3950" s="14"/>
      <c r="EU3950" s="14"/>
      <c r="EV3950" s="14"/>
    </row>
    <row r="3951" spans="148:152">
      <c r="ER3951" s="14"/>
      <c r="ES3951" s="14"/>
      <c r="ET3951" s="14"/>
      <c r="EU3951" s="14"/>
      <c r="EV3951" s="14"/>
    </row>
    <row r="3952" spans="148:152">
      <c r="ER3952" s="14"/>
      <c r="ES3952" s="14"/>
      <c r="ET3952" s="14"/>
      <c r="EU3952" s="14"/>
      <c r="EV3952" s="14"/>
    </row>
    <row r="3953" spans="148:152">
      <c r="ER3953" s="14"/>
      <c r="ES3953" s="14"/>
      <c r="ET3953" s="14"/>
      <c r="EU3953" s="14"/>
      <c r="EV3953" s="14"/>
    </row>
    <row r="3954" spans="148:152">
      <c r="ER3954" s="14"/>
      <c r="ES3954" s="14"/>
      <c r="ET3954" s="14"/>
      <c r="EU3954" s="14"/>
      <c r="EV3954" s="14"/>
    </row>
    <row r="3955" spans="148:152">
      <c r="ER3955" s="14"/>
      <c r="ES3955" s="14"/>
      <c r="ET3955" s="14"/>
      <c r="EU3955" s="14"/>
      <c r="EV3955" s="14"/>
    </row>
    <row r="3956" spans="148:152">
      <c r="ER3956" s="14"/>
      <c r="ES3956" s="14"/>
      <c r="ET3956" s="14"/>
      <c r="EU3956" s="14"/>
      <c r="EV3956" s="14"/>
    </row>
    <row r="3957" spans="148:152">
      <c r="ER3957" s="14"/>
      <c r="ES3957" s="14"/>
      <c r="ET3957" s="14"/>
      <c r="EU3957" s="14"/>
      <c r="EV3957" s="14"/>
    </row>
    <row r="3958" spans="148:152">
      <c r="ER3958" s="14"/>
      <c r="ES3958" s="14"/>
      <c r="ET3958" s="14"/>
      <c r="EU3958" s="14"/>
      <c r="EV3958" s="14"/>
    </row>
    <row r="3959" spans="148:152">
      <c r="ER3959" s="14"/>
      <c r="ES3959" s="14"/>
      <c r="ET3959" s="14"/>
      <c r="EU3959" s="14"/>
      <c r="EV3959" s="14"/>
    </row>
    <row r="3960" spans="148:152">
      <c r="ER3960" s="14"/>
      <c r="ES3960" s="14"/>
      <c r="ET3960" s="14"/>
      <c r="EU3960" s="14"/>
      <c r="EV3960" s="14"/>
    </row>
    <row r="3961" spans="148:152">
      <c r="ER3961" s="14"/>
      <c r="ES3961" s="14"/>
      <c r="ET3961" s="14"/>
      <c r="EU3961" s="14"/>
      <c r="EV3961" s="14"/>
    </row>
    <row r="3962" spans="148:152">
      <c r="ER3962" s="14"/>
      <c r="ES3962" s="14"/>
      <c r="ET3962" s="14"/>
      <c r="EU3962" s="14"/>
      <c r="EV3962" s="14"/>
    </row>
    <row r="3963" spans="148:152">
      <c r="ER3963" s="14"/>
      <c r="ES3963" s="14"/>
      <c r="ET3963" s="14"/>
      <c r="EU3963" s="14"/>
      <c r="EV3963" s="14"/>
    </row>
    <row r="3964" spans="148:152">
      <c r="ER3964" s="14"/>
      <c r="ES3964" s="14"/>
      <c r="ET3964" s="14"/>
      <c r="EU3964" s="14"/>
      <c r="EV3964" s="14"/>
    </row>
    <row r="3965" spans="148:152">
      <c r="ER3965" s="14"/>
      <c r="ES3965" s="14"/>
      <c r="ET3965" s="14"/>
      <c r="EU3965" s="14"/>
      <c r="EV3965" s="14"/>
    </row>
    <row r="3966" spans="148:152">
      <c r="ER3966" s="14"/>
      <c r="ES3966" s="14"/>
      <c r="ET3966" s="14"/>
      <c r="EU3966" s="14"/>
      <c r="EV3966" s="14"/>
    </row>
    <row r="3967" spans="148:152">
      <c r="ER3967" s="14"/>
      <c r="ES3967" s="14"/>
      <c r="ET3967" s="14"/>
      <c r="EU3967" s="14"/>
      <c r="EV3967" s="14"/>
    </row>
    <row r="3968" spans="148:152">
      <c r="ER3968" s="14"/>
      <c r="ES3968" s="14"/>
      <c r="ET3968" s="14"/>
      <c r="EU3968" s="14"/>
      <c r="EV3968" s="14"/>
    </row>
    <row r="3969" spans="148:152">
      <c r="ER3969" s="14"/>
      <c r="ES3969" s="14"/>
      <c r="ET3969" s="14"/>
      <c r="EU3969" s="14"/>
      <c r="EV3969" s="14"/>
    </row>
    <row r="3970" spans="148:152">
      <c r="ER3970" s="14"/>
      <c r="ES3970" s="14"/>
      <c r="ET3970" s="14"/>
      <c r="EU3970" s="14"/>
      <c r="EV3970" s="14"/>
    </row>
    <row r="3971" spans="148:152">
      <c r="ER3971" s="14"/>
      <c r="ES3971" s="14"/>
      <c r="ET3971" s="14"/>
      <c r="EU3971" s="14"/>
      <c r="EV3971" s="14"/>
    </row>
    <row r="3972" spans="148:152">
      <c r="ER3972" s="14"/>
      <c r="ES3972" s="14"/>
      <c r="ET3972" s="14"/>
      <c r="EU3972" s="14"/>
      <c r="EV3972" s="14"/>
    </row>
    <row r="3973" spans="148:152">
      <c r="ER3973" s="14"/>
      <c r="ES3973" s="14"/>
      <c r="ET3973" s="14"/>
      <c r="EU3973" s="14"/>
      <c r="EV3973" s="14"/>
    </row>
    <row r="3974" spans="148:152">
      <c r="ER3974" s="14"/>
      <c r="ES3974" s="14"/>
      <c r="ET3974" s="14"/>
      <c r="EU3974" s="14"/>
      <c r="EV3974" s="14"/>
    </row>
    <row r="3975" spans="148:152">
      <c r="ER3975" s="14"/>
      <c r="ES3975" s="14"/>
      <c r="ET3975" s="14"/>
      <c r="EU3975" s="14"/>
      <c r="EV3975" s="14"/>
    </row>
    <row r="3976" spans="148:152">
      <c r="ER3976" s="14"/>
      <c r="ES3976" s="14"/>
      <c r="ET3976" s="14"/>
      <c r="EU3976" s="14"/>
      <c r="EV3976" s="14"/>
    </row>
    <row r="3977" spans="148:152">
      <c r="ER3977" s="14"/>
      <c r="ES3977" s="14"/>
      <c r="ET3977" s="14"/>
      <c r="EU3977" s="14"/>
      <c r="EV3977" s="14"/>
    </row>
    <row r="3978" spans="148:152">
      <c r="ER3978" s="14"/>
      <c r="ES3978" s="14"/>
      <c r="ET3978" s="14"/>
      <c r="EU3978" s="14"/>
      <c r="EV3978" s="14"/>
    </row>
    <row r="3979" spans="148:152">
      <c r="ER3979" s="14"/>
      <c r="ES3979" s="14"/>
      <c r="ET3979" s="14"/>
      <c r="EU3979" s="14"/>
      <c r="EV3979" s="14"/>
    </row>
    <row r="3980" spans="148:152">
      <c r="ER3980" s="14"/>
      <c r="ES3980" s="14"/>
      <c r="ET3980" s="14"/>
      <c r="EU3980" s="14"/>
      <c r="EV3980" s="14"/>
    </row>
    <row r="3981" spans="148:152">
      <c r="ER3981" s="14"/>
      <c r="ES3981" s="14"/>
      <c r="ET3981" s="14"/>
      <c r="EU3981" s="14"/>
      <c r="EV3981" s="14"/>
    </row>
    <row r="3982" spans="148:152">
      <c r="ER3982" s="14"/>
      <c r="ES3982" s="14"/>
      <c r="ET3982" s="14"/>
      <c r="EU3982" s="14"/>
      <c r="EV3982" s="14"/>
    </row>
    <row r="3983" spans="148:152">
      <c r="ER3983" s="14"/>
      <c r="ES3983" s="14"/>
      <c r="ET3983" s="14"/>
      <c r="EU3983" s="14"/>
      <c r="EV3983" s="14"/>
    </row>
    <row r="3984" spans="148:152">
      <c r="ER3984" s="14"/>
      <c r="ES3984" s="14"/>
      <c r="ET3984" s="14"/>
      <c r="EU3984" s="14"/>
      <c r="EV3984" s="14"/>
    </row>
    <row r="3985" spans="148:152">
      <c r="ER3985" s="14"/>
      <c r="ES3985" s="14"/>
      <c r="ET3985" s="14"/>
      <c r="EU3985" s="14"/>
      <c r="EV3985" s="14"/>
    </row>
    <row r="3986" spans="148:152">
      <c r="ER3986" s="14"/>
      <c r="ES3986" s="14"/>
      <c r="ET3986" s="14"/>
      <c r="EU3986" s="14"/>
      <c r="EV3986" s="14"/>
    </row>
    <row r="3987" spans="148:152">
      <c r="ER3987" s="14"/>
      <c r="ES3987" s="14"/>
      <c r="ET3987" s="14"/>
      <c r="EU3987" s="14"/>
      <c r="EV3987" s="14"/>
    </row>
    <row r="3988" spans="148:152">
      <c r="ER3988" s="14"/>
      <c r="ES3988" s="14"/>
      <c r="ET3988" s="14"/>
      <c r="EU3988" s="14"/>
      <c r="EV3988" s="14"/>
    </row>
    <row r="3989" spans="148:152">
      <c r="ER3989" s="14"/>
      <c r="ES3989" s="14"/>
      <c r="ET3989" s="14"/>
      <c r="EU3989" s="14"/>
      <c r="EV3989" s="14"/>
    </row>
    <row r="3990" spans="148:152">
      <c r="ER3990" s="14"/>
      <c r="ES3990" s="14"/>
      <c r="ET3990" s="14"/>
      <c r="EU3990" s="14"/>
      <c r="EV3990" s="14"/>
    </row>
    <row r="3991" spans="148:152">
      <c r="ER3991" s="14"/>
      <c r="ES3991" s="14"/>
      <c r="ET3991" s="14"/>
      <c r="EU3991" s="14"/>
      <c r="EV3991" s="14"/>
    </row>
    <row r="3992" spans="148:152">
      <c r="ER3992" s="14"/>
      <c r="ES3992" s="14"/>
      <c r="ET3992" s="14"/>
      <c r="EU3992" s="14"/>
      <c r="EV3992" s="14"/>
    </row>
    <row r="3993" spans="148:152">
      <c r="ER3993" s="14"/>
      <c r="ES3993" s="14"/>
      <c r="ET3993" s="14"/>
      <c r="EU3993" s="14"/>
      <c r="EV3993" s="14"/>
    </row>
    <row r="3994" spans="148:152">
      <c r="ER3994" s="14"/>
      <c r="ES3994" s="14"/>
      <c r="ET3994" s="14"/>
      <c r="EU3994" s="14"/>
      <c r="EV3994" s="14"/>
    </row>
    <row r="3995" spans="148:152">
      <c r="ER3995" s="14"/>
      <c r="ES3995" s="14"/>
      <c r="ET3995" s="14"/>
      <c r="EU3995" s="14"/>
      <c r="EV3995" s="14"/>
    </row>
    <row r="3996" spans="148:152">
      <c r="ER3996" s="14"/>
      <c r="ES3996" s="14"/>
      <c r="ET3996" s="14"/>
      <c r="EU3996" s="14"/>
      <c r="EV3996" s="14"/>
    </row>
    <row r="3997" spans="148:152">
      <c r="ER3997" s="14"/>
      <c r="ES3997" s="14"/>
      <c r="ET3997" s="14"/>
      <c r="EU3997" s="14"/>
      <c r="EV3997" s="14"/>
    </row>
    <row r="3998" spans="148:152">
      <c r="ER3998" s="14"/>
      <c r="ES3998" s="14"/>
      <c r="ET3998" s="14"/>
      <c r="EU3998" s="14"/>
      <c r="EV3998" s="14"/>
    </row>
    <row r="3999" spans="148:152">
      <c r="ER3999" s="14"/>
      <c r="ES3999" s="14"/>
      <c r="ET3999" s="14"/>
      <c r="EU3999" s="14"/>
      <c r="EV3999" s="14"/>
    </row>
    <row r="4000" spans="148:152">
      <c r="ER4000" s="14"/>
      <c r="ES4000" s="14"/>
      <c r="ET4000" s="14"/>
      <c r="EU4000" s="14"/>
      <c r="EV4000" s="14"/>
    </row>
    <row r="4001" spans="148:152">
      <c r="ER4001" s="14"/>
      <c r="ES4001" s="14"/>
      <c r="ET4001" s="14"/>
      <c r="EU4001" s="14"/>
      <c r="EV4001" s="14"/>
    </row>
    <row r="4002" spans="148:152">
      <c r="ER4002" s="14"/>
      <c r="ES4002" s="14"/>
      <c r="ET4002" s="14"/>
      <c r="EU4002" s="14"/>
      <c r="EV4002" s="14"/>
    </row>
    <row r="4003" spans="148:152">
      <c r="ER4003" s="14"/>
      <c r="ES4003" s="14"/>
      <c r="ET4003" s="14"/>
      <c r="EU4003" s="14"/>
      <c r="EV4003" s="14"/>
    </row>
    <row r="4004" spans="148:152">
      <c r="ER4004" s="14"/>
      <c r="ES4004" s="14"/>
      <c r="ET4004" s="14"/>
      <c r="EU4004" s="14"/>
      <c r="EV4004" s="14"/>
    </row>
    <row r="4005" spans="148:152">
      <c r="ER4005" s="14"/>
      <c r="ES4005" s="14"/>
      <c r="ET4005" s="14"/>
      <c r="EU4005" s="14"/>
      <c r="EV4005" s="14"/>
    </row>
    <row r="4006" spans="148:152">
      <c r="ER4006" s="14"/>
      <c r="ES4006" s="14"/>
      <c r="ET4006" s="14"/>
      <c r="EU4006" s="14"/>
      <c r="EV4006" s="14"/>
    </row>
    <row r="4007" spans="148:152">
      <c r="ER4007" s="14"/>
      <c r="ES4007" s="14"/>
      <c r="ET4007" s="14"/>
      <c r="EU4007" s="14"/>
      <c r="EV4007" s="14"/>
    </row>
    <row r="4008" spans="148:152">
      <c r="ER4008" s="14"/>
      <c r="ES4008" s="14"/>
      <c r="ET4008" s="14"/>
      <c r="EU4008" s="14"/>
      <c r="EV4008" s="14"/>
    </row>
    <row r="4009" spans="148:152">
      <c r="ER4009" s="14"/>
      <c r="ES4009" s="14"/>
      <c r="ET4009" s="14"/>
      <c r="EU4009" s="14"/>
      <c r="EV4009" s="14"/>
    </row>
    <row r="4010" spans="148:152">
      <c r="ER4010" s="14"/>
      <c r="ES4010" s="14"/>
      <c r="ET4010" s="14"/>
      <c r="EU4010" s="14"/>
      <c r="EV4010" s="14"/>
    </row>
    <row r="4011" spans="148:152">
      <c r="ER4011" s="14"/>
      <c r="ES4011" s="14"/>
      <c r="ET4011" s="14"/>
      <c r="EU4011" s="14"/>
      <c r="EV4011" s="14"/>
    </row>
    <row r="4012" spans="148:152">
      <c r="ER4012" s="14"/>
      <c r="ES4012" s="14"/>
      <c r="ET4012" s="14"/>
      <c r="EU4012" s="14"/>
      <c r="EV4012" s="14"/>
    </row>
    <row r="4013" spans="148:152">
      <c r="ER4013" s="14"/>
      <c r="ES4013" s="14"/>
      <c r="ET4013" s="14"/>
      <c r="EU4013" s="14"/>
      <c r="EV4013" s="14"/>
    </row>
    <row r="4014" spans="148:152">
      <c r="ER4014" s="14"/>
      <c r="ES4014" s="14"/>
      <c r="ET4014" s="14"/>
      <c r="EU4014" s="14"/>
      <c r="EV4014" s="14"/>
    </row>
    <row r="4015" spans="148:152">
      <c r="ER4015" s="14"/>
      <c r="ES4015" s="14"/>
      <c r="ET4015" s="14"/>
      <c r="EU4015" s="14"/>
      <c r="EV4015" s="14"/>
    </row>
    <row r="4016" spans="148:152">
      <c r="ER4016" s="14"/>
      <c r="ES4016" s="14"/>
      <c r="ET4016" s="14"/>
      <c r="EU4016" s="14"/>
      <c r="EV4016" s="14"/>
    </row>
    <row r="4017" spans="148:152">
      <c r="ER4017" s="14"/>
      <c r="ES4017" s="14"/>
      <c r="ET4017" s="14"/>
      <c r="EU4017" s="14"/>
      <c r="EV4017" s="14"/>
    </row>
    <row r="4018" spans="148:152">
      <c r="ER4018" s="14"/>
      <c r="ES4018" s="14"/>
      <c r="ET4018" s="14"/>
      <c r="EU4018" s="14"/>
      <c r="EV4018" s="14"/>
    </row>
    <row r="4019" spans="148:152">
      <c r="ER4019" s="14"/>
      <c r="ES4019" s="14"/>
      <c r="ET4019" s="14"/>
      <c r="EU4019" s="14"/>
      <c r="EV4019" s="14"/>
    </row>
    <row r="4020" spans="148:152">
      <c r="ER4020" s="14"/>
      <c r="ES4020" s="14"/>
      <c r="ET4020" s="14"/>
      <c r="EU4020" s="14"/>
      <c r="EV4020" s="14"/>
    </row>
    <row r="4021" spans="148:152">
      <c r="ER4021" s="14"/>
      <c r="ES4021" s="14"/>
      <c r="ET4021" s="14"/>
      <c r="EU4021" s="14"/>
      <c r="EV4021" s="14"/>
    </row>
    <row r="4022" spans="148:152">
      <c r="ER4022" s="14"/>
      <c r="ES4022" s="14"/>
      <c r="ET4022" s="14"/>
      <c r="EU4022" s="14"/>
      <c r="EV4022" s="14"/>
    </row>
    <row r="4023" spans="148:152">
      <c r="ER4023" s="14"/>
      <c r="ES4023" s="14"/>
      <c r="ET4023" s="14"/>
      <c r="EU4023" s="14"/>
      <c r="EV4023" s="14"/>
    </row>
    <row r="4024" spans="148:152">
      <c r="ER4024" s="14"/>
      <c r="ES4024" s="14"/>
      <c r="ET4024" s="14"/>
      <c r="EU4024" s="14"/>
      <c r="EV4024" s="14"/>
    </row>
    <row r="4025" spans="148:152">
      <c r="ER4025" s="14"/>
      <c r="ES4025" s="14"/>
      <c r="ET4025" s="14"/>
      <c r="EU4025" s="14"/>
      <c r="EV4025" s="14"/>
    </row>
    <row r="4026" spans="148:152">
      <c r="ER4026" s="14"/>
      <c r="ES4026" s="14"/>
      <c r="ET4026" s="14"/>
      <c r="EU4026" s="14"/>
      <c r="EV4026" s="14"/>
    </row>
    <row r="4027" spans="148:152">
      <c r="ER4027" s="14"/>
      <c r="ES4027" s="14"/>
      <c r="ET4027" s="14"/>
      <c r="EU4027" s="14"/>
      <c r="EV4027" s="14"/>
    </row>
    <row r="4028" spans="148:152">
      <c r="ER4028" s="14"/>
      <c r="ES4028" s="14"/>
      <c r="ET4028" s="14"/>
      <c r="EU4028" s="14"/>
      <c r="EV4028" s="14"/>
    </row>
    <row r="4029" spans="148:152">
      <c r="ER4029" s="14"/>
      <c r="ES4029" s="14"/>
      <c r="ET4029" s="14"/>
      <c r="EU4029" s="14"/>
      <c r="EV4029" s="14"/>
    </row>
    <row r="4030" spans="148:152">
      <c r="ER4030" s="14"/>
      <c r="ES4030" s="14"/>
      <c r="ET4030" s="14"/>
      <c r="EU4030" s="14"/>
      <c r="EV4030" s="14"/>
    </row>
    <row r="4031" spans="148:152">
      <c r="ER4031" s="14"/>
      <c r="ES4031" s="14"/>
      <c r="ET4031" s="14"/>
      <c r="EU4031" s="14"/>
      <c r="EV4031" s="14"/>
    </row>
    <row r="4032" spans="148:152">
      <c r="ER4032" s="14"/>
      <c r="ES4032" s="14"/>
      <c r="ET4032" s="14"/>
      <c r="EU4032" s="14"/>
      <c r="EV4032" s="14"/>
    </row>
    <row r="4033" spans="148:152">
      <c r="ER4033" s="14"/>
      <c r="ES4033" s="14"/>
      <c r="ET4033" s="14"/>
      <c r="EU4033" s="14"/>
      <c r="EV4033" s="14"/>
    </row>
    <row r="4034" spans="148:152">
      <c r="ER4034" s="14"/>
      <c r="ES4034" s="14"/>
      <c r="ET4034" s="14"/>
      <c r="EU4034" s="14"/>
      <c r="EV4034" s="14"/>
    </row>
    <row r="4035" spans="148:152">
      <c r="ER4035" s="14"/>
      <c r="ES4035" s="14"/>
      <c r="ET4035" s="14"/>
      <c r="EU4035" s="14"/>
      <c r="EV4035" s="14"/>
    </row>
    <row r="4036" spans="148:152">
      <c r="ER4036" s="14"/>
      <c r="ES4036" s="14"/>
      <c r="ET4036" s="14"/>
      <c r="EU4036" s="14"/>
      <c r="EV4036" s="14"/>
    </row>
    <row r="4037" spans="148:152">
      <c r="ER4037" s="14"/>
      <c r="ES4037" s="14"/>
      <c r="ET4037" s="14"/>
      <c r="EU4037" s="14"/>
      <c r="EV4037" s="14"/>
    </row>
    <row r="4038" spans="148:152">
      <c r="ER4038" s="14"/>
      <c r="ES4038" s="14"/>
      <c r="ET4038" s="14"/>
      <c r="EU4038" s="14"/>
      <c r="EV4038" s="14"/>
    </row>
    <row r="4039" spans="148:152">
      <c r="ER4039" s="14"/>
      <c r="ES4039" s="14"/>
      <c r="ET4039" s="14"/>
      <c r="EU4039" s="14"/>
      <c r="EV4039" s="14"/>
    </row>
    <row r="4040" spans="148:152">
      <c r="ER4040" s="14"/>
      <c r="ES4040" s="14"/>
      <c r="ET4040" s="14"/>
      <c r="EU4040" s="14"/>
      <c r="EV4040" s="14"/>
    </row>
    <row r="4041" spans="148:152">
      <c r="ER4041" s="14"/>
      <c r="ES4041" s="14"/>
      <c r="ET4041" s="14"/>
      <c r="EU4041" s="14"/>
      <c r="EV4041" s="14"/>
    </row>
    <row r="4042" spans="148:152">
      <c r="ER4042" s="14"/>
      <c r="ES4042" s="14"/>
      <c r="ET4042" s="14"/>
      <c r="EU4042" s="14"/>
      <c r="EV4042" s="14"/>
    </row>
    <row r="4043" spans="148:152">
      <c r="ER4043" s="14"/>
      <c r="ES4043" s="14"/>
      <c r="ET4043" s="14"/>
      <c r="EU4043" s="14"/>
      <c r="EV4043" s="14"/>
    </row>
    <row r="4044" spans="148:152">
      <c r="ER4044" s="14"/>
      <c r="ES4044" s="14"/>
      <c r="ET4044" s="14"/>
      <c r="EU4044" s="14"/>
      <c r="EV4044" s="14"/>
    </row>
    <row r="4045" spans="148:152">
      <c r="ER4045" s="14"/>
      <c r="ES4045" s="14"/>
      <c r="ET4045" s="14"/>
      <c r="EU4045" s="14"/>
      <c r="EV4045" s="14"/>
    </row>
    <row r="4046" spans="148:152">
      <c r="ER4046" s="14"/>
      <c r="ES4046" s="14"/>
      <c r="ET4046" s="14"/>
      <c r="EU4046" s="14"/>
      <c r="EV4046" s="14"/>
    </row>
    <row r="4047" spans="148:152">
      <c r="ER4047" s="14"/>
      <c r="ES4047" s="14"/>
      <c r="ET4047" s="14"/>
      <c r="EU4047" s="14"/>
      <c r="EV4047" s="14"/>
    </row>
    <row r="4048" spans="148:152">
      <c r="ER4048" s="14"/>
      <c r="ES4048" s="14"/>
      <c r="ET4048" s="14"/>
      <c r="EU4048" s="14"/>
      <c r="EV4048" s="14"/>
    </row>
    <row r="4049" spans="148:152">
      <c r="ER4049" s="14"/>
      <c r="ES4049" s="14"/>
      <c r="ET4049" s="14"/>
      <c r="EU4049" s="14"/>
      <c r="EV4049" s="14"/>
    </row>
    <row r="4050" spans="148:152">
      <c r="ER4050" s="14"/>
      <c r="ES4050" s="14"/>
      <c r="ET4050" s="14"/>
      <c r="EU4050" s="14"/>
      <c r="EV4050" s="14"/>
    </row>
    <row r="4051" spans="148:152">
      <c r="ER4051" s="14"/>
      <c r="ES4051" s="14"/>
      <c r="ET4051" s="14"/>
      <c r="EU4051" s="14"/>
      <c r="EV4051" s="14"/>
    </row>
    <row r="4052" spans="148:152">
      <c r="ER4052" s="14"/>
      <c r="ES4052" s="14"/>
      <c r="ET4052" s="14"/>
      <c r="EU4052" s="14"/>
      <c r="EV4052" s="14"/>
    </row>
    <row r="4053" spans="148:152">
      <c r="ER4053" s="14"/>
      <c r="ES4053" s="14"/>
      <c r="ET4053" s="14"/>
      <c r="EU4053" s="14"/>
      <c r="EV4053" s="14"/>
    </row>
    <row r="4054" spans="148:152">
      <c r="ER4054" s="14"/>
      <c r="ES4054" s="14"/>
      <c r="ET4054" s="14"/>
      <c r="EU4054" s="14"/>
      <c r="EV4054" s="14"/>
    </row>
    <row r="4055" spans="148:152">
      <c r="ER4055" s="14"/>
      <c r="ES4055" s="14"/>
      <c r="ET4055" s="14"/>
      <c r="EU4055" s="14"/>
      <c r="EV4055" s="14"/>
    </row>
    <row r="4056" spans="148:152">
      <c r="ER4056" s="14"/>
      <c r="ES4056" s="14"/>
      <c r="ET4056" s="14"/>
      <c r="EU4056" s="14"/>
      <c r="EV4056" s="14"/>
    </row>
    <row r="4057" spans="148:152">
      <c r="ER4057" s="14"/>
      <c r="ES4057" s="14"/>
      <c r="ET4057" s="14"/>
      <c r="EU4057" s="14"/>
      <c r="EV4057" s="14"/>
    </row>
    <row r="4058" spans="148:152">
      <c r="ER4058" s="14"/>
      <c r="ES4058" s="14"/>
      <c r="ET4058" s="14"/>
      <c r="EU4058" s="14"/>
      <c r="EV4058" s="14"/>
    </row>
    <row r="4059" spans="148:152">
      <c r="ER4059" s="14"/>
      <c r="ES4059" s="14"/>
      <c r="ET4059" s="14"/>
      <c r="EU4059" s="14"/>
      <c r="EV4059" s="14"/>
    </row>
    <row r="4060" spans="148:152">
      <c r="ER4060" s="14"/>
      <c r="ES4060" s="14"/>
      <c r="ET4060" s="14"/>
      <c r="EU4060" s="14"/>
      <c r="EV4060" s="14"/>
    </row>
    <row r="4061" spans="148:152">
      <c r="ER4061" s="14"/>
      <c r="ES4061" s="14"/>
      <c r="ET4061" s="14"/>
      <c r="EU4061" s="14"/>
      <c r="EV4061" s="14"/>
    </row>
    <row r="4062" spans="148:152">
      <c r="ER4062" s="14"/>
      <c r="ES4062" s="14"/>
      <c r="ET4062" s="14"/>
      <c r="EU4062" s="14"/>
      <c r="EV4062" s="14"/>
    </row>
    <row r="4063" spans="148:152">
      <c r="ER4063" s="14"/>
      <c r="ES4063" s="14"/>
      <c r="ET4063" s="14"/>
      <c r="EU4063" s="14"/>
      <c r="EV4063" s="14"/>
    </row>
    <row r="4064" spans="148:152">
      <c r="ER4064" s="14"/>
      <c r="ES4064" s="14"/>
      <c r="ET4064" s="14"/>
      <c r="EU4064" s="14"/>
      <c r="EV4064" s="14"/>
    </row>
    <row r="4065" spans="148:152">
      <c r="ER4065" s="14"/>
      <c r="ES4065" s="14"/>
      <c r="ET4065" s="14"/>
      <c r="EU4065" s="14"/>
      <c r="EV4065" s="14"/>
    </row>
    <row r="4066" spans="148:152">
      <c r="ER4066" s="14"/>
      <c r="ES4066" s="14"/>
      <c r="ET4066" s="14"/>
      <c r="EU4066" s="14"/>
      <c r="EV4066" s="14"/>
    </row>
    <row r="4067" spans="148:152">
      <c r="ER4067" s="14"/>
      <c r="ES4067" s="14"/>
      <c r="ET4067" s="14"/>
      <c r="EU4067" s="14"/>
      <c r="EV4067" s="14"/>
    </row>
    <row r="4068" spans="148:152">
      <c r="ER4068" s="14"/>
      <c r="ES4068" s="14"/>
      <c r="ET4068" s="14"/>
      <c r="EU4068" s="14"/>
      <c r="EV4068" s="14"/>
    </row>
    <row r="4069" spans="148:152">
      <c r="ER4069" s="14"/>
      <c r="ES4069" s="14"/>
      <c r="ET4069" s="14"/>
      <c r="EU4069" s="14"/>
      <c r="EV4069" s="14"/>
    </row>
    <row r="4070" spans="148:152">
      <c r="ER4070" s="14"/>
      <c r="ES4070" s="14"/>
      <c r="ET4070" s="14"/>
      <c r="EU4070" s="14"/>
      <c r="EV4070" s="14"/>
    </row>
    <row r="4071" spans="148:152">
      <c r="ER4071" s="14"/>
      <c r="ES4071" s="14"/>
      <c r="ET4071" s="14"/>
      <c r="EU4071" s="14"/>
      <c r="EV4071" s="14"/>
    </row>
    <row r="4072" spans="148:152">
      <c r="ER4072" s="14"/>
      <c r="ES4072" s="14"/>
      <c r="ET4072" s="14"/>
      <c r="EU4072" s="14"/>
      <c r="EV4072" s="14"/>
    </row>
    <row r="4073" spans="148:152">
      <c r="ER4073" s="14"/>
      <c r="ES4073" s="14"/>
      <c r="ET4073" s="14"/>
      <c r="EU4073" s="14"/>
      <c r="EV4073" s="14"/>
    </row>
    <row r="4074" spans="148:152">
      <c r="ER4074" s="14"/>
      <c r="ES4074" s="14"/>
      <c r="ET4074" s="14"/>
      <c r="EU4074" s="14"/>
      <c r="EV4074" s="14"/>
    </row>
    <row r="4075" spans="148:152">
      <c r="ER4075" s="14"/>
      <c r="ES4075" s="14"/>
      <c r="ET4075" s="14"/>
      <c r="EU4075" s="14"/>
      <c r="EV4075" s="14"/>
    </row>
    <row r="4076" spans="148:152">
      <c r="ER4076" s="14"/>
      <c r="ES4076" s="14"/>
      <c r="ET4076" s="14"/>
      <c r="EU4076" s="14"/>
      <c r="EV4076" s="14"/>
    </row>
    <row r="4077" spans="148:152">
      <c r="ER4077" s="14"/>
      <c r="ES4077" s="14"/>
      <c r="ET4077" s="14"/>
      <c r="EU4077" s="14"/>
      <c r="EV4077" s="14"/>
    </row>
    <row r="4078" spans="148:152">
      <c r="ER4078" s="14"/>
      <c r="ES4078" s="14"/>
      <c r="ET4078" s="14"/>
      <c r="EU4078" s="14"/>
      <c r="EV4078" s="14"/>
    </row>
    <row r="4079" spans="148:152">
      <c r="ER4079" s="14"/>
      <c r="ES4079" s="14"/>
      <c r="ET4079" s="14"/>
      <c r="EU4079" s="14"/>
      <c r="EV4079" s="14"/>
    </row>
    <row r="4080" spans="148:152">
      <c r="ER4080" s="14"/>
      <c r="ES4080" s="14"/>
      <c r="ET4080" s="14"/>
      <c r="EU4080" s="14"/>
      <c r="EV4080" s="14"/>
    </row>
    <row r="4081" spans="148:152">
      <c r="ER4081" s="14"/>
      <c r="ES4081" s="14"/>
      <c r="ET4081" s="14"/>
      <c r="EU4081" s="14"/>
      <c r="EV4081" s="14"/>
    </row>
    <row r="4082" spans="148:152">
      <c r="ER4082" s="14"/>
      <c r="ES4082" s="14"/>
      <c r="ET4082" s="14"/>
      <c r="EU4082" s="14"/>
      <c r="EV4082" s="14"/>
    </row>
    <row r="4083" spans="148:152">
      <c r="ER4083" s="14"/>
      <c r="ES4083" s="14"/>
      <c r="ET4083" s="14"/>
      <c r="EU4083" s="14"/>
      <c r="EV4083" s="14"/>
    </row>
    <row r="4084" spans="148:152">
      <c r="ER4084" s="14"/>
      <c r="ES4084" s="14"/>
      <c r="ET4084" s="14"/>
      <c r="EU4084" s="14"/>
      <c r="EV4084" s="14"/>
    </row>
    <row r="4085" spans="148:152">
      <c r="ER4085" s="14"/>
      <c r="ES4085" s="14"/>
      <c r="ET4085" s="14"/>
      <c r="EU4085" s="14"/>
      <c r="EV4085" s="14"/>
    </row>
    <row r="4086" spans="148:152">
      <c r="ER4086" s="14"/>
      <c r="ES4086" s="14"/>
      <c r="ET4086" s="14"/>
      <c r="EU4086" s="14"/>
      <c r="EV4086" s="14"/>
    </row>
    <row r="4087" spans="148:152">
      <c r="ER4087" s="14"/>
      <c r="ES4087" s="14"/>
      <c r="ET4087" s="14"/>
      <c r="EU4087" s="14"/>
      <c r="EV4087" s="14"/>
    </row>
    <row r="4088" spans="148:152">
      <c r="ER4088" s="14"/>
      <c r="ES4088" s="14"/>
      <c r="ET4088" s="14"/>
      <c r="EU4088" s="14"/>
      <c r="EV4088" s="14"/>
    </row>
    <row r="4089" spans="148:152">
      <c r="ER4089" s="14"/>
      <c r="ES4089" s="14"/>
      <c r="ET4089" s="14"/>
      <c r="EU4089" s="14"/>
      <c r="EV4089" s="14"/>
    </row>
    <row r="4090" spans="148:152">
      <c r="ER4090" s="14"/>
      <c r="ES4090" s="14"/>
      <c r="ET4090" s="14"/>
      <c r="EU4090" s="14"/>
      <c r="EV4090" s="14"/>
    </row>
    <row r="4091" spans="148:152">
      <c r="ER4091" s="14"/>
      <c r="ES4091" s="14"/>
      <c r="ET4091" s="14"/>
      <c r="EU4091" s="14"/>
      <c r="EV4091" s="14"/>
    </row>
    <row r="4092" spans="148:152">
      <c r="ER4092" s="14"/>
      <c r="ES4092" s="14"/>
      <c r="ET4092" s="14"/>
      <c r="EU4092" s="14"/>
      <c r="EV4092" s="14"/>
    </row>
    <row r="4093" spans="148:152">
      <c r="ER4093" s="14"/>
      <c r="ES4093" s="14"/>
      <c r="ET4093" s="14"/>
      <c r="EU4093" s="14"/>
      <c r="EV4093" s="14"/>
    </row>
    <row r="4094" spans="148:152">
      <c r="ER4094" s="14"/>
      <c r="ES4094" s="14"/>
      <c r="ET4094" s="14"/>
      <c r="EU4094" s="14"/>
      <c r="EV4094" s="14"/>
    </row>
    <row r="4095" spans="148:152">
      <c r="ER4095" s="14"/>
      <c r="ES4095" s="14"/>
      <c r="ET4095" s="14"/>
      <c r="EU4095" s="14"/>
      <c r="EV4095" s="14"/>
    </row>
    <row r="4096" spans="148:152">
      <c r="ER4096" s="14"/>
      <c r="ES4096" s="14"/>
      <c r="ET4096" s="14"/>
      <c r="EU4096" s="14"/>
      <c r="EV4096" s="14"/>
    </row>
    <row r="4097" spans="148:152">
      <c r="ER4097" s="14"/>
      <c r="ES4097" s="14"/>
      <c r="ET4097" s="14"/>
      <c r="EU4097" s="14"/>
      <c r="EV4097" s="14"/>
    </row>
    <row r="4098" spans="148:152">
      <c r="ER4098" s="14"/>
      <c r="ES4098" s="14"/>
      <c r="ET4098" s="14"/>
      <c r="EU4098" s="14"/>
      <c r="EV4098" s="14"/>
    </row>
    <row r="4099" spans="148:152">
      <c r="ER4099" s="14"/>
      <c r="ES4099" s="14"/>
      <c r="ET4099" s="14"/>
      <c r="EU4099" s="14"/>
      <c r="EV4099" s="14"/>
    </row>
    <row r="4100" spans="148:152">
      <c r="ER4100" s="14"/>
      <c r="ES4100" s="14"/>
      <c r="ET4100" s="14"/>
      <c r="EU4100" s="14"/>
      <c r="EV4100" s="14"/>
    </row>
    <row r="4101" spans="148:152">
      <c r="ER4101" s="14"/>
      <c r="ES4101" s="14"/>
      <c r="ET4101" s="14"/>
      <c r="EU4101" s="14"/>
      <c r="EV4101" s="14"/>
    </row>
    <row r="4102" spans="148:152">
      <c r="ER4102" s="14"/>
      <c r="ES4102" s="14"/>
      <c r="ET4102" s="14"/>
      <c r="EU4102" s="14"/>
      <c r="EV4102" s="14"/>
    </row>
    <row r="4103" spans="148:152">
      <c r="ER4103" s="14"/>
      <c r="ES4103" s="14"/>
      <c r="ET4103" s="14"/>
      <c r="EU4103" s="14"/>
      <c r="EV4103" s="14"/>
    </row>
    <row r="4104" spans="148:152">
      <c r="ER4104" s="14"/>
      <c r="ES4104" s="14"/>
      <c r="ET4104" s="14"/>
      <c r="EU4104" s="14"/>
      <c r="EV4104" s="14"/>
    </row>
    <row r="4105" spans="148:152">
      <c r="ER4105" s="14"/>
      <c r="ES4105" s="14"/>
      <c r="ET4105" s="14"/>
      <c r="EU4105" s="14"/>
      <c r="EV4105" s="14"/>
    </row>
    <row r="4106" spans="148:152">
      <c r="ER4106" s="14"/>
      <c r="ES4106" s="14"/>
      <c r="ET4106" s="14"/>
      <c r="EU4106" s="14"/>
      <c r="EV4106" s="14"/>
    </row>
    <row r="4107" spans="148:152">
      <c r="ER4107" s="14"/>
      <c r="ES4107" s="14"/>
      <c r="ET4107" s="14"/>
      <c r="EU4107" s="14"/>
      <c r="EV4107" s="14"/>
    </row>
    <row r="4108" spans="148:152">
      <c r="ER4108" s="14"/>
      <c r="ES4108" s="14"/>
      <c r="ET4108" s="14"/>
      <c r="EU4108" s="14"/>
      <c r="EV4108" s="14"/>
    </row>
    <row r="4109" spans="148:152">
      <c r="ER4109" s="14"/>
      <c r="ES4109" s="14"/>
      <c r="ET4109" s="14"/>
      <c r="EU4109" s="14"/>
      <c r="EV4109" s="14"/>
    </row>
    <row r="4110" spans="148:152">
      <c r="ER4110" s="14"/>
      <c r="ES4110" s="14"/>
      <c r="ET4110" s="14"/>
      <c r="EU4110" s="14"/>
      <c r="EV4110" s="14"/>
    </row>
    <row r="4111" spans="148:152">
      <c r="ER4111" s="14"/>
      <c r="ES4111" s="14"/>
      <c r="ET4111" s="14"/>
      <c r="EU4111" s="14"/>
      <c r="EV4111" s="14"/>
    </row>
    <row r="4112" spans="148:152">
      <c r="ER4112" s="14"/>
      <c r="ES4112" s="14"/>
      <c r="ET4112" s="14"/>
      <c r="EU4112" s="14"/>
      <c r="EV4112" s="14"/>
    </row>
    <row r="4113" spans="148:152">
      <c r="ER4113" s="14"/>
      <c r="ES4113" s="14"/>
      <c r="ET4113" s="14"/>
      <c r="EU4113" s="14"/>
      <c r="EV4113" s="14"/>
    </row>
    <row r="4114" spans="148:152">
      <c r="ER4114" s="14"/>
      <c r="ES4114" s="14"/>
      <c r="ET4114" s="14"/>
      <c r="EU4114" s="14"/>
      <c r="EV4114" s="14"/>
    </row>
    <row r="4115" spans="148:152">
      <c r="ER4115" s="14"/>
      <c r="ES4115" s="14"/>
      <c r="ET4115" s="14"/>
      <c r="EU4115" s="14"/>
      <c r="EV4115" s="14"/>
    </row>
    <row r="4116" spans="148:152">
      <c r="ER4116" s="14"/>
      <c r="ES4116" s="14"/>
      <c r="ET4116" s="14"/>
      <c r="EU4116" s="14"/>
      <c r="EV4116" s="14"/>
    </row>
    <row r="4117" spans="148:152">
      <c r="ER4117" s="14"/>
      <c r="ES4117" s="14"/>
      <c r="ET4117" s="14"/>
      <c r="EU4117" s="14"/>
      <c r="EV4117" s="14"/>
    </row>
    <row r="4118" spans="148:152">
      <c r="ER4118" s="14"/>
      <c r="ES4118" s="14"/>
      <c r="ET4118" s="14"/>
      <c r="EU4118" s="14"/>
      <c r="EV4118" s="14"/>
    </row>
    <row r="4119" spans="148:152">
      <c r="ER4119" s="14"/>
      <c r="ES4119" s="14"/>
      <c r="ET4119" s="14"/>
      <c r="EU4119" s="14"/>
      <c r="EV4119" s="14"/>
    </row>
    <row r="4120" spans="148:152">
      <c r="ER4120" s="14"/>
      <c r="ES4120" s="14"/>
      <c r="ET4120" s="14"/>
      <c r="EU4120" s="14"/>
      <c r="EV4120" s="14"/>
    </row>
    <row r="4121" spans="148:152">
      <c r="ER4121" s="14"/>
      <c r="ES4121" s="14"/>
      <c r="ET4121" s="14"/>
      <c r="EU4121" s="14"/>
      <c r="EV4121" s="14"/>
    </row>
    <row r="4122" spans="148:152">
      <c r="ER4122" s="14"/>
      <c r="ES4122" s="14"/>
      <c r="ET4122" s="14"/>
      <c r="EU4122" s="14"/>
      <c r="EV4122" s="14"/>
    </row>
    <row r="4123" spans="148:152">
      <c r="ER4123" s="14"/>
      <c r="ES4123" s="14"/>
      <c r="ET4123" s="14"/>
      <c r="EU4123" s="14"/>
      <c r="EV4123" s="14"/>
    </row>
    <row r="4124" spans="148:152">
      <c r="ER4124" s="14"/>
      <c r="ES4124" s="14"/>
      <c r="ET4124" s="14"/>
      <c r="EU4124" s="14"/>
      <c r="EV4124" s="14"/>
    </row>
    <row r="4125" spans="148:152">
      <c r="ER4125" s="14"/>
      <c r="ES4125" s="14"/>
      <c r="ET4125" s="14"/>
      <c r="EU4125" s="14"/>
      <c r="EV4125" s="14"/>
    </row>
    <row r="4126" spans="148:152">
      <c r="ER4126" s="14"/>
      <c r="ES4126" s="14"/>
      <c r="ET4126" s="14"/>
      <c r="EU4126" s="14"/>
      <c r="EV4126" s="14"/>
    </row>
    <row r="4127" spans="148:152">
      <c r="ER4127" s="14"/>
      <c r="ES4127" s="14"/>
      <c r="ET4127" s="14"/>
      <c r="EU4127" s="14"/>
      <c r="EV4127" s="14"/>
    </row>
    <row r="4128" spans="148:152">
      <c r="ER4128" s="14"/>
      <c r="ES4128" s="14"/>
      <c r="ET4128" s="14"/>
      <c r="EU4128" s="14"/>
      <c r="EV4128" s="14"/>
    </row>
    <row r="4129" spans="148:152">
      <c r="ER4129" s="14"/>
      <c r="ES4129" s="14"/>
      <c r="ET4129" s="14"/>
      <c r="EU4129" s="14"/>
      <c r="EV4129" s="14"/>
    </row>
    <row r="4130" spans="148:152">
      <c r="ER4130" s="14"/>
      <c r="ES4130" s="14"/>
      <c r="ET4130" s="14"/>
      <c r="EU4130" s="14"/>
      <c r="EV4130" s="14"/>
    </row>
    <row r="4131" spans="148:152">
      <c r="ER4131" s="14"/>
      <c r="ES4131" s="14"/>
      <c r="ET4131" s="14"/>
      <c r="EU4131" s="14"/>
      <c r="EV4131" s="14"/>
    </row>
    <row r="4132" spans="148:152">
      <c r="ER4132" s="14"/>
      <c r="ES4132" s="14"/>
      <c r="ET4132" s="14"/>
      <c r="EU4132" s="14"/>
      <c r="EV4132" s="14"/>
    </row>
    <row r="4133" spans="148:152">
      <c r="ER4133" s="14"/>
      <c r="ES4133" s="14"/>
      <c r="ET4133" s="14"/>
      <c r="EU4133" s="14"/>
      <c r="EV4133" s="14"/>
    </row>
    <row r="4134" spans="148:152">
      <c r="ER4134" s="14"/>
      <c r="ES4134" s="14"/>
      <c r="ET4134" s="14"/>
      <c r="EU4134" s="14"/>
      <c r="EV4134" s="14"/>
    </row>
    <row r="4135" spans="148:152">
      <c r="ER4135" s="14"/>
      <c r="ES4135" s="14"/>
      <c r="ET4135" s="14"/>
      <c r="EU4135" s="14"/>
      <c r="EV4135" s="14"/>
    </row>
    <row r="4136" spans="148:152">
      <c r="ER4136" s="14"/>
      <c r="ES4136" s="14"/>
      <c r="ET4136" s="14"/>
      <c r="EU4136" s="14"/>
      <c r="EV4136" s="14"/>
    </row>
    <row r="4137" spans="148:152">
      <c r="ER4137" s="14"/>
      <c r="ES4137" s="14"/>
      <c r="ET4137" s="14"/>
      <c r="EU4137" s="14"/>
      <c r="EV4137" s="14"/>
    </row>
    <row r="4138" spans="148:152">
      <c r="ER4138" s="14"/>
      <c r="ES4138" s="14"/>
      <c r="ET4138" s="14"/>
      <c r="EU4138" s="14"/>
      <c r="EV4138" s="14"/>
    </row>
    <row r="4139" spans="148:152">
      <c r="ER4139" s="14"/>
      <c r="ES4139" s="14"/>
      <c r="ET4139" s="14"/>
      <c r="EU4139" s="14"/>
      <c r="EV4139" s="14"/>
    </row>
    <row r="4140" spans="148:152">
      <c r="ER4140" s="14"/>
      <c r="ES4140" s="14"/>
      <c r="ET4140" s="14"/>
      <c r="EU4140" s="14"/>
      <c r="EV4140" s="14"/>
    </row>
    <row r="4141" spans="148:152">
      <c r="ER4141" s="14"/>
      <c r="ES4141" s="14"/>
      <c r="ET4141" s="14"/>
      <c r="EU4141" s="14"/>
      <c r="EV4141" s="14"/>
    </row>
    <row r="4142" spans="148:152">
      <c r="ER4142" s="14"/>
      <c r="ES4142" s="14"/>
      <c r="ET4142" s="14"/>
      <c r="EU4142" s="14"/>
      <c r="EV4142" s="14"/>
    </row>
    <row r="4143" spans="148:152">
      <c r="ER4143" s="14"/>
      <c r="ES4143" s="14"/>
      <c r="ET4143" s="14"/>
      <c r="EU4143" s="14"/>
      <c r="EV4143" s="14"/>
    </row>
    <row r="4144" spans="148:152">
      <c r="ER4144" s="14"/>
      <c r="ES4144" s="14"/>
      <c r="ET4144" s="14"/>
      <c r="EU4144" s="14"/>
      <c r="EV4144" s="14"/>
    </row>
    <row r="4145" spans="148:152">
      <c r="ER4145" s="14"/>
      <c r="ES4145" s="14"/>
      <c r="ET4145" s="14"/>
      <c r="EU4145" s="14"/>
      <c r="EV4145" s="14"/>
    </row>
    <row r="4146" spans="148:152">
      <c r="ER4146" s="14"/>
      <c r="ES4146" s="14"/>
      <c r="ET4146" s="14"/>
      <c r="EU4146" s="14"/>
      <c r="EV4146" s="14"/>
    </row>
    <row r="4147" spans="148:152">
      <c r="ER4147" s="14"/>
      <c r="ES4147" s="14"/>
      <c r="ET4147" s="14"/>
      <c r="EU4147" s="14"/>
      <c r="EV4147" s="14"/>
    </row>
    <row r="4148" spans="148:152">
      <c r="ER4148" s="14"/>
      <c r="ES4148" s="14"/>
      <c r="ET4148" s="14"/>
      <c r="EU4148" s="14"/>
      <c r="EV4148" s="14"/>
    </row>
    <row r="4149" spans="148:152">
      <c r="ER4149" s="14"/>
      <c r="ES4149" s="14"/>
      <c r="ET4149" s="14"/>
      <c r="EU4149" s="14"/>
      <c r="EV4149" s="14"/>
    </row>
    <row r="4150" spans="148:152">
      <c r="ER4150" s="14"/>
      <c r="ES4150" s="14"/>
      <c r="ET4150" s="14"/>
      <c r="EU4150" s="14"/>
      <c r="EV4150" s="14"/>
    </row>
    <row r="4151" spans="148:152">
      <c r="ER4151" s="14"/>
      <c r="ES4151" s="14"/>
      <c r="ET4151" s="14"/>
      <c r="EU4151" s="14"/>
      <c r="EV4151" s="14"/>
    </row>
    <row r="4152" spans="148:152">
      <c r="ER4152" s="14"/>
      <c r="ES4152" s="14"/>
      <c r="ET4152" s="14"/>
      <c r="EU4152" s="14"/>
      <c r="EV4152" s="14"/>
    </row>
    <row r="4153" spans="148:152">
      <c r="ER4153" s="14"/>
      <c r="ES4153" s="14"/>
      <c r="ET4153" s="14"/>
      <c r="EU4153" s="14"/>
      <c r="EV4153" s="14"/>
    </row>
    <row r="4154" spans="148:152">
      <c r="ER4154" s="14"/>
      <c r="ES4154" s="14"/>
      <c r="ET4154" s="14"/>
      <c r="EU4154" s="14"/>
      <c r="EV4154" s="14"/>
    </row>
    <row r="4155" spans="148:152">
      <c r="ER4155" s="14"/>
      <c r="ES4155" s="14"/>
      <c r="ET4155" s="14"/>
      <c r="EU4155" s="14"/>
      <c r="EV4155" s="14"/>
    </row>
    <row r="4156" spans="148:152">
      <c r="ER4156" s="14"/>
      <c r="ES4156" s="14"/>
      <c r="ET4156" s="14"/>
      <c r="EU4156" s="14"/>
      <c r="EV4156" s="14"/>
    </row>
    <row r="4157" spans="148:152">
      <c r="ER4157" s="14"/>
      <c r="ES4157" s="14"/>
      <c r="ET4157" s="14"/>
      <c r="EU4157" s="14"/>
      <c r="EV4157" s="14"/>
    </row>
    <row r="4158" spans="148:152">
      <c r="ER4158" s="14"/>
      <c r="ES4158" s="14"/>
      <c r="ET4158" s="14"/>
      <c r="EU4158" s="14"/>
      <c r="EV4158" s="14"/>
    </row>
    <row r="4159" spans="148:152">
      <c r="ER4159" s="14"/>
      <c r="ES4159" s="14"/>
      <c r="ET4159" s="14"/>
      <c r="EU4159" s="14"/>
      <c r="EV4159" s="14"/>
    </row>
    <row r="4160" spans="148:152">
      <c r="ER4160" s="14"/>
      <c r="ES4160" s="14"/>
      <c r="ET4160" s="14"/>
      <c r="EU4160" s="14"/>
      <c r="EV4160" s="14"/>
    </row>
    <row r="4161" spans="148:152">
      <c r="ER4161" s="14"/>
      <c r="ES4161" s="14"/>
      <c r="ET4161" s="14"/>
      <c r="EU4161" s="14"/>
      <c r="EV4161" s="14"/>
    </row>
    <row r="4162" spans="148:152">
      <c r="ER4162" s="14"/>
      <c r="ES4162" s="14"/>
      <c r="ET4162" s="14"/>
      <c r="EU4162" s="14"/>
      <c r="EV4162" s="14"/>
    </row>
    <row r="4163" spans="148:152">
      <c r="ER4163" s="14"/>
      <c r="ES4163" s="14"/>
      <c r="ET4163" s="14"/>
      <c r="EU4163" s="14"/>
      <c r="EV4163" s="14"/>
    </row>
    <row r="4164" spans="148:152">
      <c r="ER4164" s="14"/>
      <c r="ES4164" s="14"/>
      <c r="ET4164" s="14"/>
      <c r="EU4164" s="14"/>
      <c r="EV4164" s="14"/>
    </row>
    <row r="4165" spans="148:152">
      <c r="ER4165" s="14"/>
      <c r="ES4165" s="14"/>
      <c r="ET4165" s="14"/>
      <c r="EU4165" s="14"/>
      <c r="EV4165" s="14"/>
    </row>
    <row r="4166" spans="148:152">
      <c r="ER4166" s="14"/>
      <c r="ES4166" s="14"/>
      <c r="ET4166" s="14"/>
      <c r="EU4166" s="14"/>
      <c r="EV4166" s="14"/>
    </row>
    <row r="4167" spans="148:152">
      <c r="ER4167" s="14"/>
      <c r="ES4167" s="14"/>
      <c r="ET4167" s="14"/>
      <c r="EU4167" s="14"/>
      <c r="EV4167" s="14"/>
    </row>
    <row r="4168" spans="148:152">
      <c r="ER4168" s="14"/>
      <c r="ES4168" s="14"/>
      <c r="ET4168" s="14"/>
      <c r="EU4168" s="14"/>
      <c r="EV4168" s="14"/>
    </row>
    <row r="4169" spans="148:152">
      <c r="ER4169" s="14"/>
      <c r="ES4169" s="14"/>
      <c r="ET4169" s="14"/>
      <c r="EU4169" s="14"/>
      <c r="EV4169" s="14"/>
    </row>
    <row r="4170" spans="148:152">
      <c r="ER4170" s="14"/>
      <c r="ES4170" s="14"/>
      <c r="ET4170" s="14"/>
      <c r="EU4170" s="14"/>
      <c r="EV4170" s="14"/>
    </row>
    <row r="4171" spans="148:152">
      <c r="ER4171" s="14"/>
      <c r="ES4171" s="14"/>
      <c r="ET4171" s="14"/>
      <c r="EU4171" s="14"/>
      <c r="EV4171" s="14"/>
    </row>
    <row r="4172" spans="148:152">
      <c r="ER4172" s="14"/>
      <c r="ES4172" s="14"/>
      <c r="ET4172" s="14"/>
      <c r="EU4172" s="14"/>
      <c r="EV4172" s="14"/>
    </row>
    <row r="4173" spans="148:152">
      <c r="ER4173" s="14"/>
      <c r="ES4173" s="14"/>
      <c r="ET4173" s="14"/>
      <c r="EU4173" s="14"/>
      <c r="EV4173" s="14"/>
    </row>
    <row r="4174" spans="148:152">
      <c r="ER4174" s="14"/>
      <c r="ES4174" s="14"/>
      <c r="ET4174" s="14"/>
      <c r="EU4174" s="14"/>
      <c r="EV4174" s="14"/>
    </row>
    <row r="4175" spans="148:152">
      <c r="ER4175" s="14"/>
      <c r="ES4175" s="14"/>
      <c r="ET4175" s="14"/>
      <c r="EU4175" s="14"/>
      <c r="EV4175" s="14"/>
    </row>
    <row r="4176" spans="148:152">
      <c r="ER4176" s="14"/>
      <c r="ES4176" s="14"/>
      <c r="ET4176" s="14"/>
      <c r="EU4176" s="14"/>
      <c r="EV4176" s="14"/>
    </row>
    <row r="4177" spans="148:152">
      <c r="ER4177" s="14"/>
      <c r="ES4177" s="14"/>
      <c r="ET4177" s="14"/>
      <c r="EU4177" s="14"/>
      <c r="EV4177" s="14"/>
    </row>
    <row r="4178" spans="148:152">
      <c r="ER4178" s="14"/>
      <c r="ES4178" s="14"/>
      <c r="ET4178" s="14"/>
      <c r="EU4178" s="14"/>
      <c r="EV4178" s="14"/>
    </row>
    <row r="4179" spans="148:152">
      <c r="ER4179" s="14"/>
      <c r="ES4179" s="14"/>
      <c r="ET4179" s="14"/>
      <c r="EU4179" s="14"/>
      <c r="EV4179" s="14"/>
    </row>
    <row r="4180" spans="148:152">
      <c r="ER4180" s="14"/>
      <c r="ES4180" s="14"/>
      <c r="ET4180" s="14"/>
      <c r="EU4180" s="14"/>
      <c r="EV4180" s="14"/>
    </row>
    <row r="4181" spans="148:152">
      <c r="ER4181" s="14"/>
      <c r="ES4181" s="14"/>
      <c r="ET4181" s="14"/>
      <c r="EU4181" s="14"/>
      <c r="EV4181" s="14"/>
    </row>
    <row r="4182" spans="148:152">
      <c r="ER4182" s="14"/>
      <c r="ES4182" s="14"/>
      <c r="ET4182" s="14"/>
      <c r="EU4182" s="14"/>
      <c r="EV4182" s="14"/>
    </row>
    <row r="4183" spans="148:152">
      <c r="ER4183" s="14"/>
      <c r="ES4183" s="14"/>
      <c r="ET4183" s="14"/>
      <c r="EU4183" s="14"/>
      <c r="EV4183" s="14"/>
    </row>
    <row r="4184" spans="148:152">
      <c r="ER4184" s="14"/>
      <c r="ES4184" s="14"/>
      <c r="ET4184" s="14"/>
      <c r="EU4184" s="14"/>
      <c r="EV4184" s="14"/>
    </row>
    <row r="4185" spans="148:152">
      <c r="ER4185" s="14"/>
      <c r="ES4185" s="14"/>
      <c r="ET4185" s="14"/>
      <c r="EU4185" s="14"/>
      <c r="EV4185" s="14"/>
    </row>
    <row r="4186" spans="148:152">
      <c r="ER4186" s="14"/>
      <c r="ES4186" s="14"/>
      <c r="ET4186" s="14"/>
      <c r="EU4186" s="14"/>
      <c r="EV4186" s="14"/>
    </row>
    <row r="4187" spans="148:152">
      <c r="ER4187" s="14"/>
      <c r="ES4187" s="14"/>
      <c r="ET4187" s="14"/>
      <c r="EU4187" s="14"/>
      <c r="EV4187" s="14"/>
    </row>
    <row r="4188" spans="148:152">
      <c r="ER4188" s="14"/>
      <c r="ES4188" s="14"/>
      <c r="ET4188" s="14"/>
      <c r="EU4188" s="14"/>
      <c r="EV4188" s="14"/>
    </row>
    <row r="4189" spans="148:152">
      <c r="ER4189" s="14"/>
      <c r="ES4189" s="14"/>
      <c r="ET4189" s="14"/>
      <c r="EU4189" s="14"/>
      <c r="EV4189" s="14"/>
    </row>
    <row r="4190" spans="148:152">
      <c r="ER4190" s="14"/>
      <c r="ES4190" s="14"/>
      <c r="ET4190" s="14"/>
      <c r="EU4190" s="14"/>
      <c r="EV4190" s="14"/>
    </row>
    <row r="4191" spans="148:152">
      <c r="ER4191" s="14"/>
      <c r="ES4191" s="14"/>
      <c r="ET4191" s="14"/>
      <c r="EU4191" s="14"/>
      <c r="EV4191" s="14"/>
    </row>
    <row r="4192" spans="148:152">
      <c r="ER4192" s="14"/>
      <c r="ES4192" s="14"/>
      <c r="ET4192" s="14"/>
      <c r="EU4192" s="14"/>
      <c r="EV4192" s="14"/>
    </row>
    <row r="4193" spans="148:152">
      <c r="ER4193" s="14"/>
      <c r="ES4193" s="14"/>
      <c r="ET4193" s="14"/>
      <c r="EU4193" s="14"/>
      <c r="EV4193" s="14"/>
    </row>
    <row r="4194" spans="148:152">
      <c r="ER4194" s="14"/>
      <c r="ES4194" s="14"/>
      <c r="ET4194" s="14"/>
      <c r="EU4194" s="14"/>
      <c r="EV4194" s="14"/>
    </row>
    <row r="4195" spans="148:152">
      <c r="ER4195" s="14"/>
      <c r="ES4195" s="14"/>
      <c r="ET4195" s="14"/>
      <c r="EU4195" s="14"/>
      <c r="EV4195" s="14"/>
    </row>
    <row r="4196" spans="148:152">
      <c r="ER4196" s="14"/>
      <c r="ES4196" s="14"/>
      <c r="ET4196" s="14"/>
      <c r="EU4196" s="14"/>
      <c r="EV4196" s="14"/>
    </row>
    <row r="4197" spans="148:152">
      <c r="ER4197" s="14"/>
      <c r="ES4197" s="14"/>
      <c r="ET4197" s="14"/>
      <c r="EU4197" s="14"/>
      <c r="EV4197" s="14"/>
    </row>
    <row r="4198" spans="148:152">
      <c r="ER4198" s="14"/>
      <c r="ES4198" s="14"/>
      <c r="ET4198" s="14"/>
      <c r="EU4198" s="14"/>
      <c r="EV4198" s="14"/>
    </row>
    <row r="4199" spans="148:152">
      <c r="ER4199" s="14"/>
      <c r="ES4199" s="14"/>
      <c r="ET4199" s="14"/>
      <c r="EU4199" s="14"/>
      <c r="EV4199" s="14"/>
    </row>
    <row r="4200" spans="148:152">
      <c r="ER4200" s="14"/>
      <c r="ES4200" s="14"/>
      <c r="ET4200" s="14"/>
      <c r="EU4200" s="14"/>
      <c r="EV4200" s="14"/>
    </row>
    <row r="4201" spans="148:152">
      <c r="ER4201" s="14"/>
      <c r="ES4201" s="14"/>
      <c r="ET4201" s="14"/>
      <c r="EU4201" s="14"/>
      <c r="EV4201" s="14"/>
    </row>
    <row r="4202" spans="148:152">
      <c r="ER4202" s="14"/>
      <c r="ES4202" s="14"/>
      <c r="ET4202" s="14"/>
      <c r="EU4202" s="14"/>
      <c r="EV4202" s="14"/>
    </row>
    <row r="4203" spans="148:152">
      <c r="ER4203" s="14"/>
      <c r="ES4203" s="14"/>
      <c r="ET4203" s="14"/>
      <c r="EU4203" s="14"/>
      <c r="EV4203" s="14"/>
    </row>
    <row r="4204" spans="148:152">
      <c r="ER4204" s="14"/>
      <c r="ES4204" s="14"/>
      <c r="ET4204" s="14"/>
      <c r="EU4204" s="14"/>
      <c r="EV4204" s="14"/>
    </row>
    <row r="4205" spans="148:152">
      <c r="ER4205" s="14"/>
      <c r="ES4205" s="14"/>
      <c r="ET4205" s="14"/>
      <c r="EU4205" s="14"/>
      <c r="EV4205" s="14"/>
    </row>
    <row r="4206" spans="148:152">
      <c r="ER4206" s="14"/>
      <c r="ES4206" s="14"/>
      <c r="ET4206" s="14"/>
      <c r="EU4206" s="14"/>
      <c r="EV4206" s="14"/>
    </row>
    <row r="4207" spans="148:152">
      <c r="ER4207" s="14"/>
      <c r="ES4207" s="14"/>
      <c r="ET4207" s="14"/>
      <c r="EU4207" s="14"/>
      <c r="EV4207" s="14"/>
    </row>
    <row r="4208" spans="148:152">
      <c r="ER4208" s="14"/>
      <c r="ES4208" s="14"/>
      <c r="ET4208" s="14"/>
      <c r="EU4208" s="14"/>
      <c r="EV4208" s="14"/>
    </row>
    <row r="4209" spans="148:152">
      <c r="ER4209" s="14"/>
      <c r="ES4209" s="14"/>
      <c r="ET4209" s="14"/>
      <c r="EU4209" s="14"/>
      <c r="EV4209" s="14"/>
    </row>
    <row r="4210" spans="148:152">
      <c r="ER4210" s="14"/>
      <c r="ES4210" s="14"/>
      <c r="ET4210" s="14"/>
      <c r="EU4210" s="14"/>
      <c r="EV4210" s="14"/>
    </row>
    <row r="4211" spans="148:152">
      <c r="ER4211" s="14"/>
      <c r="ES4211" s="14"/>
      <c r="ET4211" s="14"/>
      <c r="EU4211" s="14"/>
      <c r="EV4211" s="14"/>
    </row>
    <row r="4212" spans="148:152">
      <c r="ER4212" s="14"/>
      <c r="ES4212" s="14"/>
      <c r="ET4212" s="14"/>
      <c r="EU4212" s="14"/>
      <c r="EV4212" s="14"/>
    </row>
    <row r="4213" spans="148:152">
      <c r="ER4213" s="14"/>
      <c r="ES4213" s="14"/>
      <c r="ET4213" s="14"/>
      <c r="EU4213" s="14"/>
      <c r="EV4213" s="14"/>
    </row>
    <row r="4214" spans="148:152">
      <c r="ER4214" s="14"/>
      <c r="ES4214" s="14"/>
      <c r="ET4214" s="14"/>
      <c r="EU4214" s="14"/>
      <c r="EV4214" s="14"/>
    </row>
    <row r="4215" spans="148:152">
      <c r="ER4215" s="14"/>
      <c r="ES4215" s="14"/>
      <c r="ET4215" s="14"/>
      <c r="EU4215" s="14"/>
      <c r="EV4215" s="14"/>
    </row>
    <row r="4216" spans="148:152">
      <c r="ER4216" s="14"/>
      <c r="ES4216" s="14"/>
      <c r="ET4216" s="14"/>
      <c r="EU4216" s="14"/>
      <c r="EV4216" s="14"/>
    </row>
    <row r="4217" spans="148:152">
      <c r="ER4217" s="14"/>
      <c r="ES4217" s="14"/>
      <c r="ET4217" s="14"/>
      <c r="EU4217" s="14"/>
      <c r="EV4217" s="14"/>
    </row>
    <row r="4218" spans="148:152">
      <c r="ER4218" s="14"/>
      <c r="ES4218" s="14"/>
      <c r="ET4218" s="14"/>
      <c r="EU4218" s="14"/>
      <c r="EV4218" s="14"/>
    </row>
    <row r="4219" spans="148:152">
      <c r="ER4219" s="14"/>
      <c r="ES4219" s="14"/>
      <c r="ET4219" s="14"/>
      <c r="EU4219" s="14"/>
      <c r="EV4219" s="14"/>
    </row>
    <row r="4220" spans="148:152">
      <c r="ER4220" s="14"/>
      <c r="ES4220" s="14"/>
      <c r="ET4220" s="14"/>
      <c r="EU4220" s="14"/>
      <c r="EV4220" s="14"/>
    </row>
    <row r="4221" spans="148:152">
      <c r="ER4221" s="14"/>
      <c r="ES4221" s="14"/>
      <c r="ET4221" s="14"/>
      <c r="EU4221" s="14"/>
      <c r="EV4221" s="14"/>
    </row>
    <row r="4222" spans="148:152">
      <c r="ER4222" s="14"/>
      <c r="ES4222" s="14"/>
      <c r="ET4222" s="14"/>
      <c r="EU4222" s="14"/>
      <c r="EV4222" s="14"/>
    </row>
    <row r="4223" spans="148:152">
      <c r="ER4223" s="14"/>
      <c r="ES4223" s="14"/>
      <c r="ET4223" s="14"/>
      <c r="EU4223" s="14"/>
      <c r="EV4223" s="14"/>
    </row>
    <row r="4224" spans="148:152">
      <c r="ER4224" s="14"/>
      <c r="ES4224" s="14"/>
      <c r="ET4224" s="14"/>
      <c r="EU4224" s="14"/>
      <c r="EV4224" s="14"/>
    </row>
    <row r="4225" spans="148:152">
      <c r="ER4225" s="14"/>
      <c r="ES4225" s="14"/>
      <c r="ET4225" s="14"/>
      <c r="EU4225" s="14"/>
      <c r="EV4225" s="14"/>
    </row>
    <row r="4226" spans="148:152">
      <c r="ER4226" s="14"/>
      <c r="ES4226" s="14"/>
      <c r="ET4226" s="14"/>
      <c r="EU4226" s="14"/>
      <c r="EV4226" s="14"/>
    </row>
    <row r="4227" spans="148:152">
      <c r="ER4227" s="14"/>
      <c r="ES4227" s="14"/>
      <c r="ET4227" s="14"/>
      <c r="EU4227" s="14"/>
      <c r="EV4227" s="14"/>
    </row>
    <row r="4228" spans="148:152">
      <c r="ER4228" s="14"/>
      <c r="ES4228" s="14"/>
      <c r="ET4228" s="14"/>
      <c r="EU4228" s="14"/>
      <c r="EV4228" s="14"/>
    </row>
    <row r="4229" spans="148:152">
      <c r="ER4229" s="14"/>
      <c r="ES4229" s="14"/>
      <c r="ET4229" s="14"/>
      <c r="EU4229" s="14"/>
      <c r="EV4229" s="14"/>
    </row>
    <row r="4230" spans="148:152">
      <c r="ER4230" s="14"/>
      <c r="ES4230" s="14"/>
      <c r="ET4230" s="14"/>
      <c r="EU4230" s="14"/>
      <c r="EV4230" s="14"/>
    </row>
    <row r="4231" spans="148:152">
      <c r="ER4231" s="14"/>
      <c r="ES4231" s="14"/>
      <c r="ET4231" s="14"/>
      <c r="EU4231" s="14"/>
      <c r="EV4231" s="14"/>
    </row>
    <row r="4232" spans="148:152">
      <c r="ER4232" s="14"/>
      <c r="ES4232" s="14"/>
      <c r="ET4232" s="14"/>
      <c r="EU4232" s="14"/>
      <c r="EV4232" s="14"/>
    </row>
    <row r="4233" spans="148:152">
      <c r="ER4233" s="14"/>
      <c r="ES4233" s="14"/>
      <c r="ET4233" s="14"/>
      <c r="EU4233" s="14"/>
      <c r="EV4233" s="14"/>
    </row>
    <row r="4234" spans="148:152">
      <c r="ER4234" s="14"/>
      <c r="ES4234" s="14"/>
      <c r="ET4234" s="14"/>
      <c r="EU4234" s="14"/>
      <c r="EV4234" s="14"/>
    </row>
    <row r="4235" spans="148:152">
      <c r="ER4235" s="14"/>
      <c r="ES4235" s="14"/>
      <c r="ET4235" s="14"/>
      <c r="EU4235" s="14"/>
      <c r="EV4235" s="14"/>
    </row>
    <row r="4236" spans="148:152">
      <c r="ER4236" s="14"/>
      <c r="ES4236" s="14"/>
      <c r="ET4236" s="14"/>
      <c r="EU4236" s="14"/>
      <c r="EV4236" s="14"/>
    </row>
    <row r="4237" spans="148:152">
      <c r="ER4237" s="14"/>
      <c r="ES4237" s="14"/>
      <c r="ET4237" s="14"/>
      <c r="EU4237" s="14"/>
      <c r="EV4237" s="14"/>
    </row>
    <row r="4238" spans="148:152">
      <c r="ER4238" s="14"/>
      <c r="ES4238" s="14"/>
      <c r="ET4238" s="14"/>
      <c r="EU4238" s="14"/>
      <c r="EV4238" s="14"/>
    </row>
    <row r="4239" spans="148:152">
      <c r="ER4239" s="14"/>
      <c r="ES4239" s="14"/>
      <c r="ET4239" s="14"/>
      <c r="EU4239" s="14"/>
      <c r="EV4239" s="14"/>
    </row>
    <row r="4240" spans="148:152">
      <c r="ER4240" s="14"/>
      <c r="ES4240" s="14"/>
      <c r="ET4240" s="14"/>
      <c r="EU4240" s="14"/>
      <c r="EV4240" s="14"/>
    </row>
    <row r="4241" spans="148:152">
      <c r="ER4241" s="14"/>
      <c r="ES4241" s="14"/>
      <c r="ET4241" s="14"/>
      <c r="EU4241" s="14"/>
      <c r="EV4241" s="14"/>
    </row>
    <row r="4242" spans="148:152">
      <c r="ER4242" s="14"/>
      <c r="ES4242" s="14"/>
      <c r="ET4242" s="14"/>
      <c r="EU4242" s="14"/>
      <c r="EV4242" s="14"/>
    </row>
    <row r="4243" spans="148:152">
      <c r="ER4243" s="14"/>
      <c r="ES4243" s="14"/>
      <c r="ET4243" s="14"/>
      <c r="EU4243" s="14"/>
      <c r="EV4243" s="14"/>
    </row>
    <row r="4244" spans="148:152">
      <c r="ER4244" s="14"/>
      <c r="ES4244" s="14"/>
      <c r="ET4244" s="14"/>
      <c r="EU4244" s="14"/>
      <c r="EV4244" s="14"/>
    </row>
    <row r="4245" spans="148:152">
      <c r="ER4245" s="14"/>
      <c r="ES4245" s="14"/>
      <c r="ET4245" s="14"/>
      <c r="EU4245" s="14"/>
      <c r="EV4245" s="14"/>
    </row>
    <row r="4246" spans="148:152">
      <c r="ER4246" s="14"/>
      <c r="ES4246" s="14"/>
      <c r="ET4246" s="14"/>
      <c r="EU4246" s="14"/>
      <c r="EV4246" s="14"/>
    </row>
    <row r="4247" spans="148:152">
      <c r="ER4247" s="14"/>
      <c r="ES4247" s="14"/>
      <c r="ET4247" s="14"/>
      <c r="EU4247" s="14"/>
      <c r="EV4247" s="14"/>
    </row>
    <row r="4248" spans="148:152">
      <c r="ER4248" s="14"/>
      <c r="ES4248" s="14"/>
      <c r="ET4248" s="14"/>
      <c r="EU4248" s="14"/>
      <c r="EV4248" s="14"/>
    </row>
    <row r="4249" spans="148:152">
      <c r="ER4249" s="14"/>
      <c r="ES4249" s="14"/>
      <c r="ET4249" s="14"/>
      <c r="EU4249" s="14"/>
      <c r="EV4249" s="14"/>
    </row>
    <row r="4250" spans="148:152">
      <c r="ER4250" s="14"/>
      <c r="ES4250" s="14"/>
      <c r="ET4250" s="14"/>
      <c r="EU4250" s="14"/>
      <c r="EV4250" s="14"/>
    </row>
    <row r="4251" spans="148:152">
      <c r="ER4251" s="14"/>
      <c r="ES4251" s="14"/>
      <c r="ET4251" s="14"/>
      <c r="EU4251" s="14"/>
      <c r="EV4251" s="14"/>
    </row>
    <row r="4252" spans="148:152">
      <c r="ER4252" s="14"/>
      <c r="ES4252" s="14"/>
      <c r="ET4252" s="14"/>
      <c r="EU4252" s="14"/>
      <c r="EV4252" s="14"/>
    </row>
    <row r="4253" spans="148:152">
      <c r="ER4253" s="14"/>
      <c r="ES4253" s="14"/>
      <c r="ET4253" s="14"/>
      <c r="EU4253" s="14"/>
      <c r="EV4253" s="14"/>
    </row>
    <row r="4254" spans="148:152">
      <c r="ER4254" s="14"/>
      <c r="ES4254" s="14"/>
      <c r="ET4254" s="14"/>
      <c r="EU4254" s="14"/>
      <c r="EV4254" s="14"/>
    </row>
    <row r="4255" spans="148:152">
      <c r="ER4255" s="14"/>
      <c r="ES4255" s="14"/>
      <c r="ET4255" s="14"/>
      <c r="EU4255" s="14"/>
      <c r="EV4255" s="14"/>
    </row>
    <row r="4256" spans="148:152">
      <c r="ER4256" s="14"/>
      <c r="ES4256" s="14"/>
      <c r="ET4256" s="14"/>
      <c r="EU4256" s="14"/>
      <c r="EV4256" s="14"/>
    </row>
    <row r="4257" spans="148:152">
      <c r="ER4257" s="14"/>
      <c r="ES4257" s="14"/>
      <c r="ET4257" s="14"/>
      <c r="EU4257" s="14"/>
      <c r="EV4257" s="14"/>
    </row>
    <row r="4258" spans="148:152">
      <c r="ER4258" s="14"/>
      <c r="ES4258" s="14"/>
      <c r="ET4258" s="14"/>
      <c r="EU4258" s="14"/>
      <c r="EV4258" s="14"/>
    </row>
    <row r="4259" spans="148:152">
      <c r="ER4259" s="14"/>
      <c r="ES4259" s="14"/>
      <c r="ET4259" s="14"/>
      <c r="EU4259" s="14"/>
      <c r="EV4259" s="14"/>
    </row>
    <row r="4260" spans="148:152">
      <c r="ER4260" s="14"/>
      <c r="ES4260" s="14"/>
      <c r="ET4260" s="14"/>
      <c r="EU4260" s="14"/>
      <c r="EV4260" s="14"/>
    </row>
    <row r="4261" spans="148:152">
      <c r="ER4261" s="14"/>
      <c r="ES4261" s="14"/>
      <c r="ET4261" s="14"/>
      <c r="EU4261" s="14"/>
      <c r="EV4261" s="14"/>
    </row>
    <row r="4262" spans="148:152">
      <c r="ER4262" s="14"/>
      <c r="ES4262" s="14"/>
      <c r="ET4262" s="14"/>
      <c r="EU4262" s="14"/>
      <c r="EV4262" s="14"/>
    </row>
    <row r="4263" spans="148:152">
      <c r="ER4263" s="14"/>
      <c r="ES4263" s="14"/>
      <c r="ET4263" s="14"/>
      <c r="EU4263" s="14"/>
      <c r="EV4263" s="14"/>
    </row>
    <row r="4264" spans="148:152">
      <c r="ER4264" s="14"/>
      <c r="ES4264" s="14"/>
      <c r="ET4264" s="14"/>
      <c r="EU4264" s="14"/>
      <c r="EV4264" s="14"/>
    </row>
    <row r="4265" spans="148:152">
      <c r="ER4265" s="14"/>
      <c r="ES4265" s="14"/>
      <c r="ET4265" s="14"/>
      <c r="EU4265" s="14"/>
      <c r="EV4265" s="14"/>
    </row>
    <row r="4266" spans="148:152">
      <c r="ER4266" s="14"/>
      <c r="ES4266" s="14"/>
      <c r="ET4266" s="14"/>
      <c r="EU4266" s="14"/>
      <c r="EV4266" s="14"/>
    </row>
    <row r="4267" spans="148:152">
      <c r="ER4267" s="14"/>
      <c r="ES4267" s="14"/>
      <c r="ET4267" s="14"/>
      <c r="EU4267" s="14"/>
      <c r="EV4267" s="14"/>
    </row>
    <row r="4268" spans="148:152">
      <c r="ER4268" s="14"/>
      <c r="ES4268" s="14"/>
      <c r="ET4268" s="14"/>
      <c r="EU4268" s="14"/>
      <c r="EV4268" s="14"/>
    </row>
    <row r="4269" spans="148:152">
      <c r="ER4269" s="14"/>
      <c r="ES4269" s="14"/>
      <c r="ET4269" s="14"/>
      <c r="EU4269" s="14"/>
      <c r="EV4269" s="14"/>
    </row>
    <row r="4270" spans="148:152">
      <c r="ER4270" s="14"/>
      <c r="ES4270" s="14"/>
      <c r="ET4270" s="14"/>
      <c r="EU4270" s="14"/>
      <c r="EV4270" s="14"/>
    </row>
    <row r="4271" spans="148:152">
      <c r="ER4271" s="14"/>
      <c r="ES4271" s="14"/>
      <c r="ET4271" s="14"/>
      <c r="EU4271" s="14"/>
      <c r="EV4271" s="14"/>
    </row>
    <row r="4272" spans="148:152">
      <c r="ER4272" s="14"/>
      <c r="ES4272" s="14"/>
      <c r="ET4272" s="14"/>
      <c r="EU4272" s="14"/>
      <c r="EV4272" s="14"/>
    </row>
    <row r="4273" spans="148:152">
      <c r="ER4273" s="14"/>
      <c r="ES4273" s="14"/>
      <c r="ET4273" s="14"/>
      <c r="EU4273" s="14"/>
      <c r="EV4273" s="14"/>
    </row>
    <row r="4274" spans="148:152">
      <c r="ER4274" s="14"/>
      <c r="ES4274" s="14"/>
      <c r="ET4274" s="14"/>
      <c r="EU4274" s="14"/>
      <c r="EV4274" s="14"/>
    </row>
    <row r="4275" spans="148:152">
      <c r="ER4275" s="14"/>
      <c r="ES4275" s="14"/>
      <c r="ET4275" s="14"/>
      <c r="EU4275" s="14"/>
      <c r="EV4275" s="14"/>
    </row>
    <row r="4276" spans="148:152">
      <c r="ER4276" s="14"/>
      <c r="ES4276" s="14"/>
      <c r="ET4276" s="14"/>
      <c r="EU4276" s="14"/>
      <c r="EV4276" s="14"/>
    </row>
    <row r="4277" spans="148:152">
      <c r="ER4277" s="14"/>
      <c r="ES4277" s="14"/>
      <c r="ET4277" s="14"/>
      <c r="EU4277" s="14"/>
      <c r="EV4277" s="14"/>
    </row>
    <row r="4278" spans="148:152">
      <c r="ER4278" s="14"/>
      <c r="ES4278" s="14"/>
      <c r="ET4278" s="14"/>
      <c r="EU4278" s="14"/>
      <c r="EV4278" s="14"/>
    </row>
    <row r="4279" spans="148:152">
      <c r="ER4279" s="14"/>
      <c r="ES4279" s="14"/>
      <c r="ET4279" s="14"/>
      <c r="EU4279" s="14"/>
      <c r="EV4279" s="14"/>
    </row>
    <row r="4280" spans="148:152">
      <c r="ER4280" s="14"/>
      <c r="ES4280" s="14"/>
      <c r="ET4280" s="14"/>
      <c r="EU4280" s="14"/>
      <c r="EV4280" s="14"/>
    </row>
    <row r="4281" spans="148:152">
      <c r="ER4281" s="14"/>
      <c r="ES4281" s="14"/>
      <c r="ET4281" s="14"/>
      <c r="EU4281" s="14"/>
      <c r="EV4281" s="14"/>
    </row>
    <row r="4282" spans="148:152">
      <c r="ER4282" s="14"/>
      <c r="ES4282" s="14"/>
      <c r="ET4282" s="14"/>
      <c r="EU4282" s="14"/>
      <c r="EV4282" s="14"/>
    </row>
    <row r="4283" spans="148:152">
      <c r="ER4283" s="14"/>
      <c r="ES4283" s="14"/>
      <c r="ET4283" s="14"/>
      <c r="EU4283" s="14"/>
      <c r="EV4283" s="14"/>
    </row>
    <row r="4284" spans="148:152">
      <c r="ER4284" s="14"/>
      <c r="ES4284" s="14"/>
      <c r="ET4284" s="14"/>
      <c r="EU4284" s="14"/>
      <c r="EV4284" s="14"/>
    </row>
    <row r="4285" spans="148:152">
      <c r="ER4285" s="14"/>
      <c r="ES4285" s="14"/>
      <c r="ET4285" s="14"/>
      <c r="EU4285" s="14"/>
      <c r="EV4285" s="14"/>
    </row>
    <row r="4286" spans="148:152">
      <c r="ER4286" s="14"/>
      <c r="ES4286" s="14"/>
      <c r="ET4286" s="14"/>
      <c r="EU4286" s="14"/>
      <c r="EV4286" s="14"/>
    </row>
    <row r="4287" spans="148:152">
      <c r="ER4287" s="14"/>
      <c r="ES4287" s="14"/>
      <c r="ET4287" s="14"/>
      <c r="EU4287" s="14"/>
      <c r="EV4287" s="14"/>
    </row>
    <row r="4288" spans="148:152">
      <c r="ER4288" s="14"/>
      <c r="ES4288" s="14"/>
      <c r="ET4288" s="14"/>
      <c r="EU4288" s="14"/>
      <c r="EV4288" s="14"/>
    </row>
    <row r="4289" spans="148:152">
      <c r="ER4289" s="14"/>
      <c r="ES4289" s="14"/>
      <c r="ET4289" s="14"/>
      <c r="EU4289" s="14"/>
      <c r="EV4289" s="14"/>
    </row>
    <row r="4290" spans="148:152">
      <c r="ER4290" s="14"/>
      <c r="ES4290" s="14"/>
      <c r="ET4290" s="14"/>
      <c r="EU4290" s="14"/>
      <c r="EV4290" s="14"/>
    </row>
    <row r="4291" spans="148:152">
      <c r="ER4291" s="14"/>
      <c r="ES4291" s="14"/>
      <c r="ET4291" s="14"/>
      <c r="EU4291" s="14"/>
      <c r="EV4291" s="14"/>
    </row>
    <row r="4292" spans="148:152">
      <c r="ER4292" s="14"/>
      <c r="ES4292" s="14"/>
      <c r="ET4292" s="14"/>
      <c r="EU4292" s="14"/>
      <c r="EV4292" s="14"/>
    </row>
    <row r="4293" spans="148:152">
      <c r="ER4293" s="14"/>
      <c r="ES4293" s="14"/>
      <c r="ET4293" s="14"/>
      <c r="EU4293" s="14"/>
      <c r="EV4293" s="14"/>
    </row>
    <row r="4294" spans="148:152">
      <c r="ER4294" s="14"/>
      <c r="ES4294" s="14"/>
      <c r="ET4294" s="14"/>
      <c r="EU4294" s="14"/>
      <c r="EV4294" s="14"/>
    </row>
    <row r="4295" spans="148:152">
      <c r="ER4295" s="14"/>
      <c r="ES4295" s="14"/>
      <c r="ET4295" s="14"/>
      <c r="EU4295" s="14"/>
      <c r="EV4295" s="14"/>
    </row>
    <row r="4296" spans="148:152">
      <c r="ER4296" s="14"/>
      <c r="ES4296" s="14"/>
      <c r="ET4296" s="14"/>
      <c r="EU4296" s="14"/>
      <c r="EV4296" s="14"/>
    </row>
    <row r="4297" spans="148:152">
      <c r="ER4297" s="14"/>
      <c r="ES4297" s="14"/>
      <c r="ET4297" s="14"/>
      <c r="EU4297" s="14"/>
      <c r="EV4297" s="14"/>
    </row>
    <row r="4298" spans="148:152">
      <c r="ER4298" s="14"/>
      <c r="ES4298" s="14"/>
      <c r="ET4298" s="14"/>
      <c r="EU4298" s="14"/>
      <c r="EV4298" s="14"/>
    </row>
    <row r="4299" spans="148:152">
      <c r="ER4299" s="14"/>
      <c r="ES4299" s="14"/>
      <c r="ET4299" s="14"/>
      <c r="EU4299" s="14"/>
      <c r="EV4299" s="14"/>
    </row>
    <row r="4300" spans="148:152">
      <c r="ER4300" s="14"/>
      <c r="ES4300" s="14"/>
      <c r="ET4300" s="14"/>
      <c r="EU4300" s="14"/>
      <c r="EV4300" s="14"/>
    </row>
    <row r="4301" spans="148:152">
      <c r="ER4301" s="14"/>
      <c r="ES4301" s="14"/>
      <c r="ET4301" s="14"/>
      <c r="EU4301" s="14"/>
      <c r="EV4301" s="14"/>
    </row>
    <row r="4302" spans="148:152">
      <c r="ER4302" s="14"/>
      <c r="ES4302" s="14"/>
      <c r="ET4302" s="14"/>
      <c r="EU4302" s="14"/>
      <c r="EV4302" s="14"/>
    </row>
    <row r="4303" spans="148:152">
      <c r="ER4303" s="14"/>
      <c r="ES4303" s="14"/>
      <c r="ET4303" s="14"/>
      <c r="EU4303" s="14"/>
      <c r="EV4303" s="14"/>
    </row>
    <row r="4304" spans="148:152">
      <c r="ER4304" s="14"/>
      <c r="ES4304" s="14"/>
      <c r="ET4304" s="14"/>
      <c r="EU4304" s="14"/>
      <c r="EV4304" s="14"/>
    </row>
    <row r="4305" spans="148:152">
      <c r="ER4305" s="14"/>
      <c r="ES4305" s="14"/>
      <c r="ET4305" s="14"/>
      <c r="EU4305" s="14"/>
      <c r="EV4305" s="14"/>
    </row>
    <row r="4306" spans="148:152">
      <c r="ER4306" s="14"/>
      <c r="ES4306" s="14"/>
      <c r="ET4306" s="14"/>
      <c r="EU4306" s="14"/>
      <c r="EV4306" s="14"/>
    </row>
    <row r="4307" spans="148:152">
      <c r="ER4307" s="14"/>
      <c r="ES4307" s="14"/>
      <c r="ET4307" s="14"/>
      <c r="EU4307" s="14"/>
      <c r="EV4307" s="14"/>
    </row>
    <row r="4308" spans="148:152">
      <c r="ER4308" s="14"/>
      <c r="ES4308" s="14"/>
      <c r="ET4308" s="14"/>
      <c r="EU4308" s="14"/>
      <c r="EV4308" s="14"/>
    </row>
    <row r="4309" spans="148:152">
      <c r="ER4309" s="14"/>
      <c r="ES4309" s="14"/>
      <c r="ET4309" s="14"/>
      <c r="EU4309" s="14"/>
      <c r="EV4309" s="14"/>
    </row>
    <row r="4310" spans="148:152">
      <c r="ER4310" s="14"/>
      <c r="ES4310" s="14"/>
      <c r="ET4310" s="14"/>
      <c r="EU4310" s="14"/>
      <c r="EV4310" s="14"/>
    </row>
    <row r="4311" spans="148:152">
      <c r="ER4311" s="14"/>
      <c r="ES4311" s="14"/>
      <c r="ET4311" s="14"/>
      <c r="EU4311" s="14"/>
      <c r="EV4311" s="14"/>
    </row>
    <row r="4312" spans="148:152">
      <c r="ER4312" s="14"/>
      <c r="ES4312" s="14"/>
      <c r="ET4312" s="14"/>
      <c r="EU4312" s="14"/>
      <c r="EV4312" s="14"/>
    </row>
    <row r="4313" spans="148:152">
      <c r="ER4313" s="14"/>
      <c r="ES4313" s="14"/>
      <c r="ET4313" s="14"/>
      <c r="EU4313" s="14"/>
      <c r="EV4313" s="14"/>
    </row>
    <row r="4314" spans="148:152">
      <c r="ER4314" s="14"/>
      <c r="ES4314" s="14"/>
      <c r="ET4314" s="14"/>
      <c r="EU4314" s="14"/>
      <c r="EV4314" s="14"/>
    </row>
    <row r="4315" spans="148:152">
      <c r="ER4315" s="14"/>
      <c r="ES4315" s="14"/>
      <c r="ET4315" s="14"/>
      <c r="EU4315" s="14"/>
      <c r="EV4315" s="14"/>
    </row>
    <row r="4316" spans="148:152">
      <c r="ER4316" s="14"/>
      <c r="ES4316" s="14"/>
      <c r="ET4316" s="14"/>
      <c r="EU4316" s="14"/>
      <c r="EV4316" s="14"/>
    </row>
    <row r="4317" spans="148:152">
      <c r="ER4317" s="14"/>
      <c r="ES4317" s="14"/>
      <c r="ET4317" s="14"/>
      <c r="EU4317" s="14"/>
      <c r="EV4317" s="14"/>
    </row>
    <row r="4318" spans="148:152">
      <c r="ER4318" s="14"/>
      <c r="ES4318" s="14"/>
      <c r="ET4318" s="14"/>
      <c r="EU4318" s="14"/>
      <c r="EV4318" s="14"/>
    </row>
    <row r="4319" spans="148:152">
      <c r="ER4319" s="14"/>
      <c r="ES4319" s="14"/>
      <c r="ET4319" s="14"/>
      <c r="EU4319" s="14"/>
      <c r="EV4319" s="14"/>
    </row>
    <row r="4320" spans="148:152">
      <c r="ER4320" s="14"/>
      <c r="ES4320" s="14"/>
      <c r="ET4320" s="14"/>
      <c r="EU4320" s="14"/>
      <c r="EV4320" s="14"/>
    </row>
    <row r="4321" spans="148:152">
      <c r="ER4321" s="14"/>
      <c r="ES4321" s="14"/>
      <c r="ET4321" s="14"/>
      <c r="EU4321" s="14"/>
      <c r="EV4321" s="14"/>
    </row>
    <row r="4322" spans="148:152">
      <c r="ER4322" s="14"/>
      <c r="ES4322" s="14"/>
      <c r="ET4322" s="14"/>
      <c r="EU4322" s="14"/>
      <c r="EV4322" s="14"/>
    </row>
    <row r="4323" spans="148:152">
      <c r="ER4323" s="14"/>
      <c r="ES4323" s="14"/>
      <c r="ET4323" s="14"/>
      <c r="EU4323" s="14"/>
      <c r="EV4323" s="14"/>
    </row>
    <row r="4324" spans="148:152">
      <c r="ER4324" s="14"/>
      <c r="ES4324" s="14"/>
      <c r="ET4324" s="14"/>
      <c r="EU4324" s="14"/>
      <c r="EV4324" s="14"/>
    </row>
    <row r="4325" spans="148:152">
      <c r="ER4325" s="14"/>
      <c r="ES4325" s="14"/>
      <c r="ET4325" s="14"/>
      <c r="EU4325" s="14"/>
      <c r="EV4325" s="14"/>
    </row>
    <row r="4326" spans="148:152">
      <c r="ER4326" s="14"/>
      <c r="ES4326" s="14"/>
      <c r="ET4326" s="14"/>
      <c r="EU4326" s="14"/>
      <c r="EV4326" s="14"/>
    </row>
    <row r="4327" spans="148:152">
      <c r="ER4327" s="14"/>
      <c r="ES4327" s="14"/>
      <c r="ET4327" s="14"/>
      <c r="EU4327" s="14"/>
      <c r="EV4327" s="14"/>
    </row>
    <row r="4328" spans="148:152">
      <c r="ER4328" s="14"/>
      <c r="ES4328" s="14"/>
      <c r="ET4328" s="14"/>
      <c r="EU4328" s="14"/>
      <c r="EV4328" s="14"/>
    </row>
    <row r="4329" spans="148:152">
      <c r="ER4329" s="14"/>
      <c r="ES4329" s="14"/>
      <c r="ET4329" s="14"/>
      <c r="EU4329" s="14"/>
      <c r="EV4329" s="14"/>
    </row>
    <row r="4330" spans="148:152">
      <c r="ER4330" s="14"/>
      <c r="ES4330" s="14"/>
      <c r="ET4330" s="14"/>
      <c r="EU4330" s="14"/>
      <c r="EV4330" s="14"/>
    </row>
    <row r="4331" spans="148:152">
      <c r="ER4331" s="14"/>
      <c r="ES4331" s="14"/>
      <c r="ET4331" s="14"/>
      <c r="EU4331" s="14"/>
      <c r="EV4331" s="14"/>
    </row>
    <row r="4332" spans="148:152">
      <c r="ER4332" s="14"/>
      <c r="ES4332" s="14"/>
      <c r="ET4332" s="14"/>
      <c r="EU4332" s="14"/>
      <c r="EV4332" s="14"/>
    </row>
    <row r="4333" spans="148:152">
      <c r="ER4333" s="14"/>
      <c r="ES4333" s="14"/>
      <c r="ET4333" s="14"/>
      <c r="EU4333" s="14"/>
      <c r="EV4333" s="14"/>
    </row>
    <row r="4334" spans="148:152">
      <c r="ER4334" s="14"/>
      <c r="ES4334" s="14"/>
      <c r="ET4334" s="14"/>
      <c r="EU4334" s="14"/>
      <c r="EV4334" s="14"/>
    </row>
    <row r="4335" spans="148:152">
      <c r="ER4335" s="14"/>
      <c r="ES4335" s="14"/>
      <c r="ET4335" s="14"/>
      <c r="EU4335" s="14"/>
      <c r="EV4335" s="14"/>
    </row>
    <row r="4336" spans="148:152">
      <c r="ER4336" s="14"/>
      <c r="ES4336" s="14"/>
      <c r="ET4336" s="14"/>
      <c r="EU4336" s="14"/>
      <c r="EV4336" s="14"/>
    </row>
    <row r="4337" spans="148:152">
      <c r="ER4337" s="14"/>
      <c r="ES4337" s="14"/>
      <c r="ET4337" s="14"/>
      <c r="EU4337" s="14"/>
      <c r="EV4337" s="14"/>
    </row>
    <row r="4338" spans="148:152">
      <c r="ER4338" s="14"/>
      <c r="ES4338" s="14"/>
      <c r="ET4338" s="14"/>
      <c r="EU4338" s="14"/>
      <c r="EV4338" s="14"/>
    </row>
    <row r="4339" spans="148:152">
      <c r="ER4339" s="14"/>
      <c r="ES4339" s="14"/>
      <c r="ET4339" s="14"/>
      <c r="EU4339" s="14"/>
      <c r="EV4339" s="14"/>
    </row>
    <row r="4340" spans="148:152">
      <c r="ER4340" s="14"/>
      <c r="ES4340" s="14"/>
      <c r="ET4340" s="14"/>
      <c r="EU4340" s="14"/>
      <c r="EV4340" s="14"/>
    </row>
    <row r="4341" spans="148:152">
      <c r="ER4341" s="14"/>
      <c r="ES4341" s="14"/>
      <c r="ET4341" s="14"/>
      <c r="EU4341" s="14"/>
      <c r="EV4341" s="14"/>
    </row>
    <row r="4342" spans="148:152">
      <c r="ER4342" s="14"/>
      <c r="ES4342" s="14"/>
      <c r="ET4342" s="14"/>
      <c r="EU4342" s="14"/>
      <c r="EV4342" s="14"/>
    </row>
    <row r="4343" spans="148:152">
      <c r="ER4343" s="14"/>
      <c r="ES4343" s="14"/>
      <c r="ET4343" s="14"/>
      <c r="EU4343" s="14"/>
      <c r="EV4343" s="14"/>
    </row>
    <row r="4344" spans="148:152">
      <c r="ER4344" s="14"/>
      <c r="ES4344" s="14"/>
      <c r="ET4344" s="14"/>
      <c r="EU4344" s="14"/>
      <c r="EV4344" s="14"/>
    </row>
    <row r="4345" spans="148:152">
      <c r="ER4345" s="14"/>
      <c r="ES4345" s="14"/>
      <c r="ET4345" s="14"/>
      <c r="EU4345" s="14"/>
      <c r="EV4345" s="14"/>
    </row>
    <row r="4346" spans="148:152">
      <c r="ER4346" s="14"/>
      <c r="ES4346" s="14"/>
      <c r="ET4346" s="14"/>
      <c r="EU4346" s="14"/>
      <c r="EV4346" s="14"/>
    </row>
    <row r="4347" spans="148:152">
      <c r="ER4347" s="14"/>
      <c r="ES4347" s="14"/>
      <c r="ET4347" s="14"/>
      <c r="EU4347" s="14"/>
      <c r="EV4347" s="14"/>
    </row>
    <row r="4348" spans="148:152">
      <c r="ER4348" s="14"/>
      <c r="ES4348" s="14"/>
      <c r="ET4348" s="14"/>
      <c r="EU4348" s="14"/>
      <c r="EV4348" s="14"/>
    </row>
    <row r="4349" spans="148:152">
      <c r="ER4349" s="14"/>
      <c r="ES4349" s="14"/>
      <c r="ET4349" s="14"/>
      <c r="EU4349" s="14"/>
      <c r="EV4349" s="14"/>
    </row>
    <row r="4350" spans="148:152">
      <c r="ER4350" s="14"/>
      <c r="ES4350" s="14"/>
      <c r="ET4350" s="14"/>
      <c r="EU4350" s="14"/>
      <c r="EV4350" s="14"/>
    </row>
    <row r="4351" spans="148:152">
      <c r="ER4351" s="14"/>
      <c r="ES4351" s="14"/>
      <c r="ET4351" s="14"/>
      <c r="EU4351" s="14"/>
      <c r="EV4351" s="14"/>
    </row>
    <row r="4352" spans="148:152">
      <c r="ER4352" s="14"/>
      <c r="ES4352" s="14"/>
      <c r="ET4352" s="14"/>
      <c r="EU4352" s="14"/>
      <c r="EV4352" s="14"/>
    </row>
    <row r="4353" spans="148:152">
      <c r="ER4353" s="14"/>
      <c r="ES4353" s="14"/>
      <c r="ET4353" s="14"/>
      <c r="EU4353" s="14"/>
      <c r="EV4353" s="14"/>
    </row>
    <row r="4354" spans="148:152">
      <c r="ER4354" s="14"/>
      <c r="ES4354" s="14"/>
      <c r="ET4354" s="14"/>
      <c r="EU4354" s="14"/>
      <c r="EV4354" s="14"/>
    </row>
    <row r="4355" spans="148:152">
      <c r="ER4355" s="14"/>
      <c r="ES4355" s="14"/>
      <c r="ET4355" s="14"/>
      <c r="EU4355" s="14"/>
      <c r="EV4355" s="14"/>
    </row>
    <row r="4356" spans="148:152">
      <c r="ER4356" s="14"/>
      <c r="ES4356" s="14"/>
      <c r="ET4356" s="14"/>
      <c r="EU4356" s="14"/>
      <c r="EV4356" s="14"/>
    </row>
    <row r="4357" spans="148:152">
      <c r="ER4357" s="14"/>
      <c r="ES4357" s="14"/>
      <c r="ET4357" s="14"/>
      <c r="EU4357" s="14"/>
      <c r="EV4357" s="14"/>
    </row>
    <row r="4358" spans="148:152">
      <c r="ER4358" s="14"/>
      <c r="ES4358" s="14"/>
      <c r="ET4358" s="14"/>
      <c r="EU4358" s="14"/>
      <c r="EV4358" s="14"/>
    </row>
    <row r="4359" spans="148:152">
      <c r="ER4359" s="14"/>
      <c r="ES4359" s="14"/>
      <c r="ET4359" s="14"/>
      <c r="EU4359" s="14"/>
      <c r="EV4359" s="14"/>
    </row>
    <row r="4360" spans="148:152">
      <c r="ER4360" s="14"/>
      <c r="ES4360" s="14"/>
      <c r="ET4360" s="14"/>
      <c r="EU4360" s="14"/>
      <c r="EV4360" s="14"/>
    </row>
    <row r="4361" spans="148:152">
      <c r="ER4361" s="14"/>
      <c r="ES4361" s="14"/>
      <c r="ET4361" s="14"/>
      <c r="EU4361" s="14"/>
      <c r="EV4361" s="14"/>
    </row>
    <row r="4362" spans="148:152">
      <c r="ER4362" s="14"/>
      <c r="ES4362" s="14"/>
      <c r="ET4362" s="14"/>
      <c r="EU4362" s="14"/>
      <c r="EV4362" s="14"/>
    </row>
    <row r="4363" spans="148:152">
      <c r="ER4363" s="14"/>
      <c r="ES4363" s="14"/>
      <c r="ET4363" s="14"/>
      <c r="EU4363" s="14"/>
      <c r="EV4363" s="14"/>
    </row>
    <row r="4364" spans="148:152">
      <c r="ER4364" s="14"/>
      <c r="ES4364" s="14"/>
      <c r="ET4364" s="14"/>
      <c r="EU4364" s="14"/>
      <c r="EV4364" s="14"/>
    </row>
    <row r="4365" spans="148:152">
      <c r="ER4365" s="14"/>
      <c r="ES4365" s="14"/>
      <c r="ET4365" s="14"/>
      <c r="EU4365" s="14"/>
      <c r="EV4365" s="14"/>
    </row>
    <row r="4366" spans="148:152">
      <c r="ER4366" s="14"/>
      <c r="ES4366" s="14"/>
      <c r="ET4366" s="14"/>
      <c r="EU4366" s="14"/>
      <c r="EV4366" s="14"/>
    </row>
    <row r="4367" spans="148:152">
      <c r="ER4367" s="14"/>
      <c r="ES4367" s="14"/>
      <c r="ET4367" s="14"/>
      <c r="EU4367" s="14"/>
      <c r="EV4367" s="14"/>
    </row>
    <row r="4368" spans="148:152">
      <c r="ER4368" s="14"/>
      <c r="ES4368" s="14"/>
      <c r="ET4368" s="14"/>
      <c r="EU4368" s="14"/>
      <c r="EV4368" s="14"/>
    </row>
    <row r="4369" spans="148:152">
      <c r="ER4369" s="14"/>
      <c r="ES4369" s="14"/>
      <c r="ET4369" s="14"/>
      <c r="EU4369" s="14"/>
      <c r="EV4369" s="14"/>
    </row>
    <row r="4370" spans="148:152">
      <c r="ER4370" s="14"/>
      <c r="ES4370" s="14"/>
      <c r="ET4370" s="14"/>
      <c r="EU4370" s="14"/>
      <c r="EV4370" s="14"/>
    </row>
    <row r="4371" spans="148:152">
      <c r="ER4371" s="14"/>
      <c r="ES4371" s="14"/>
      <c r="ET4371" s="14"/>
      <c r="EU4371" s="14"/>
      <c r="EV4371" s="14"/>
    </row>
    <row r="4372" spans="148:152">
      <c r="ER4372" s="14"/>
      <c r="ES4372" s="14"/>
      <c r="ET4372" s="14"/>
      <c r="EU4372" s="14"/>
      <c r="EV4372" s="14"/>
    </row>
    <row r="4373" spans="148:152">
      <c r="ER4373" s="14"/>
      <c r="ES4373" s="14"/>
      <c r="ET4373" s="14"/>
      <c r="EU4373" s="14"/>
      <c r="EV4373" s="14"/>
    </row>
    <row r="4374" spans="148:152">
      <c r="ER4374" s="14"/>
      <c r="ES4374" s="14"/>
      <c r="ET4374" s="14"/>
      <c r="EU4374" s="14"/>
      <c r="EV4374" s="14"/>
    </row>
    <row r="4375" spans="148:152">
      <c r="ER4375" s="14"/>
      <c r="ES4375" s="14"/>
      <c r="ET4375" s="14"/>
      <c r="EU4375" s="14"/>
      <c r="EV4375" s="14"/>
    </row>
    <row r="4376" spans="148:152">
      <c r="ER4376" s="14"/>
      <c r="ES4376" s="14"/>
      <c r="ET4376" s="14"/>
      <c r="EU4376" s="14"/>
      <c r="EV4376" s="14"/>
    </row>
    <row r="4377" spans="148:152">
      <c r="ER4377" s="14"/>
      <c r="ES4377" s="14"/>
      <c r="ET4377" s="14"/>
      <c r="EU4377" s="14"/>
      <c r="EV4377" s="14"/>
    </row>
    <row r="4378" spans="148:152">
      <c r="ER4378" s="14"/>
      <c r="ES4378" s="14"/>
      <c r="ET4378" s="14"/>
      <c r="EU4378" s="14"/>
      <c r="EV4378" s="14"/>
    </row>
    <row r="4379" spans="148:152">
      <c r="ER4379" s="14"/>
      <c r="ES4379" s="14"/>
      <c r="ET4379" s="14"/>
      <c r="EU4379" s="14"/>
      <c r="EV4379" s="14"/>
    </row>
    <row r="4380" spans="148:152">
      <c r="ER4380" s="14"/>
      <c r="ES4380" s="14"/>
      <c r="ET4380" s="14"/>
      <c r="EU4380" s="14"/>
      <c r="EV4380" s="14"/>
    </row>
    <row r="4381" spans="148:152">
      <c r="ER4381" s="14"/>
      <c r="ES4381" s="14"/>
      <c r="ET4381" s="14"/>
      <c r="EU4381" s="14"/>
      <c r="EV4381" s="14"/>
    </row>
    <row r="4382" spans="148:152">
      <c r="ER4382" s="14"/>
      <c r="ES4382" s="14"/>
      <c r="ET4382" s="14"/>
      <c r="EU4382" s="14"/>
      <c r="EV4382" s="14"/>
    </row>
    <row r="4383" spans="148:152">
      <c r="ER4383" s="14"/>
      <c r="ES4383" s="14"/>
      <c r="ET4383" s="14"/>
      <c r="EU4383" s="14"/>
      <c r="EV4383" s="14"/>
    </row>
    <row r="4384" spans="148:152">
      <c r="ER4384" s="14"/>
      <c r="ES4384" s="14"/>
      <c r="ET4384" s="14"/>
      <c r="EU4384" s="14"/>
      <c r="EV4384" s="14"/>
    </row>
    <row r="4385" spans="148:152">
      <c r="ER4385" s="14"/>
      <c r="ES4385" s="14"/>
      <c r="ET4385" s="14"/>
      <c r="EU4385" s="14"/>
      <c r="EV4385" s="14"/>
    </row>
    <row r="4386" spans="148:152">
      <c r="ER4386" s="14"/>
      <c r="ES4386" s="14"/>
      <c r="ET4386" s="14"/>
      <c r="EU4386" s="14"/>
      <c r="EV4386" s="14"/>
    </row>
    <row r="4387" spans="148:152">
      <c r="ER4387" s="14"/>
      <c r="ES4387" s="14"/>
      <c r="ET4387" s="14"/>
      <c r="EU4387" s="14"/>
      <c r="EV4387" s="14"/>
    </row>
    <row r="4388" spans="148:152">
      <c r="ER4388" s="14"/>
      <c r="ES4388" s="14"/>
      <c r="ET4388" s="14"/>
      <c r="EU4388" s="14"/>
      <c r="EV4388" s="14"/>
    </row>
    <row r="4389" spans="148:152">
      <c r="ER4389" s="14"/>
      <c r="ES4389" s="14"/>
      <c r="ET4389" s="14"/>
      <c r="EU4389" s="14"/>
      <c r="EV4389" s="14"/>
    </row>
    <row r="4390" spans="148:152">
      <c r="ER4390" s="14"/>
      <c r="ES4390" s="14"/>
      <c r="ET4390" s="14"/>
      <c r="EU4390" s="14"/>
      <c r="EV4390" s="14"/>
    </row>
    <row r="4391" spans="148:152">
      <c r="ER4391" s="14"/>
      <c r="ES4391" s="14"/>
      <c r="ET4391" s="14"/>
      <c r="EU4391" s="14"/>
      <c r="EV4391" s="14"/>
    </row>
    <row r="4392" spans="148:152">
      <c r="ER4392" s="14"/>
      <c r="ES4392" s="14"/>
      <c r="ET4392" s="14"/>
      <c r="EU4392" s="14"/>
      <c r="EV4392" s="14"/>
    </row>
    <row r="4393" spans="148:152">
      <c r="ER4393" s="14"/>
      <c r="ES4393" s="14"/>
      <c r="ET4393" s="14"/>
      <c r="EU4393" s="14"/>
      <c r="EV4393" s="14"/>
    </row>
    <row r="4394" spans="148:152">
      <c r="ER4394" s="14"/>
      <c r="ES4394" s="14"/>
      <c r="ET4394" s="14"/>
      <c r="EU4394" s="14"/>
      <c r="EV4394" s="14"/>
    </row>
    <row r="4395" spans="148:152">
      <c r="ER4395" s="14"/>
      <c r="ES4395" s="14"/>
      <c r="ET4395" s="14"/>
      <c r="EU4395" s="14"/>
      <c r="EV4395" s="14"/>
    </row>
    <row r="4396" spans="148:152">
      <c r="ER4396" s="14"/>
      <c r="ES4396" s="14"/>
      <c r="ET4396" s="14"/>
      <c r="EU4396" s="14"/>
      <c r="EV4396" s="14"/>
    </row>
    <row r="4397" spans="148:152">
      <c r="ER4397" s="14"/>
      <c r="ES4397" s="14"/>
      <c r="ET4397" s="14"/>
      <c r="EU4397" s="14"/>
      <c r="EV4397" s="14"/>
    </row>
    <row r="4398" spans="148:152">
      <c r="ER4398" s="14"/>
      <c r="ES4398" s="14"/>
      <c r="ET4398" s="14"/>
      <c r="EU4398" s="14"/>
      <c r="EV4398" s="14"/>
    </row>
    <row r="4399" spans="148:152">
      <c r="ER4399" s="14"/>
      <c r="ES4399" s="14"/>
      <c r="ET4399" s="14"/>
      <c r="EU4399" s="14"/>
      <c r="EV4399" s="14"/>
    </row>
    <row r="4400" spans="148:152">
      <c r="ER4400" s="14"/>
      <c r="ES4400" s="14"/>
      <c r="ET4400" s="14"/>
      <c r="EU4400" s="14"/>
      <c r="EV4400" s="14"/>
    </row>
    <row r="4401" spans="148:152">
      <c r="ER4401" s="14"/>
      <c r="ES4401" s="14"/>
      <c r="ET4401" s="14"/>
      <c r="EU4401" s="14"/>
      <c r="EV4401" s="14"/>
    </row>
    <row r="4402" spans="148:152">
      <c r="ER4402" s="14"/>
      <c r="ES4402" s="14"/>
      <c r="ET4402" s="14"/>
      <c r="EU4402" s="14"/>
      <c r="EV4402" s="14"/>
    </row>
    <row r="4403" spans="148:152">
      <c r="ER4403" s="14"/>
      <c r="ES4403" s="14"/>
      <c r="ET4403" s="14"/>
      <c r="EU4403" s="14"/>
      <c r="EV4403" s="14"/>
    </row>
    <row r="4404" spans="148:152">
      <c r="ER4404" s="14"/>
      <c r="ES4404" s="14"/>
      <c r="ET4404" s="14"/>
      <c r="EU4404" s="14"/>
      <c r="EV4404" s="14"/>
    </row>
    <row r="4405" spans="148:152">
      <c r="ER4405" s="14"/>
      <c r="ES4405" s="14"/>
      <c r="ET4405" s="14"/>
      <c r="EU4405" s="14"/>
      <c r="EV4405" s="14"/>
    </row>
    <row r="4406" spans="148:152">
      <c r="ER4406" s="14"/>
      <c r="ES4406" s="14"/>
      <c r="ET4406" s="14"/>
      <c r="EU4406" s="14"/>
      <c r="EV4406" s="14"/>
    </row>
    <row r="4407" spans="148:152">
      <c r="ER4407" s="14"/>
      <c r="ES4407" s="14"/>
      <c r="ET4407" s="14"/>
      <c r="EU4407" s="14"/>
      <c r="EV4407" s="14"/>
    </row>
    <row r="4408" spans="148:152">
      <c r="ER4408" s="14"/>
      <c r="ES4408" s="14"/>
      <c r="ET4408" s="14"/>
      <c r="EU4408" s="14"/>
      <c r="EV4408" s="14"/>
    </row>
    <row r="4409" spans="148:152">
      <c r="ER4409" s="14"/>
      <c r="ES4409" s="14"/>
      <c r="ET4409" s="14"/>
      <c r="EU4409" s="14"/>
      <c r="EV4409" s="14"/>
    </row>
    <row r="4410" spans="148:152">
      <c r="ER4410" s="14"/>
      <c r="ES4410" s="14"/>
      <c r="ET4410" s="14"/>
      <c r="EU4410" s="14"/>
      <c r="EV4410" s="14"/>
    </row>
    <row r="4411" spans="148:152">
      <c r="ER4411" s="14"/>
      <c r="ES4411" s="14"/>
      <c r="ET4411" s="14"/>
      <c r="EU4411" s="14"/>
      <c r="EV4411" s="14"/>
    </row>
    <row r="4412" spans="148:152">
      <c r="ER4412" s="14"/>
      <c r="ES4412" s="14"/>
      <c r="ET4412" s="14"/>
      <c r="EU4412" s="14"/>
      <c r="EV4412" s="14"/>
    </row>
    <row r="4413" spans="148:152">
      <c r="ER4413" s="14"/>
      <c r="ES4413" s="14"/>
      <c r="ET4413" s="14"/>
      <c r="EU4413" s="14"/>
      <c r="EV4413" s="14"/>
    </row>
    <row r="4414" spans="148:152">
      <c r="ER4414" s="14"/>
      <c r="ES4414" s="14"/>
      <c r="ET4414" s="14"/>
      <c r="EU4414" s="14"/>
      <c r="EV4414" s="14"/>
    </row>
    <row r="4415" spans="148:152">
      <c r="ER4415" s="14"/>
      <c r="ES4415" s="14"/>
      <c r="ET4415" s="14"/>
      <c r="EU4415" s="14"/>
      <c r="EV4415" s="14"/>
    </row>
    <row r="4416" spans="148:152">
      <c r="ER4416" s="14"/>
      <c r="ES4416" s="14"/>
      <c r="ET4416" s="14"/>
      <c r="EU4416" s="14"/>
      <c r="EV4416" s="14"/>
    </row>
    <row r="4417" spans="148:152">
      <c r="ER4417" s="14"/>
      <c r="ES4417" s="14"/>
      <c r="ET4417" s="14"/>
      <c r="EU4417" s="14"/>
      <c r="EV4417" s="14"/>
    </row>
    <row r="4418" spans="148:152">
      <c r="ER4418" s="14"/>
      <c r="ES4418" s="14"/>
      <c r="ET4418" s="14"/>
      <c r="EU4418" s="14"/>
      <c r="EV4418" s="14"/>
    </row>
    <row r="4419" spans="148:152">
      <c r="ER4419" s="14"/>
      <c r="ES4419" s="14"/>
      <c r="ET4419" s="14"/>
      <c r="EU4419" s="14"/>
      <c r="EV4419" s="14"/>
    </row>
    <row r="4420" spans="148:152">
      <c r="ER4420" s="14"/>
      <c r="ES4420" s="14"/>
      <c r="ET4420" s="14"/>
      <c r="EU4420" s="14"/>
      <c r="EV4420" s="14"/>
    </row>
    <row r="4421" spans="148:152">
      <c r="ER4421" s="14"/>
      <c r="ES4421" s="14"/>
      <c r="ET4421" s="14"/>
      <c r="EU4421" s="14"/>
      <c r="EV4421" s="14"/>
    </row>
    <row r="4422" spans="148:152">
      <c r="ER4422" s="14"/>
      <c r="ES4422" s="14"/>
      <c r="ET4422" s="14"/>
      <c r="EU4422" s="14"/>
      <c r="EV4422" s="14"/>
    </row>
    <row r="4423" spans="148:152">
      <c r="ER4423" s="14"/>
      <c r="ES4423" s="14"/>
      <c r="ET4423" s="14"/>
      <c r="EU4423" s="14"/>
      <c r="EV4423" s="14"/>
    </row>
    <row r="4424" spans="148:152">
      <c r="ER4424" s="14"/>
      <c r="ES4424" s="14"/>
      <c r="ET4424" s="14"/>
      <c r="EU4424" s="14"/>
      <c r="EV4424" s="14"/>
    </row>
    <row r="4425" spans="148:152">
      <c r="ER4425" s="14"/>
      <c r="ES4425" s="14"/>
      <c r="ET4425" s="14"/>
      <c r="EU4425" s="14"/>
      <c r="EV4425" s="14"/>
    </row>
    <row r="4426" spans="148:152">
      <c r="ER4426" s="14"/>
      <c r="ES4426" s="14"/>
      <c r="ET4426" s="14"/>
      <c r="EU4426" s="14"/>
      <c r="EV4426" s="14"/>
    </row>
    <row r="4427" spans="148:152">
      <c r="ER4427" s="14"/>
      <c r="ES4427" s="14"/>
      <c r="ET4427" s="14"/>
      <c r="EU4427" s="14"/>
      <c r="EV4427" s="14"/>
    </row>
    <row r="4428" spans="148:152">
      <c r="ER4428" s="14"/>
      <c r="ES4428" s="14"/>
      <c r="ET4428" s="14"/>
      <c r="EU4428" s="14"/>
      <c r="EV4428" s="14"/>
    </row>
    <row r="4429" spans="148:152">
      <c r="ER4429" s="14"/>
      <c r="ES4429" s="14"/>
      <c r="ET4429" s="14"/>
      <c r="EU4429" s="14"/>
      <c r="EV4429" s="14"/>
    </row>
    <row r="4430" spans="148:152">
      <c r="ER4430" s="14"/>
      <c r="ES4430" s="14"/>
      <c r="ET4430" s="14"/>
      <c r="EU4430" s="14"/>
      <c r="EV4430" s="14"/>
    </row>
    <row r="4431" spans="148:152">
      <c r="ER4431" s="14"/>
      <c r="ES4431" s="14"/>
      <c r="ET4431" s="14"/>
      <c r="EU4431" s="14"/>
      <c r="EV4431" s="14"/>
    </row>
    <row r="4432" spans="148:152">
      <c r="ER4432" s="14"/>
      <c r="ES4432" s="14"/>
      <c r="ET4432" s="14"/>
      <c r="EU4432" s="14"/>
      <c r="EV4432" s="14"/>
    </row>
    <row r="4433" spans="148:152">
      <c r="ER4433" s="14"/>
      <c r="ES4433" s="14"/>
      <c r="ET4433" s="14"/>
      <c r="EU4433" s="14"/>
      <c r="EV4433" s="14"/>
    </row>
    <row r="4434" spans="148:152">
      <c r="ER4434" s="14"/>
      <c r="ES4434" s="14"/>
      <c r="ET4434" s="14"/>
      <c r="EU4434" s="14"/>
      <c r="EV4434" s="14"/>
    </row>
    <row r="4435" spans="148:152">
      <c r="ER4435" s="14"/>
      <c r="ES4435" s="14"/>
      <c r="ET4435" s="14"/>
      <c r="EU4435" s="14"/>
      <c r="EV4435" s="14"/>
    </row>
    <row r="4436" spans="148:152">
      <c r="ER4436" s="14"/>
      <c r="ES4436" s="14"/>
      <c r="ET4436" s="14"/>
      <c r="EU4436" s="14"/>
      <c r="EV4436" s="14"/>
    </row>
    <row r="4437" spans="148:152">
      <c r="ER4437" s="14"/>
      <c r="ES4437" s="14"/>
      <c r="ET4437" s="14"/>
      <c r="EU4437" s="14"/>
      <c r="EV4437" s="14"/>
    </row>
    <row r="4438" spans="148:152">
      <c r="ER4438" s="14"/>
      <c r="ES4438" s="14"/>
      <c r="ET4438" s="14"/>
      <c r="EU4438" s="14"/>
      <c r="EV4438" s="14"/>
    </row>
    <row r="4439" spans="148:152">
      <c r="ER4439" s="14"/>
      <c r="ES4439" s="14"/>
      <c r="ET4439" s="14"/>
      <c r="EU4439" s="14"/>
      <c r="EV4439" s="14"/>
    </row>
    <row r="4440" spans="148:152">
      <c r="ER4440" s="14"/>
      <c r="ES4440" s="14"/>
      <c r="ET4440" s="14"/>
      <c r="EU4440" s="14"/>
      <c r="EV4440" s="14"/>
    </row>
    <row r="4441" spans="148:152">
      <c r="ER4441" s="14"/>
      <c r="ES4441" s="14"/>
      <c r="ET4441" s="14"/>
      <c r="EU4441" s="14"/>
      <c r="EV4441" s="14"/>
    </row>
    <row r="4442" spans="148:152">
      <c r="ER4442" s="14"/>
      <c r="ES4442" s="14"/>
      <c r="ET4442" s="14"/>
      <c r="EU4442" s="14"/>
      <c r="EV4442" s="14"/>
    </row>
    <row r="4443" spans="148:152">
      <c r="ER4443" s="14"/>
      <c r="ES4443" s="14"/>
      <c r="ET4443" s="14"/>
      <c r="EU4443" s="14"/>
      <c r="EV4443" s="14"/>
    </row>
    <row r="4444" spans="148:152">
      <c r="ER4444" s="14"/>
      <c r="ES4444" s="14"/>
      <c r="ET4444" s="14"/>
      <c r="EU4444" s="14"/>
      <c r="EV4444" s="14"/>
    </row>
    <row r="4445" spans="148:152">
      <c r="ER4445" s="14"/>
      <c r="ES4445" s="14"/>
      <c r="ET4445" s="14"/>
      <c r="EU4445" s="14"/>
      <c r="EV4445" s="14"/>
    </row>
    <row r="4446" spans="148:152">
      <c r="ER4446" s="14"/>
      <c r="ES4446" s="14"/>
      <c r="ET4446" s="14"/>
      <c r="EU4446" s="14"/>
      <c r="EV4446" s="14"/>
    </row>
    <row r="4447" spans="148:152">
      <c r="ER4447" s="14"/>
      <c r="ES4447" s="14"/>
      <c r="ET4447" s="14"/>
      <c r="EU4447" s="14"/>
      <c r="EV4447" s="14"/>
    </row>
    <row r="4448" spans="148:152">
      <c r="ER4448" s="14"/>
      <c r="ES4448" s="14"/>
      <c r="ET4448" s="14"/>
      <c r="EU4448" s="14"/>
      <c r="EV4448" s="14"/>
    </row>
    <row r="4449" spans="148:152">
      <c r="ER4449" s="14"/>
      <c r="ES4449" s="14"/>
      <c r="ET4449" s="14"/>
      <c r="EU4449" s="14"/>
      <c r="EV4449" s="14"/>
    </row>
    <row r="4450" spans="148:152">
      <c r="ER4450" s="14"/>
      <c r="ES4450" s="14"/>
      <c r="ET4450" s="14"/>
      <c r="EU4450" s="14"/>
      <c r="EV4450" s="14"/>
    </row>
    <row r="4451" spans="148:152">
      <c r="ER4451" s="14"/>
      <c r="ES4451" s="14"/>
      <c r="ET4451" s="14"/>
      <c r="EU4451" s="14"/>
      <c r="EV4451" s="14"/>
    </row>
    <row r="4452" spans="148:152">
      <c r="ER4452" s="14"/>
      <c r="ES4452" s="14"/>
      <c r="ET4452" s="14"/>
      <c r="EU4452" s="14"/>
      <c r="EV4452" s="14"/>
    </row>
    <row r="4453" spans="148:152">
      <c r="ER4453" s="14"/>
      <c r="ES4453" s="14"/>
      <c r="ET4453" s="14"/>
      <c r="EU4453" s="14"/>
      <c r="EV4453" s="14"/>
    </row>
    <row r="4454" spans="148:152">
      <c r="ER4454" s="14"/>
      <c r="ES4454" s="14"/>
      <c r="ET4454" s="14"/>
      <c r="EU4454" s="14"/>
      <c r="EV4454" s="14"/>
    </row>
    <row r="4455" spans="148:152">
      <c r="ER4455" s="14"/>
      <c r="ES4455" s="14"/>
      <c r="ET4455" s="14"/>
      <c r="EU4455" s="14"/>
      <c r="EV4455" s="14"/>
    </row>
    <row r="4456" spans="148:152">
      <c r="ER4456" s="14"/>
      <c r="ES4456" s="14"/>
      <c r="ET4456" s="14"/>
      <c r="EU4456" s="14"/>
      <c r="EV4456" s="14"/>
    </row>
    <row r="4457" spans="148:152">
      <c r="ER4457" s="14"/>
      <c r="ES4457" s="14"/>
      <c r="ET4457" s="14"/>
      <c r="EU4457" s="14"/>
      <c r="EV4457" s="14"/>
    </row>
    <row r="4458" spans="148:152">
      <c r="ER4458" s="14"/>
      <c r="ES4458" s="14"/>
      <c r="ET4458" s="14"/>
      <c r="EU4458" s="14"/>
      <c r="EV4458" s="14"/>
    </row>
    <row r="4459" spans="148:152">
      <c r="ER4459" s="14"/>
      <c r="ES4459" s="14"/>
      <c r="ET4459" s="14"/>
      <c r="EU4459" s="14"/>
      <c r="EV4459" s="14"/>
    </row>
    <row r="4460" spans="148:152">
      <c r="ER4460" s="14"/>
      <c r="ES4460" s="14"/>
      <c r="ET4460" s="14"/>
      <c r="EU4460" s="14"/>
      <c r="EV4460" s="14"/>
    </row>
    <row r="4461" spans="148:152">
      <c r="ER4461" s="14"/>
      <c r="ES4461" s="14"/>
      <c r="ET4461" s="14"/>
      <c r="EU4461" s="14"/>
      <c r="EV4461" s="14"/>
    </row>
    <row r="4462" spans="148:152">
      <c r="ER4462" s="14"/>
      <c r="ES4462" s="14"/>
      <c r="ET4462" s="14"/>
      <c r="EU4462" s="14"/>
      <c r="EV4462" s="14"/>
    </row>
    <row r="4463" spans="148:152">
      <c r="ER4463" s="14"/>
      <c r="ES4463" s="14"/>
      <c r="ET4463" s="14"/>
      <c r="EU4463" s="14"/>
      <c r="EV4463" s="14"/>
    </row>
    <row r="4464" spans="148:152">
      <c r="ER4464" s="14"/>
      <c r="ES4464" s="14"/>
      <c r="ET4464" s="14"/>
      <c r="EU4464" s="14"/>
      <c r="EV4464" s="14"/>
    </row>
    <row r="4465" spans="148:152">
      <c r="ER4465" s="14"/>
      <c r="ES4465" s="14"/>
      <c r="ET4465" s="14"/>
      <c r="EU4465" s="14"/>
      <c r="EV4465" s="14"/>
    </row>
    <row r="4466" spans="148:152">
      <c r="ER4466" s="14"/>
      <c r="ES4466" s="14"/>
      <c r="ET4466" s="14"/>
      <c r="EU4466" s="14"/>
      <c r="EV4466" s="14"/>
    </row>
    <row r="4467" spans="148:152">
      <c r="ER4467" s="14"/>
      <c r="ES4467" s="14"/>
      <c r="ET4467" s="14"/>
      <c r="EU4467" s="14"/>
      <c r="EV4467" s="14"/>
    </row>
    <row r="4468" spans="148:152">
      <c r="ER4468" s="14"/>
      <c r="ES4468" s="14"/>
      <c r="ET4468" s="14"/>
      <c r="EU4468" s="14"/>
      <c r="EV4468" s="14"/>
    </row>
    <row r="4469" spans="148:152">
      <c r="ER4469" s="14"/>
      <c r="ES4469" s="14"/>
      <c r="ET4469" s="14"/>
      <c r="EU4469" s="14"/>
      <c r="EV4469" s="14"/>
    </row>
    <row r="4470" spans="148:152">
      <c r="ER4470" s="14"/>
      <c r="ES4470" s="14"/>
      <c r="ET4470" s="14"/>
      <c r="EU4470" s="14"/>
      <c r="EV4470" s="14"/>
    </row>
    <row r="4471" spans="148:152">
      <c r="ER4471" s="14"/>
      <c r="ES4471" s="14"/>
      <c r="ET4471" s="14"/>
      <c r="EU4471" s="14"/>
      <c r="EV4471" s="14"/>
    </row>
    <row r="4472" spans="148:152">
      <c r="ER4472" s="14"/>
      <c r="ES4472" s="14"/>
      <c r="ET4472" s="14"/>
      <c r="EU4472" s="14"/>
      <c r="EV4472" s="14"/>
    </row>
    <row r="4473" spans="148:152">
      <c r="ER4473" s="14"/>
      <c r="ES4473" s="14"/>
      <c r="ET4473" s="14"/>
      <c r="EU4473" s="14"/>
      <c r="EV4473" s="14"/>
    </row>
    <row r="4474" spans="148:152">
      <c r="ER4474" s="14"/>
      <c r="ES4474" s="14"/>
      <c r="ET4474" s="14"/>
      <c r="EU4474" s="14"/>
      <c r="EV4474" s="14"/>
    </row>
    <row r="4475" spans="148:152">
      <c r="ER4475" s="14"/>
      <c r="ES4475" s="14"/>
      <c r="ET4475" s="14"/>
      <c r="EU4475" s="14"/>
      <c r="EV4475" s="14"/>
    </row>
    <row r="4476" spans="148:152">
      <c r="ER4476" s="14"/>
      <c r="ES4476" s="14"/>
      <c r="ET4476" s="14"/>
      <c r="EU4476" s="14"/>
      <c r="EV4476" s="14"/>
    </row>
    <row r="4477" spans="148:152">
      <c r="ER4477" s="14"/>
      <c r="ES4477" s="14"/>
      <c r="ET4477" s="14"/>
      <c r="EU4477" s="14"/>
      <c r="EV4477" s="14"/>
    </row>
    <row r="4478" spans="148:152">
      <c r="ER4478" s="14"/>
      <c r="ES4478" s="14"/>
      <c r="ET4478" s="14"/>
      <c r="EU4478" s="14"/>
      <c r="EV4478" s="14"/>
    </row>
    <row r="4479" spans="148:152">
      <c r="ER4479" s="14"/>
      <c r="ES4479" s="14"/>
      <c r="ET4479" s="14"/>
      <c r="EU4479" s="14"/>
      <c r="EV4479" s="14"/>
    </row>
    <row r="4480" spans="148:152">
      <c r="ER4480" s="14"/>
      <c r="ES4480" s="14"/>
      <c r="ET4480" s="14"/>
      <c r="EU4480" s="14"/>
      <c r="EV4480" s="14"/>
    </row>
    <row r="4481" spans="148:152">
      <c r="ER4481" s="14"/>
      <c r="ES4481" s="14"/>
      <c r="ET4481" s="14"/>
      <c r="EU4481" s="14"/>
      <c r="EV4481" s="14"/>
    </row>
    <row r="4482" spans="148:152">
      <c r="ER4482" s="14"/>
      <c r="ES4482" s="14"/>
      <c r="ET4482" s="14"/>
      <c r="EU4482" s="14"/>
      <c r="EV4482" s="14"/>
    </row>
    <row r="4483" spans="148:152">
      <c r="ER4483" s="14"/>
      <c r="ES4483" s="14"/>
      <c r="ET4483" s="14"/>
      <c r="EU4483" s="14"/>
      <c r="EV4483" s="14"/>
    </row>
    <row r="4484" spans="148:152">
      <c r="ER4484" s="14"/>
      <c r="ES4484" s="14"/>
      <c r="ET4484" s="14"/>
      <c r="EU4484" s="14"/>
      <c r="EV4484" s="14"/>
    </row>
    <row r="4485" spans="148:152">
      <c r="ER4485" s="14"/>
      <c r="ES4485" s="14"/>
      <c r="ET4485" s="14"/>
      <c r="EU4485" s="14"/>
      <c r="EV4485" s="14"/>
    </row>
    <row r="4486" spans="148:152">
      <c r="ER4486" s="14"/>
      <c r="ES4486" s="14"/>
      <c r="ET4486" s="14"/>
      <c r="EU4486" s="14"/>
      <c r="EV4486" s="14"/>
    </row>
    <row r="4487" spans="148:152">
      <c r="ER4487" s="14"/>
      <c r="ES4487" s="14"/>
      <c r="ET4487" s="14"/>
      <c r="EU4487" s="14"/>
      <c r="EV4487" s="14"/>
    </row>
    <row r="4488" spans="148:152">
      <c r="ER4488" s="14"/>
      <c r="ES4488" s="14"/>
      <c r="ET4488" s="14"/>
      <c r="EU4488" s="14"/>
      <c r="EV4488" s="14"/>
    </row>
    <row r="4489" spans="148:152">
      <c r="ER4489" s="14"/>
      <c r="ES4489" s="14"/>
      <c r="ET4489" s="14"/>
      <c r="EU4489" s="14"/>
      <c r="EV4489" s="14"/>
    </row>
    <row r="4490" spans="148:152">
      <c r="ER4490" s="14"/>
      <c r="ES4490" s="14"/>
      <c r="ET4490" s="14"/>
      <c r="EU4490" s="14"/>
      <c r="EV4490" s="14"/>
    </row>
    <row r="4491" spans="148:152">
      <c r="ER4491" s="14"/>
      <c r="ES4491" s="14"/>
      <c r="ET4491" s="14"/>
      <c r="EU4491" s="14"/>
      <c r="EV4491" s="14"/>
    </row>
    <row r="4492" spans="148:152">
      <c r="ER4492" s="14"/>
      <c r="ES4492" s="14"/>
      <c r="ET4492" s="14"/>
      <c r="EU4492" s="14"/>
      <c r="EV4492" s="14"/>
    </row>
    <row r="4493" spans="148:152">
      <c r="ER4493" s="14"/>
      <c r="ES4493" s="14"/>
      <c r="ET4493" s="14"/>
      <c r="EU4493" s="14"/>
      <c r="EV4493" s="14"/>
    </row>
    <row r="4494" spans="148:152">
      <c r="ER4494" s="14"/>
      <c r="ES4494" s="14"/>
      <c r="ET4494" s="14"/>
      <c r="EU4494" s="14"/>
      <c r="EV4494" s="14"/>
    </row>
    <row r="4495" spans="148:152">
      <c r="ER4495" s="14"/>
      <c r="ES4495" s="14"/>
      <c r="ET4495" s="14"/>
      <c r="EU4495" s="14"/>
      <c r="EV4495" s="14"/>
    </row>
    <row r="4496" spans="148:152">
      <c r="ER4496" s="14"/>
      <c r="ES4496" s="14"/>
      <c r="ET4496" s="14"/>
      <c r="EU4496" s="14"/>
      <c r="EV4496" s="14"/>
    </row>
    <row r="4497" spans="148:152">
      <c r="ER4497" s="14"/>
      <c r="ES4497" s="14"/>
      <c r="ET4497" s="14"/>
      <c r="EU4497" s="14"/>
      <c r="EV4497" s="14"/>
    </row>
    <row r="4498" spans="148:152">
      <c r="ER4498" s="14"/>
      <c r="ES4498" s="14"/>
      <c r="ET4498" s="14"/>
      <c r="EU4498" s="14"/>
      <c r="EV4498" s="14"/>
    </row>
    <row r="4499" spans="148:152">
      <c r="ER4499" s="14"/>
      <c r="ES4499" s="14"/>
      <c r="ET4499" s="14"/>
      <c r="EU4499" s="14"/>
      <c r="EV4499" s="14"/>
    </row>
    <row r="4500" spans="148:152">
      <c r="ER4500" s="14"/>
      <c r="ES4500" s="14"/>
      <c r="ET4500" s="14"/>
      <c r="EU4500" s="14"/>
      <c r="EV4500" s="14"/>
    </row>
    <row r="4501" spans="148:152">
      <c r="ER4501" s="14"/>
      <c r="ES4501" s="14"/>
      <c r="ET4501" s="14"/>
      <c r="EU4501" s="14"/>
      <c r="EV4501" s="14"/>
    </row>
    <row r="4502" spans="148:152">
      <c r="ER4502" s="14"/>
      <c r="ES4502" s="14"/>
      <c r="ET4502" s="14"/>
      <c r="EU4502" s="14"/>
      <c r="EV4502" s="14"/>
    </row>
    <row r="4503" spans="148:152">
      <c r="ER4503" s="14"/>
      <c r="ES4503" s="14"/>
      <c r="ET4503" s="14"/>
      <c r="EU4503" s="14"/>
      <c r="EV4503" s="14"/>
    </row>
    <row r="4504" spans="148:152">
      <c r="ER4504" s="14"/>
      <c r="ES4504" s="14"/>
      <c r="ET4504" s="14"/>
      <c r="EU4504" s="14"/>
      <c r="EV4504" s="14"/>
    </row>
    <row r="4505" spans="148:152">
      <c r="ER4505" s="14"/>
      <c r="ES4505" s="14"/>
      <c r="ET4505" s="14"/>
      <c r="EU4505" s="14"/>
      <c r="EV4505" s="14"/>
    </row>
    <row r="4506" spans="148:152">
      <c r="ER4506" s="14"/>
      <c r="ES4506" s="14"/>
      <c r="ET4506" s="14"/>
      <c r="EU4506" s="14"/>
      <c r="EV4506" s="14"/>
    </row>
    <row r="4507" spans="148:152">
      <c r="ER4507" s="14"/>
      <c r="ES4507" s="14"/>
      <c r="ET4507" s="14"/>
      <c r="EU4507" s="14"/>
      <c r="EV4507" s="14"/>
    </row>
    <row r="4508" spans="148:152">
      <c r="ER4508" s="14"/>
      <c r="ES4508" s="14"/>
      <c r="ET4508" s="14"/>
      <c r="EU4508" s="14"/>
      <c r="EV4508" s="14"/>
    </row>
    <row r="4509" spans="148:152">
      <c r="ER4509" s="14"/>
      <c r="ES4509" s="14"/>
      <c r="ET4509" s="14"/>
      <c r="EU4509" s="14"/>
      <c r="EV4509" s="14"/>
    </row>
    <row r="4510" spans="148:152">
      <c r="ER4510" s="14"/>
      <c r="ES4510" s="14"/>
      <c r="ET4510" s="14"/>
      <c r="EU4510" s="14"/>
      <c r="EV4510" s="14"/>
    </row>
    <row r="4511" spans="148:152">
      <c r="ER4511" s="14"/>
      <c r="ES4511" s="14"/>
      <c r="ET4511" s="14"/>
      <c r="EU4511" s="14"/>
      <c r="EV4511" s="14"/>
    </row>
    <row r="4512" spans="148:152">
      <c r="ER4512" s="14"/>
      <c r="ES4512" s="14"/>
      <c r="ET4512" s="14"/>
      <c r="EU4512" s="14"/>
      <c r="EV4512" s="14"/>
    </row>
    <row r="4513" spans="148:152">
      <c r="ER4513" s="14"/>
      <c r="ES4513" s="14"/>
      <c r="ET4513" s="14"/>
      <c r="EU4513" s="14"/>
      <c r="EV4513" s="14"/>
    </row>
    <row r="4514" spans="148:152">
      <c r="ER4514" s="14"/>
      <c r="ES4514" s="14"/>
      <c r="ET4514" s="14"/>
      <c r="EU4514" s="14"/>
      <c r="EV4514" s="14"/>
    </row>
    <row r="4515" spans="148:152">
      <c r="ER4515" s="14"/>
      <c r="ES4515" s="14"/>
      <c r="ET4515" s="14"/>
      <c r="EU4515" s="14"/>
      <c r="EV4515" s="14"/>
    </row>
    <row r="4516" spans="148:152">
      <c r="ER4516" s="14"/>
      <c r="ES4516" s="14"/>
      <c r="ET4516" s="14"/>
      <c r="EU4516" s="14"/>
      <c r="EV4516" s="14"/>
    </row>
    <row r="4517" spans="148:152">
      <c r="ER4517" s="14"/>
      <c r="ES4517" s="14"/>
      <c r="ET4517" s="14"/>
      <c r="EU4517" s="14"/>
      <c r="EV4517" s="14"/>
    </row>
    <row r="4518" spans="148:152">
      <c r="ER4518" s="14"/>
      <c r="ES4518" s="14"/>
      <c r="ET4518" s="14"/>
      <c r="EU4518" s="14"/>
      <c r="EV4518" s="14"/>
    </row>
    <row r="4519" spans="148:152">
      <c r="ER4519" s="14"/>
      <c r="ES4519" s="14"/>
      <c r="ET4519" s="14"/>
      <c r="EU4519" s="14"/>
      <c r="EV4519" s="14"/>
    </row>
    <row r="4520" spans="148:152">
      <c r="ER4520" s="14"/>
      <c r="ES4520" s="14"/>
      <c r="ET4520" s="14"/>
      <c r="EU4520" s="14"/>
      <c r="EV4520" s="14"/>
    </row>
    <row r="4521" spans="148:152">
      <c r="ER4521" s="14"/>
      <c r="ES4521" s="14"/>
      <c r="ET4521" s="14"/>
      <c r="EU4521" s="14"/>
      <c r="EV4521" s="14"/>
    </row>
    <row r="4522" spans="148:152">
      <c r="ER4522" s="14"/>
      <c r="ES4522" s="14"/>
      <c r="ET4522" s="14"/>
      <c r="EU4522" s="14"/>
      <c r="EV4522" s="14"/>
    </row>
    <row r="4523" spans="148:152">
      <c r="ER4523" s="14"/>
      <c r="ES4523" s="14"/>
      <c r="ET4523" s="14"/>
      <c r="EU4523" s="14"/>
      <c r="EV4523" s="14"/>
    </row>
    <row r="4524" spans="148:152">
      <c r="ER4524" s="14"/>
      <c r="ES4524" s="14"/>
      <c r="ET4524" s="14"/>
      <c r="EU4524" s="14"/>
      <c r="EV4524" s="14"/>
    </row>
    <row r="4525" spans="148:152">
      <c r="ER4525" s="14"/>
      <c r="ES4525" s="14"/>
      <c r="ET4525" s="14"/>
      <c r="EU4525" s="14"/>
      <c r="EV4525" s="14"/>
    </row>
    <row r="4526" spans="148:152">
      <c r="ER4526" s="14"/>
      <c r="ES4526" s="14"/>
      <c r="ET4526" s="14"/>
      <c r="EU4526" s="14"/>
      <c r="EV4526" s="14"/>
    </row>
    <row r="4527" spans="148:152">
      <c r="ER4527" s="14"/>
      <c r="ES4527" s="14"/>
      <c r="ET4527" s="14"/>
      <c r="EU4527" s="14"/>
      <c r="EV4527" s="14"/>
    </row>
    <row r="4528" spans="148:152">
      <c r="ER4528" s="14"/>
      <c r="ES4528" s="14"/>
      <c r="ET4528" s="14"/>
      <c r="EU4528" s="14"/>
      <c r="EV4528" s="14"/>
    </row>
    <row r="4529" spans="148:152">
      <c r="ER4529" s="14"/>
      <c r="ES4529" s="14"/>
      <c r="ET4529" s="14"/>
      <c r="EU4529" s="14"/>
      <c r="EV4529" s="14"/>
    </row>
    <row r="4530" spans="148:152">
      <c r="ER4530" s="14"/>
      <c r="ES4530" s="14"/>
      <c r="ET4530" s="14"/>
      <c r="EU4530" s="14"/>
      <c r="EV4530" s="14"/>
    </row>
    <row r="4531" spans="148:152">
      <c r="ER4531" s="14"/>
      <c r="ES4531" s="14"/>
      <c r="ET4531" s="14"/>
      <c r="EU4531" s="14"/>
      <c r="EV4531" s="14"/>
    </row>
    <row r="4532" spans="148:152">
      <c r="ER4532" s="14"/>
      <c r="ES4532" s="14"/>
      <c r="ET4532" s="14"/>
      <c r="EU4532" s="14"/>
      <c r="EV4532" s="14"/>
    </row>
    <row r="4533" spans="148:152">
      <c r="ER4533" s="14"/>
      <c r="ES4533" s="14"/>
      <c r="ET4533" s="14"/>
      <c r="EU4533" s="14"/>
      <c r="EV4533" s="14"/>
    </row>
    <row r="4534" spans="148:152">
      <c r="ER4534" s="14"/>
      <c r="ES4534" s="14"/>
      <c r="ET4534" s="14"/>
      <c r="EU4534" s="14"/>
      <c r="EV4534" s="14"/>
    </row>
    <row r="4535" spans="148:152">
      <c r="ER4535" s="14"/>
      <c r="ES4535" s="14"/>
      <c r="ET4535" s="14"/>
      <c r="EU4535" s="14"/>
      <c r="EV4535" s="14"/>
    </row>
    <row r="4536" spans="148:152">
      <c r="ER4536" s="14"/>
      <c r="ES4536" s="14"/>
      <c r="ET4536" s="14"/>
      <c r="EU4536" s="14"/>
      <c r="EV4536" s="14"/>
    </row>
    <row r="4537" spans="148:152">
      <c r="ER4537" s="14"/>
      <c r="ES4537" s="14"/>
      <c r="ET4537" s="14"/>
      <c r="EU4537" s="14"/>
      <c r="EV4537" s="14"/>
    </row>
    <row r="4538" spans="148:152">
      <c r="ER4538" s="14"/>
      <c r="ES4538" s="14"/>
      <c r="ET4538" s="14"/>
      <c r="EU4538" s="14"/>
      <c r="EV4538" s="14"/>
    </row>
    <row r="4539" spans="148:152">
      <c r="ER4539" s="14"/>
      <c r="ES4539" s="14"/>
      <c r="ET4539" s="14"/>
      <c r="EU4539" s="14"/>
      <c r="EV4539" s="14"/>
    </row>
    <row r="4540" spans="148:152">
      <c r="ER4540" s="14"/>
      <c r="ES4540" s="14"/>
      <c r="ET4540" s="14"/>
      <c r="EU4540" s="14"/>
      <c r="EV4540" s="14"/>
    </row>
    <row r="4541" spans="148:152">
      <c r="ER4541" s="14"/>
      <c r="ES4541" s="14"/>
      <c r="ET4541" s="14"/>
      <c r="EU4541" s="14"/>
      <c r="EV4541" s="14"/>
    </row>
    <row r="4542" spans="148:152">
      <c r="ER4542" s="14"/>
      <c r="ES4542" s="14"/>
      <c r="ET4542" s="14"/>
      <c r="EU4542" s="14"/>
      <c r="EV4542" s="14"/>
    </row>
    <row r="4543" spans="148:152">
      <c r="ER4543" s="14"/>
      <c r="ES4543" s="14"/>
      <c r="ET4543" s="14"/>
      <c r="EU4543" s="14"/>
      <c r="EV4543" s="14"/>
    </row>
    <row r="4544" spans="148:152">
      <c r="ER4544" s="14"/>
      <c r="ES4544" s="14"/>
      <c r="ET4544" s="14"/>
      <c r="EU4544" s="14"/>
      <c r="EV4544" s="14"/>
    </row>
    <row r="4545" spans="148:152">
      <c r="ER4545" s="14"/>
      <c r="ES4545" s="14"/>
      <c r="ET4545" s="14"/>
      <c r="EU4545" s="14"/>
      <c r="EV4545" s="14"/>
    </row>
    <row r="4546" spans="148:152">
      <c r="ER4546" s="14"/>
      <c r="ES4546" s="14"/>
      <c r="ET4546" s="14"/>
      <c r="EU4546" s="14"/>
      <c r="EV4546" s="14"/>
    </row>
    <row r="4547" spans="148:152">
      <c r="ER4547" s="14"/>
      <c r="ES4547" s="14"/>
      <c r="ET4547" s="14"/>
      <c r="EU4547" s="14"/>
      <c r="EV4547" s="14"/>
    </row>
    <row r="4548" spans="148:152">
      <c r="ER4548" s="14"/>
      <c r="ES4548" s="14"/>
      <c r="ET4548" s="14"/>
      <c r="EU4548" s="14"/>
      <c r="EV4548" s="14"/>
    </row>
    <row r="4549" spans="148:152">
      <c r="ER4549" s="14"/>
      <c r="ES4549" s="14"/>
      <c r="ET4549" s="14"/>
      <c r="EU4549" s="14"/>
      <c r="EV4549" s="14"/>
    </row>
    <row r="4550" spans="148:152">
      <c r="ER4550" s="14"/>
      <c r="ES4550" s="14"/>
      <c r="ET4550" s="14"/>
      <c r="EU4550" s="14"/>
      <c r="EV4550" s="14"/>
    </row>
    <row r="4551" spans="148:152">
      <c r="ER4551" s="14"/>
      <c r="ES4551" s="14"/>
      <c r="ET4551" s="14"/>
      <c r="EU4551" s="14"/>
      <c r="EV4551" s="14"/>
    </row>
    <row r="4552" spans="148:152">
      <c r="ER4552" s="14"/>
      <c r="ES4552" s="14"/>
      <c r="ET4552" s="14"/>
      <c r="EU4552" s="14"/>
      <c r="EV4552" s="14"/>
    </row>
    <row r="4553" spans="148:152">
      <c r="ER4553" s="14"/>
      <c r="ES4553" s="14"/>
      <c r="ET4553" s="14"/>
      <c r="EU4553" s="14"/>
      <c r="EV4553" s="14"/>
    </row>
    <row r="4554" spans="148:152">
      <c r="ER4554" s="14"/>
      <c r="ES4554" s="14"/>
      <c r="ET4554" s="14"/>
      <c r="EU4554" s="14"/>
      <c r="EV4554" s="14"/>
    </row>
    <row r="4555" spans="148:152">
      <c r="ER4555" s="14"/>
      <c r="ES4555" s="14"/>
      <c r="ET4555" s="14"/>
      <c r="EU4555" s="14"/>
      <c r="EV4555" s="14"/>
    </row>
    <row r="4556" spans="148:152">
      <c r="ER4556" s="14"/>
      <c r="ES4556" s="14"/>
      <c r="ET4556" s="14"/>
      <c r="EU4556" s="14"/>
      <c r="EV4556" s="14"/>
    </row>
    <row r="4557" spans="148:152">
      <c r="ER4557" s="14"/>
      <c r="ES4557" s="14"/>
      <c r="ET4557" s="14"/>
      <c r="EU4557" s="14"/>
      <c r="EV4557" s="14"/>
    </row>
    <row r="4558" spans="148:152">
      <c r="ER4558" s="14"/>
      <c r="ES4558" s="14"/>
      <c r="ET4558" s="14"/>
      <c r="EU4558" s="14"/>
      <c r="EV4558" s="14"/>
    </row>
    <row r="4559" spans="148:152">
      <c r="ER4559" s="14"/>
      <c r="ES4559" s="14"/>
      <c r="ET4559" s="14"/>
      <c r="EU4559" s="14"/>
      <c r="EV4559" s="14"/>
    </row>
    <row r="4560" spans="148:152">
      <c r="ER4560" s="14"/>
      <c r="ES4560" s="14"/>
      <c r="ET4560" s="14"/>
      <c r="EU4560" s="14"/>
      <c r="EV4560" s="14"/>
    </row>
    <row r="4561" spans="148:152">
      <c r="ER4561" s="14"/>
      <c r="ES4561" s="14"/>
      <c r="ET4561" s="14"/>
      <c r="EU4561" s="14"/>
      <c r="EV4561" s="14"/>
    </row>
    <row r="4562" spans="148:152">
      <c r="ER4562" s="14"/>
      <c r="ES4562" s="14"/>
      <c r="ET4562" s="14"/>
      <c r="EU4562" s="14"/>
      <c r="EV4562" s="14"/>
    </row>
    <row r="4563" spans="148:152">
      <c r="ER4563" s="14"/>
      <c r="ES4563" s="14"/>
      <c r="ET4563" s="14"/>
      <c r="EU4563" s="14"/>
      <c r="EV4563" s="14"/>
    </row>
    <row r="4564" spans="148:152">
      <c r="ER4564" s="14"/>
      <c r="ES4564" s="14"/>
      <c r="ET4564" s="14"/>
      <c r="EU4564" s="14"/>
      <c r="EV4564" s="14"/>
    </row>
    <row r="4565" spans="148:152">
      <c r="ER4565" s="14"/>
      <c r="ES4565" s="14"/>
      <c r="ET4565" s="14"/>
      <c r="EU4565" s="14"/>
      <c r="EV4565" s="14"/>
    </row>
    <row r="4566" spans="148:152">
      <c r="ER4566" s="14"/>
      <c r="ES4566" s="14"/>
      <c r="ET4566" s="14"/>
      <c r="EU4566" s="14"/>
      <c r="EV4566" s="14"/>
    </row>
    <row r="4567" spans="148:152">
      <c r="ER4567" s="14"/>
      <c r="ES4567" s="14"/>
      <c r="ET4567" s="14"/>
      <c r="EU4567" s="14"/>
      <c r="EV4567" s="14"/>
    </row>
    <row r="4568" spans="148:152">
      <c r="ER4568" s="14"/>
      <c r="ES4568" s="14"/>
      <c r="ET4568" s="14"/>
      <c r="EU4568" s="14"/>
      <c r="EV4568" s="14"/>
    </row>
    <row r="4569" spans="148:152">
      <c r="ER4569" s="14"/>
      <c r="ES4569" s="14"/>
      <c r="ET4569" s="14"/>
      <c r="EU4569" s="14"/>
      <c r="EV4569" s="14"/>
    </row>
    <row r="4570" spans="148:152">
      <c r="ER4570" s="14"/>
      <c r="ES4570" s="14"/>
      <c r="ET4570" s="14"/>
      <c r="EU4570" s="14"/>
      <c r="EV4570" s="14"/>
    </row>
    <row r="4571" spans="148:152">
      <c r="ER4571" s="14"/>
      <c r="ES4571" s="14"/>
      <c r="ET4571" s="14"/>
      <c r="EU4571" s="14"/>
      <c r="EV4571" s="14"/>
    </row>
    <row r="4572" spans="148:152">
      <c r="ER4572" s="14"/>
      <c r="ES4572" s="14"/>
      <c r="ET4572" s="14"/>
      <c r="EU4572" s="14"/>
      <c r="EV4572" s="14"/>
    </row>
    <row r="4573" spans="148:152">
      <c r="ER4573" s="14"/>
      <c r="ES4573" s="14"/>
      <c r="ET4573" s="14"/>
      <c r="EU4573" s="14"/>
      <c r="EV4573" s="14"/>
    </row>
    <row r="4574" spans="148:152">
      <c r="ER4574" s="14"/>
      <c r="ES4574" s="14"/>
      <c r="ET4574" s="14"/>
      <c r="EU4574" s="14"/>
      <c r="EV4574" s="14"/>
    </row>
    <row r="4575" spans="148:152">
      <c r="ER4575" s="14"/>
      <c r="ES4575" s="14"/>
      <c r="ET4575" s="14"/>
      <c r="EU4575" s="14"/>
      <c r="EV4575" s="14"/>
    </row>
    <row r="4576" spans="148:152">
      <c r="ER4576" s="14"/>
      <c r="ES4576" s="14"/>
      <c r="ET4576" s="14"/>
      <c r="EU4576" s="14"/>
      <c r="EV4576" s="14"/>
    </row>
    <row r="4577" spans="148:152">
      <c r="ER4577" s="14"/>
      <c r="ES4577" s="14"/>
      <c r="ET4577" s="14"/>
      <c r="EU4577" s="14"/>
      <c r="EV4577" s="14"/>
    </row>
    <row r="4578" spans="148:152">
      <c r="ER4578" s="14"/>
      <c r="ES4578" s="14"/>
      <c r="ET4578" s="14"/>
      <c r="EU4578" s="14"/>
      <c r="EV4578" s="14"/>
    </row>
    <row r="4579" spans="148:152">
      <c r="ER4579" s="14"/>
      <c r="ES4579" s="14"/>
      <c r="ET4579" s="14"/>
      <c r="EU4579" s="14"/>
      <c r="EV4579" s="14"/>
    </row>
    <row r="4580" spans="148:152">
      <c r="ER4580" s="14"/>
      <c r="ES4580" s="14"/>
      <c r="ET4580" s="14"/>
      <c r="EU4580" s="14"/>
      <c r="EV4580" s="14"/>
    </row>
    <row r="4581" spans="148:152">
      <c r="ER4581" s="14"/>
      <c r="ES4581" s="14"/>
      <c r="ET4581" s="14"/>
      <c r="EU4581" s="14"/>
      <c r="EV4581" s="14"/>
    </row>
    <row r="4582" spans="148:152">
      <c r="ER4582" s="14"/>
      <c r="ES4582" s="14"/>
      <c r="ET4582" s="14"/>
      <c r="EU4582" s="14"/>
      <c r="EV4582" s="14"/>
    </row>
    <row r="4583" spans="148:152">
      <c r="ER4583" s="14"/>
      <c r="ES4583" s="14"/>
      <c r="ET4583" s="14"/>
      <c r="EU4583" s="14"/>
      <c r="EV4583" s="14"/>
    </row>
    <row r="4584" spans="148:152">
      <c r="ER4584" s="14"/>
      <c r="ES4584" s="14"/>
      <c r="ET4584" s="14"/>
      <c r="EU4584" s="14"/>
      <c r="EV4584" s="14"/>
    </row>
    <row r="4585" spans="148:152">
      <c r="ER4585" s="14"/>
      <c r="ES4585" s="14"/>
      <c r="ET4585" s="14"/>
      <c r="EU4585" s="14"/>
      <c r="EV4585" s="14"/>
    </row>
    <row r="4586" spans="148:152">
      <c r="ER4586" s="14"/>
      <c r="ES4586" s="14"/>
      <c r="ET4586" s="14"/>
      <c r="EU4586" s="14"/>
      <c r="EV4586" s="14"/>
    </row>
    <row r="4587" spans="148:152">
      <c r="ER4587" s="14"/>
      <c r="ES4587" s="14"/>
      <c r="ET4587" s="14"/>
      <c r="EU4587" s="14"/>
      <c r="EV4587" s="14"/>
    </row>
    <row r="4588" spans="148:152">
      <c r="ER4588" s="14"/>
      <c r="ES4588" s="14"/>
      <c r="ET4588" s="14"/>
      <c r="EU4588" s="14"/>
      <c r="EV4588" s="14"/>
    </row>
    <row r="4589" spans="148:152">
      <c r="ER4589" s="14"/>
      <c r="ES4589" s="14"/>
      <c r="ET4589" s="14"/>
      <c r="EU4589" s="14"/>
      <c r="EV4589" s="14"/>
    </row>
    <row r="4590" spans="148:152">
      <c r="ER4590" s="14"/>
      <c r="ES4590" s="14"/>
      <c r="ET4590" s="14"/>
      <c r="EU4590" s="14"/>
      <c r="EV4590" s="14"/>
    </row>
    <row r="4591" spans="148:152">
      <c r="ER4591" s="14"/>
      <c r="ES4591" s="14"/>
      <c r="ET4591" s="14"/>
      <c r="EU4591" s="14"/>
      <c r="EV4591" s="14"/>
    </row>
    <row r="4592" spans="148:152">
      <c r="ER4592" s="14"/>
      <c r="ES4592" s="14"/>
      <c r="ET4592" s="14"/>
      <c r="EU4592" s="14"/>
      <c r="EV4592" s="14"/>
    </row>
    <row r="4593" spans="148:152">
      <c r="ER4593" s="14"/>
      <c r="ES4593" s="14"/>
      <c r="ET4593" s="14"/>
      <c r="EU4593" s="14"/>
      <c r="EV4593" s="14"/>
    </row>
    <row r="4594" spans="148:152">
      <c r="ER4594" s="14"/>
      <c r="ES4594" s="14"/>
      <c r="ET4594" s="14"/>
      <c r="EU4594" s="14"/>
      <c r="EV4594" s="14"/>
    </row>
    <row r="4595" spans="148:152">
      <c r="ER4595" s="14"/>
      <c r="ES4595" s="14"/>
      <c r="ET4595" s="14"/>
      <c r="EU4595" s="14"/>
      <c r="EV4595" s="14"/>
    </row>
    <row r="4596" spans="148:152">
      <c r="ER4596" s="14"/>
      <c r="ES4596" s="14"/>
      <c r="ET4596" s="14"/>
      <c r="EU4596" s="14"/>
      <c r="EV4596" s="14"/>
    </row>
    <row r="4597" spans="148:152">
      <c r="ER4597" s="14"/>
      <c r="ES4597" s="14"/>
      <c r="ET4597" s="14"/>
      <c r="EU4597" s="14"/>
      <c r="EV4597" s="14"/>
    </row>
    <row r="4598" spans="148:152">
      <c r="ER4598" s="14"/>
      <c r="ES4598" s="14"/>
      <c r="ET4598" s="14"/>
      <c r="EU4598" s="14"/>
      <c r="EV4598" s="14"/>
    </row>
    <row r="4599" spans="148:152">
      <c r="ER4599" s="14"/>
      <c r="ES4599" s="14"/>
      <c r="ET4599" s="14"/>
      <c r="EU4599" s="14"/>
      <c r="EV4599" s="14"/>
    </row>
    <row r="4600" spans="148:152">
      <c r="ER4600" s="14"/>
      <c r="ES4600" s="14"/>
      <c r="ET4600" s="14"/>
      <c r="EU4600" s="14"/>
      <c r="EV4600" s="14"/>
    </row>
    <row r="4601" spans="148:152">
      <c r="ER4601" s="14"/>
      <c r="ES4601" s="14"/>
      <c r="ET4601" s="14"/>
      <c r="EU4601" s="14"/>
      <c r="EV4601" s="14"/>
    </row>
    <row r="4602" spans="148:152">
      <c r="ER4602" s="14"/>
      <c r="ES4602" s="14"/>
      <c r="ET4602" s="14"/>
      <c r="EU4602" s="14"/>
      <c r="EV4602" s="14"/>
    </row>
    <row r="4603" spans="148:152">
      <c r="ER4603" s="14"/>
      <c r="ES4603" s="14"/>
      <c r="ET4603" s="14"/>
      <c r="EU4603" s="14"/>
      <c r="EV4603" s="14"/>
    </row>
    <row r="4604" spans="148:152">
      <c r="ER4604" s="14"/>
      <c r="ES4604" s="14"/>
      <c r="ET4604" s="14"/>
      <c r="EU4604" s="14"/>
      <c r="EV4604" s="14"/>
    </row>
    <row r="4605" spans="148:152">
      <c r="ER4605" s="14"/>
      <c r="ES4605" s="14"/>
      <c r="ET4605" s="14"/>
      <c r="EU4605" s="14"/>
      <c r="EV4605" s="14"/>
    </row>
    <row r="4606" spans="148:152">
      <c r="ER4606" s="14"/>
      <c r="ES4606" s="14"/>
      <c r="ET4606" s="14"/>
      <c r="EU4606" s="14"/>
      <c r="EV4606" s="14"/>
    </row>
    <row r="4607" spans="148:152">
      <c r="ER4607" s="14"/>
      <c r="ES4607" s="14"/>
      <c r="ET4607" s="14"/>
      <c r="EU4607" s="14"/>
      <c r="EV4607" s="14"/>
    </row>
    <row r="4608" spans="148:152">
      <c r="ER4608" s="14"/>
      <c r="ES4608" s="14"/>
      <c r="ET4608" s="14"/>
      <c r="EU4608" s="14"/>
      <c r="EV4608" s="14"/>
    </row>
    <row r="4609" spans="148:152">
      <c r="ER4609" s="14"/>
      <c r="ES4609" s="14"/>
      <c r="ET4609" s="14"/>
      <c r="EU4609" s="14"/>
      <c r="EV4609" s="14"/>
    </row>
    <row r="4610" spans="148:152">
      <c r="ER4610" s="14"/>
      <c r="ES4610" s="14"/>
      <c r="ET4610" s="14"/>
      <c r="EU4610" s="14"/>
      <c r="EV4610" s="14"/>
    </row>
    <row r="4611" spans="148:152">
      <c r="ER4611" s="14"/>
      <c r="ES4611" s="14"/>
      <c r="ET4611" s="14"/>
      <c r="EU4611" s="14"/>
      <c r="EV4611" s="14"/>
    </row>
    <row r="4612" spans="148:152">
      <c r="ER4612" s="14"/>
      <c r="ES4612" s="14"/>
      <c r="ET4612" s="14"/>
      <c r="EU4612" s="14"/>
      <c r="EV4612" s="14"/>
    </row>
    <row r="4613" spans="148:152">
      <c r="ER4613" s="14"/>
      <c r="ES4613" s="14"/>
      <c r="ET4613" s="14"/>
      <c r="EU4613" s="14"/>
      <c r="EV4613" s="14"/>
    </row>
    <row r="4614" spans="148:152">
      <c r="ER4614" s="14"/>
      <c r="ES4614" s="14"/>
      <c r="ET4614" s="14"/>
      <c r="EU4614" s="14"/>
      <c r="EV4614" s="14"/>
    </row>
    <row r="4615" spans="148:152">
      <c r="ER4615" s="14"/>
      <c r="ES4615" s="14"/>
      <c r="ET4615" s="14"/>
      <c r="EU4615" s="14"/>
      <c r="EV4615" s="14"/>
    </row>
    <row r="4616" spans="148:152">
      <c r="ER4616" s="14"/>
      <c r="ES4616" s="14"/>
      <c r="ET4616" s="14"/>
      <c r="EU4616" s="14"/>
      <c r="EV4616" s="14"/>
    </row>
    <row r="4617" spans="148:152">
      <c r="ER4617" s="14"/>
      <c r="ES4617" s="14"/>
      <c r="ET4617" s="14"/>
      <c r="EU4617" s="14"/>
      <c r="EV4617" s="14"/>
    </row>
    <row r="4618" spans="148:152">
      <c r="ER4618" s="14"/>
      <c r="ES4618" s="14"/>
      <c r="ET4618" s="14"/>
      <c r="EU4618" s="14"/>
      <c r="EV4618" s="14"/>
    </row>
    <row r="4619" spans="148:152">
      <c r="ER4619" s="14"/>
      <c r="ES4619" s="14"/>
      <c r="ET4619" s="14"/>
      <c r="EU4619" s="14"/>
      <c r="EV4619" s="14"/>
    </row>
    <row r="4620" spans="148:152">
      <c r="ER4620" s="14"/>
      <c r="ES4620" s="14"/>
      <c r="ET4620" s="14"/>
      <c r="EU4620" s="14"/>
      <c r="EV4620" s="14"/>
    </row>
    <row r="4621" spans="148:152">
      <c r="ER4621" s="14"/>
      <c r="ES4621" s="14"/>
      <c r="ET4621" s="14"/>
      <c r="EU4621" s="14"/>
      <c r="EV4621" s="14"/>
    </row>
    <row r="4622" spans="148:152">
      <c r="ER4622" s="14"/>
      <c r="ES4622" s="14"/>
      <c r="ET4622" s="14"/>
      <c r="EU4622" s="14"/>
      <c r="EV4622" s="14"/>
    </row>
    <row r="4623" spans="148:152">
      <c r="ER4623" s="14"/>
      <c r="ES4623" s="14"/>
      <c r="ET4623" s="14"/>
      <c r="EU4623" s="14"/>
      <c r="EV4623" s="14"/>
    </row>
    <row r="4624" spans="148:152">
      <c r="ER4624" s="14"/>
      <c r="ES4624" s="14"/>
      <c r="ET4624" s="14"/>
      <c r="EU4624" s="14"/>
      <c r="EV4624" s="14"/>
    </row>
    <row r="4625" spans="148:152">
      <c r="ER4625" s="14"/>
      <c r="ES4625" s="14"/>
      <c r="ET4625" s="14"/>
      <c r="EU4625" s="14"/>
      <c r="EV4625" s="14"/>
    </row>
    <row r="4626" spans="148:152">
      <c r="ER4626" s="14"/>
      <c r="ES4626" s="14"/>
      <c r="ET4626" s="14"/>
      <c r="EU4626" s="14"/>
      <c r="EV4626" s="14"/>
    </row>
    <row r="4627" spans="148:152">
      <c r="ER4627" s="14"/>
      <c r="ES4627" s="14"/>
      <c r="ET4627" s="14"/>
      <c r="EU4627" s="14"/>
      <c r="EV4627" s="14"/>
    </row>
    <row r="4628" spans="148:152">
      <c r="ER4628" s="14"/>
      <c r="ES4628" s="14"/>
      <c r="ET4628" s="14"/>
      <c r="EU4628" s="14"/>
      <c r="EV4628" s="14"/>
    </row>
    <row r="4629" spans="148:152">
      <c r="ER4629" s="14"/>
      <c r="ES4629" s="14"/>
      <c r="ET4629" s="14"/>
      <c r="EU4629" s="14"/>
      <c r="EV4629" s="14"/>
    </row>
    <row r="4630" spans="148:152">
      <c r="ER4630" s="14"/>
      <c r="ES4630" s="14"/>
      <c r="ET4630" s="14"/>
      <c r="EU4630" s="14"/>
      <c r="EV4630" s="14"/>
    </row>
    <row r="4631" spans="148:152">
      <c r="ER4631" s="14"/>
      <c r="ES4631" s="14"/>
      <c r="ET4631" s="14"/>
      <c r="EU4631" s="14"/>
      <c r="EV4631" s="14"/>
    </row>
    <row r="4632" spans="148:152">
      <c r="ER4632" s="14"/>
      <c r="ES4632" s="14"/>
      <c r="ET4632" s="14"/>
      <c r="EU4632" s="14"/>
      <c r="EV4632" s="14"/>
    </row>
    <row r="4633" spans="148:152">
      <c r="ER4633" s="14"/>
      <c r="ES4633" s="14"/>
      <c r="ET4633" s="14"/>
      <c r="EU4633" s="14"/>
      <c r="EV4633" s="14"/>
    </row>
    <row r="4634" spans="148:152">
      <c r="ER4634" s="14"/>
      <c r="ES4634" s="14"/>
      <c r="ET4634" s="14"/>
      <c r="EU4634" s="14"/>
      <c r="EV4634" s="14"/>
    </row>
    <row r="4635" spans="148:152">
      <c r="ER4635" s="14"/>
      <c r="ES4635" s="14"/>
      <c r="ET4635" s="14"/>
      <c r="EU4635" s="14"/>
      <c r="EV4635" s="14"/>
    </row>
    <row r="4636" spans="148:152">
      <c r="ER4636" s="14"/>
      <c r="ES4636" s="14"/>
      <c r="ET4636" s="14"/>
      <c r="EU4636" s="14"/>
      <c r="EV4636" s="14"/>
    </row>
    <row r="4637" spans="148:152">
      <c r="ER4637" s="14"/>
      <c r="ES4637" s="14"/>
      <c r="ET4637" s="14"/>
      <c r="EU4637" s="14"/>
      <c r="EV4637" s="14"/>
    </row>
    <row r="4638" spans="148:152">
      <c r="ER4638" s="14"/>
      <c r="ES4638" s="14"/>
      <c r="ET4638" s="14"/>
      <c r="EU4638" s="14"/>
      <c r="EV4638" s="14"/>
    </row>
    <row r="4639" spans="148:152">
      <c r="ER4639" s="14"/>
      <c r="ES4639" s="14"/>
      <c r="ET4639" s="14"/>
      <c r="EU4639" s="14"/>
      <c r="EV4639" s="14"/>
    </row>
    <row r="4640" spans="148:152">
      <c r="ER4640" s="14"/>
      <c r="ES4640" s="14"/>
      <c r="ET4640" s="14"/>
      <c r="EU4640" s="14"/>
      <c r="EV4640" s="14"/>
    </row>
    <row r="4641" spans="148:152">
      <c r="ER4641" s="14"/>
      <c r="ES4641" s="14"/>
      <c r="ET4641" s="14"/>
      <c r="EU4641" s="14"/>
      <c r="EV4641" s="14"/>
    </row>
    <row r="4642" spans="148:152">
      <c r="ER4642" s="14"/>
      <c r="ES4642" s="14"/>
      <c r="ET4642" s="14"/>
      <c r="EU4642" s="14"/>
      <c r="EV4642" s="14"/>
    </row>
    <row r="4643" spans="148:152">
      <c r="ER4643" s="14"/>
      <c r="ES4643" s="14"/>
      <c r="ET4643" s="14"/>
      <c r="EU4643" s="14"/>
      <c r="EV4643" s="14"/>
    </row>
    <row r="4644" spans="148:152">
      <c r="ER4644" s="14"/>
      <c r="ES4644" s="14"/>
      <c r="ET4644" s="14"/>
      <c r="EU4644" s="14"/>
      <c r="EV4644" s="14"/>
    </row>
    <row r="4645" spans="148:152">
      <c r="ER4645" s="14"/>
      <c r="ES4645" s="14"/>
      <c r="ET4645" s="14"/>
      <c r="EU4645" s="14"/>
      <c r="EV4645" s="14"/>
    </row>
    <row r="4646" spans="148:152">
      <c r="ER4646" s="14"/>
      <c r="ES4646" s="14"/>
      <c r="ET4646" s="14"/>
      <c r="EU4646" s="14"/>
      <c r="EV4646" s="14"/>
    </row>
    <row r="4647" spans="148:152">
      <c r="ER4647" s="14"/>
      <c r="ES4647" s="14"/>
      <c r="ET4647" s="14"/>
      <c r="EU4647" s="14"/>
      <c r="EV4647" s="14"/>
    </row>
    <row r="4648" spans="148:152">
      <c r="ER4648" s="14"/>
      <c r="ES4648" s="14"/>
      <c r="ET4648" s="14"/>
      <c r="EU4648" s="14"/>
      <c r="EV4648" s="14"/>
    </row>
    <row r="4649" spans="148:152">
      <c r="ER4649" s="14"/>
      <c r="ES4649" s="14"/>
      <c r="ET4649" s="14"/>
      <c r="EU4649" s="14"/>
      <c r="EV4649" s="14"/>
    </row>
    <row r="4650" spans="148:152">
      <c r="ER4650" s="14"/>
      <c r="ES4650" s="14"/>
      <c r="ET4650" s="14"/>
      <c r="EU4650" s="14"/>
      <c r="EV4650" s="14"/>
    </row>
    <row r="4651" spans="148:152">
      <c r="ER4651" s="14"/>
      <c r="ES4651" s="14"/>
      <c r="ET4651" s="14"/>
      <c r="EU4651" s="14"/>
      <c r="EV4651" s="14"/>
    </row>
    <row r="4652" spans="148:152">
      <c r="ER4652" s="14"/>
      <c r="ES4652" s="14"/>
      <c r="ET4652" s="14"/>
      <c r="EU4652" s="14"/>
      <c r="EV4652" s="14"/>
    </row>
    <row r="4653" spans="148:152">
      <c r="ER4653" s="14"/>
      <c r="ES4653" s="14"/>
      <c r="ET4653" s="14"/>
      <c r="EU4653" s="14"/>
      <c r="EV4653" s="14"/>
    </row>
    <row r="4654" spans="148:152">
      <c r="ER4654" s="14"/>
      <c r="ES4654" s="14"/>
      <c r="ET4654" s="14"/>
      <c r="EU4654" s="14"/>
      <c r="EV4654" s="14"/>
    </row>
    <row r="4655" spans="148:152">
      <c r="ER4655" s="14"/>
      <c r="ES4655" s="14"/>
      <c r="ET4655" s="14"/>
      <c r="EU4655" s="14"/>
      <c r="EV4655" s="14"/>
    </row>
    <row r="4656" spans="148:152">
      <c r="ER4656" s="14"/>
      <c r="ES4656" s="14"/>
      <c r="ET4656" s="14"/>
      <c r="EU4656" s="14"/>
      <c r="EV4656" s="14"/>
    </row>
    <row r="4657" spans="148:152">
      <c r="ER4657" s="14"/>
      <c r="ES4657" s="14"/>
      <c r="ET4657" s="14"/>
      <c r="EU4657" s="14"/>
      <c r="EV4657" s="14"/>
    </row>
    <row r="4658" spans="148:152">
      <c r="ER4658" s="14"/>
      <c r="ES4658" s="14"/>
      <c r="ET4658" s="14"/>
      <c r="EU4658" s="14"/>
      <c r="EV4658" s="14"/>
    </row>
    <row r="4659" spans="148:152">
      <c r="ER4659" s="14"/>
      <c r="ES4659" s="14"/>
      <c r="ET4659" s="14"/>
      <c r="EU4659" s="14"/>
      <c r="EV4659" s="14"/>
    </row>
    <row r="4660" spans="148:152">
      <c r="ER4660" s="14"/>
      <c r="ES4660" s="14"/>
      <c r="ET4660" s="14"/>
      <c r="EU4660" s="14"/>
      <c r="EV4660" s="14"/>
    </row>
    <row r="4661" spans="148:152">
      <c r="ER4661" s="14"/>
      <c r="ES4661" s="14"/>
      <c r="ET4661" s="14"/>
      <c r="EU4661" s="14"/>
      <c r="EV4661" s="14"/>
    </row>
    <row r="4662" spans="148:152">
      <c r="ER4662" s="14"/>
      <c r="ES4662" s="14"/>
      <c r="ET4662" s="14"/>
      <c r="EU4662" s="14"/>
      <c r="EV4662" s="14"/>
    </row>
    <row r="4663" spans="148:152">
      <c r="ER4663" s="14"/>
      <c r="ES4663" s="14"/>
      <c r="ET4663" s="14"/>
      <c r="EU4663" s="14"/>
      <c r="EV4663" s="14"/>
    </row>
    <row r="4664" spans="148:152">
      <c r="ER4664" s="14"/>
      <c r="ES4664" s="14"/>
      <c r="ET4664" s="14"/>
      <c r="EU4664" s="14"/>
      <c r="EV4664" s="14"/>
    </row>
    <row r="4665" spans="148:152">
      <c r="ER4665" s="14"/>
      <c r="ES4665" s="14"/>
      <c r="ET4665" s="14"/>
      <c r="EU4665" s="14"/>
      <c r="EV4665" s="14"/>
    </row>
    <row r="4666" spans="148:152">
      <c r="ER4666" s="14"/>
      <c r="ES4666" s="14"/>
      <c r="ET4666" s="14"/>
      <c r="EU4666" s="14"/>
      <c r="EV4666" s="14"/>
    </row>
    <row r="4667" spans="148:152">
      <c r="ER4667" s="14"/>
      <c r="ES4667" s="14"/>
      <c r="ET4667" s="14"/>
      <c r="EU4667" s="14"/>
      <c r="EV4667" s="14"/>
    </row>
    <row r="4668" spans="148:152">
      <c r="ER4668" s="14"/>
      <c r="ES4668" s="14"/>
      <c r="ET4668" s="14"/>
      <c r="EU4668" s="14"/>
      <c r="EV4668" s="14"/>
    </row>
    <row r="4669" spans="148:152">
      <c r="ER4669" s="14"/>
      <c r="ES4669" s="14"/>
      <c r="ET4669" s="14"/>
      <c r="EU4669" s="14"/>
      <c r="EV4669" s="14"/>
    </row>
    <row r="4670" spans="148:152">
      <c r="ER4670" s="14"/>
      <c r="ES4670" s="14"/>
      <c r="ET4670" s="14"/>
      <c r="EU4670" s="14"/>
      <c r="EV4670" s="14"/>
    </row>
    <row r="4671" spans="148:152">
      <c r="ER4671" s="14"/>
      <c r="ES4671" s="14"/>
      <c r="ET4671" s="14"/>
      <c r="EU4671" s="14"/>
      <c r="EV4671" s="14"/>
    </row>
    <row r="4672" spans="148:152">
      <c r="ER4672" s="14"/>
      <c r="ES4672" s="14"/>
      <c r="ET4672" s="14"/>
      <c r="EU4672" s="14"/>
      <c r="EV4672" s="14"/>
    </row>
    <row r="4673" spans="148:152">
      <c r="ER4673" s="14"/>
      <c r="ES4673" s="14"/>
      <c r="ET4673" s="14"/>
      <c r="EU4673" s="14"/>
      <c r="EV4673" s="14"/>
    </row>
    <row r="4674" spans="148:152">
      <c r="ER4674" s="14"/>
      <c r="ES4674" s="14"/>
      <c r="ET4674" s="14"/>
      <c r="EU4674" s="14"/>
      <c r="EV4674" s="14"/>
    </row>
    <row r="4675" spans="148:152">
      <c r="ER4675" s="14"/>
      <c r="ES4675" s="14"/>
      <c r="ET4675" s="14"/>
      <c r="EU4675" s="14"/>
      <c r="EV4675" s="14"/>
    </row>
    <row r="4676" spans="148:152">
      <c r="ER4676" s="14"/>
      <c r="ES4676" s="14"/>
      <c r="ET4676" s="14"/>
      <c r="EU4676" s="14"/>
      <c r="EV4676" s="14"/>
    </row>
    <row r="4677" spans="148:152">
      <c r="ER4677" s="14"/>
      <c r="ES4677" s="14"/>
      <c r="ET4677" s="14"/>
      <c r="EU4677" s="14"/>
      <c r="EV4677" s="14"/>
    </row>
    <row r="4678" spans="148:152">
      <c r="ER4678" s="14"/>
      <c r="ES4678" s="14"/>
      <c r="ET4678" s="14"/>
      <c r="EU4678" s="14"/>
      <c r="EV4678" s="14"/>
    </row>
    <row r="4679" spans="148:152">
      <c r="ER4679" s="14"/>
      <c r="ES4679" s="14"/>
      <c r="ET4679" s="14"/>
      <c r="EU4679" s="14"/>
      <c r="EV4679" s="14"/>
    </row>
    <row r="4680" spans="148:152">
      <c r="ER4680" s="14"/>
      <c r="ES4680" s="14"/>
      <c r="ET4680" s="14"/>
      <c r="EU4680" s="14"/>
      <c r="EV4680" s="14"/>
    </row>
    <row r="4681" spans="148:152">
      <c r="ER4681" s="14"/>
      <c r="ES4681" s="14"/>
      <c r="ET4681" s="14"/>
      <c r="EU4681" s="14"/>
      <c r="EV4681" s="14"/>
    </row>
    <row r="4682" spans="148:152">
      <c r="ER4682" s="14"/>
      <c r="ES4682" s="14"/>
      <c r="ET4682" s="14"/>
      <c r="EU4682" s="14"/>
      <c r="EV4682" s="14"/>
    </row>
    <row r="4683" spans="148:152">
      <c r="ER4683" s="14"/>
      <c r="ES4683" s="14"/>
      <c r="ET4683" s="14"/>
      <c r="EU4683" s="14"/>
      <c r="EV4683" s="14"/>
    </row>
    <row r="4684" spans="148:152">
      <c r="ER4684" s="14"/>
      <c r="ES4684" s="14"/>
      <c r="ET4684" s="14"/>
      <c r="EU4684" s="14"/>
      <c r="EV4684" s="14"/>
    </row>
    <row r="4685" spans="148:152">
      <c r="ER4685" s="14"/>
      <c r="ES4685" s="14"/>
      <c r="ET4685" s="14"/>
      <c r="EU4685" s="14"/>
      <c r="EV4685" s="14"/>
    </row>
    <row r="4686" spans="148:152">
      <c r="ER4686" s="14"/>
      <c r="ES4686" s="14"/>
      <c r="ET4686" s="14"/>
      <c r="EU4686" s="14"/>
      <c r="EV4686" s="14"/>
    </row>
    <row r="4687" spans="148:152">
      <c r="ER4687" s="14"/>
      <c r="ES4687" s="14"/>
      <c r="ET4687" s="14"/>
      <c r="EU4687" s="14"/>
      <c r="EV4687" s="14"/>
    </row>
    <row r="4688" spans="148:152">
      <c r="ER4688" s="14"/>
      <c r="ES4688" s="14"/>
      <c r="ET4688" s="14"/>
      <c r="EU4688" s="14"/>
      <c r="EV4688" s="14"/>
    </row>
    <row r="4689" spans="148:152">
      <c r="ER4689" s="14"/>
      <c r="ES4689" s="14"/>
      <c r="ET4689" s="14"/>
      <c r="EU4689" s="14"/>
      <c r="EV4689" s="14"/>
    </row>
    <row r="4690" spans="148:152">
      <c r="ER4690" s="14"/>
      <c r="ES4690" s="14"/>
      <c r="ET4690" s="14"/>
      <c r="EU4690" s="14"/>
      <c r="EV4690" s="14"/>
    </row>
    <row r="4691" spans="148:152">
      <c r="ER4691" s="14"/>
      <c r="ES4691" s="14"/>
      <c r="ET4691" s="14"/>
      <c r="EU4691" s="14"/>
      <c r="EV4691" s="14"/>
    </row>
    <row r="4692" spans="148:152">
      <c r="ER4692" s="14"/>
      <c r="ES4692" s="14"/>
      <c r="ET4692" s="14"/>
      <c r="EU4692" s="14"/>
      <c r="EV4692" s="14"/>
    </row>
    <row r="4693" spans="148:152">
      <c r="ER4693" s="14"/>
      <c r="ES4693" s="14"/>
      <c r="ET4693" s="14"/>
      <c r="EU4693" s="14"/>
      <c r="EV4693" s="14"/>
    </row>
    <row r="4694" spans="148:152">
      <c r="ER4694" s="14"/>
      <c r="ES4694" s="14"/>
      <c r="ET4694" s="14"/>
      <c r="EU4694" s="14"/>
      <c r="EV4694" s="14"/>
    </row>
    <row r="4695" spans="148:152">
      <c r="ER4695" s="14"/>
      <c r="ES4695" s="14"/>
      <c r="ET4695" s="14"/>
      <c r="EU4695" s="14"/>
      <c r="EV4695" s="14"/>
    </row>
    <row r="4696" spans="148:152">
      <c r="ER4696" s="14"/>
      <c r="ES4696" s="14"/>
      <c r="ET4696" s="14"/>
      <c r="EU4696" s="14"/>
      <c r="EV4696" s="14"/>
    </row>
    <row r="4697" spans="148:152">
      <c r="ER4697" s="14"/>
      <c r="ES4697" s="14"/>
      <c r="ET4697" s="14"/>
      <c r="EU4697" s="14"/>
      <c r="EV4697" s="14"/>
    </row>
    <row r="4698" spans="148:152">
      <c r="ER4698" s="14"/>
      <c r="ES4698" s="14"/>
      <c r="ET4698" s="14"/>
      <c r="EU4698" s="14"/>
      <c r="EV4698" s="14"/>
    </row>
    <row r="4699" spans="148:152">
      <c r="ER4699" s="14"/>
      <c r="ES4699" s="14"/>
      <c r="ET4699" s="14"/>
      <c r="EU4699" s="14"/>
      <c r="EV4699" s="14"/>
    </row>
    <row r="4700" spans="148:152">
      <c r="ER4700" s="14"/>
      <c r="ES4700" s="14"/>
      <c r="ET4700" s="14"/>
      <c r="EU4700" s="14"/>
      <c r="EV4700" s="14"/>
    </row>
    <row r="4701" spans="148:152">
      <c r="ER4701" s="14"/>
      <c r="ES4701" s="14"/>
      <c r="ET4701" s="14"/>
      <c r="EU4701" s="14"/>
      <c r="EV4701" s="14"/>
    </row>
    <row r="4702" spans="148:152">
      <c r="ER4702" s="14"/>
      <c r="ES4702" s="14"/>
      <c r="ET4702" s="14"/>
      <c r="EU4702" s="14"/>
      <c r="EV4702" s="14"/>
    </row>
    <row r="4703" spans="148:152">
      <c r="ER4703" s="14"/>
      <c r="ES4703" s="14"/>
      <c r="ET4703" s="14"/>
      <c r="EU4703" s="14"/>
      <c r="EV4703" s="14"/>
    </row>
    <row r="4704" spans="148:152">
      <c r="ER4704" s="14"/>
      <c r="ES4704" s="14"/>
      <c r="ET4704" s="14"/>
      <c r="EU4704" s="14"/>
      <c r="EV4704" s="14"/>
    </row>
    <row r="4705" spans="148:152">
      <c r="ER4705" s="14"/>
      <c r="ES4705" s="14"/>
      <c r="ET4705" s="14"/>
      <c r="EU4705" s="14"/>
      <c r="EV4705" s="14"/>
    </row>
    <row r="4706" spans="148:152">
      <c r="ER4706" s="14"/>
      <c r="ES4706" s="14"/>
      <c r="ET4706" s="14"/>
      <c r="EU4706" s="14"/>
      <c r="EV4706" s="14"/>
    </row>
    <row r="4707" spans="148:152">
      <c r="ER4707" s="14"/>
      <c r="ES4707" s="14"/>
      <c r="ET4707" s="14"/>
      <c r="EU4707" s="14"/>
      <c r="EV4707" s="14"/>
    </row>
    <row r="4708" spans="148:152">
      <c r="ER4708" s="14"/>
      <c r="ES4708" s="14"/>
      <c r="ET4708" s="14"/>
      <c r="EU4708" s="14"/>
      <c r="EV4708" s="14"/>
    </row>
    <row r="4709" spans="148:152">
      <c r="ER4709" s="14"/>
      <c r="ES4709" s="14"/>
      <c r="ET4709" s="14"/>
      <c r="EU4709" s="14"/>
      <c r="EV4709" s="14"/>
    </row>
    <row r="4710" spans="148:152">
      <c r="ER4710" s="14"/>
      <c r="ES4710" s="14"/>
      <c r="ET4710" s="14"/>
      <c r="EU4710" s="14"/>
      <c r="EV4710" s="14"/>
    </row>
    <row r="4711" spans="148:152">
      <c r="ER4711" s="14"/>
      <c r="ES4711" s="14"/>
      <c r="ET4711" s="14"/>
      <c r="EU4711" s="14"/>
      <c r="EV4711" s="14"/>
    </row>
    <row r="4712" spans="148:152">
      <c r="ER4712" s="14"/>
      <c r="ES4712" s="14"/>
      <c r="ET4712" s="14"/>
      <c r="EU4712" s="14"/>
      <c r="EV4712" s="14"/>
    </row>
    <row r="4713" spans="148:152">
      <c r="ER4713" s="14"/>
      <c r="ES4713" s="14"/>
      <c r="ET4713" s="14"/>
      <c r="EU4713" s="14"/>
      <c r="EV4713" s="14"/>
    </row>
    <row r="4714" spans="148:152">
      <c r="ER4714" s="14"/>
      <c r="ES4714" s="14"/>
      <c r="ET4714" s="14"/>
      <c r="EU4714" s="14"/>
      <c r="EV4714" s="14"/>
    </row>
    <row r="4715" spans="148:152">
      <c r="ER4715" s="14"/>
      <c r="ES4715" s="14"/>
      <c r="ET4715" s="14"/>
      <c r="EU4715" s="14"/>
      <c r="EV4715" s="14"/>
    </row>
    <row r="4716" spans="148:152">
      <c r="ER4716" s="14"/>
      <c r="ES4716" s="14"/>
      <c r="ET4716" s="14"/>
      <c r="EU4716" s="14"/>
      <c r="EV4716" s="14"/>
    </row>
    <row r="4717" spans="148:152">
      <c r="ER4717" s="14"/>
      <c r="ES4717" s="14"/>
      <c r="ET4717" s="14"/>
      <c r="EU4717" s="14"/>
      <c r="EV4717" s="14"/>
    </row>
    <row r="4718" spans="148:152">
      <c r="ER4718" s="14"/>
      <c r="ES4718" s="14"/>
      <c r="ET4718" s="14"/>
      <c r="EU4718" s="14"/>
      <c r="EV4718" s="14"/>
    </row>
    <row r="4719" spans="148:152">
      <c r="ER4719" s="14"/>
      <c r="ES4719" s="14"/>
      <c r="ET4719" s="14"/>
      <c r="EU4719" s="14"/>
      <c r="EV4719" s="14"/>
    </row>
    <row r="4720" spans="148:152">
      <c r="ER4720" s="14"/>
      <c r="ES4720" s="14"/>
      <c r="ET4720" s="14"/>
      <c r="EU4720" s="14"/>
      <c r="EV4720" s="14"/>
    </row>
    <row r="4721" spans="148:152">
      <c r="ER4721" s="14"/>
      <c r="ES4721" s="14"/>
      <c r="ET4721" s="14"/>
      <c r="EU4721" s="14"/>
      <c r="EV4721" s="14"/>
    </row>
    <row r="4722" spans="148:152">
      <c r="ER4722" s="14"/>
      <c r="ES4722" s="14"/>
      <c r="ET4722" s="14"/>
      <c r="EU4722" s="14"/>
      <c r="EV4722" s="14"/>
    </row>
    <row r="4723" spans="148:152">
      <c r="ER4723" s="14"/>
      <c r="ES4723" s="14"/>
      <c r="ET4723" s="14"/>
      <c r="EU4723" s="14"/>
      <c r="EV4723" s="14"/>
    </row>
    <row r="4724" spans="148:152">
      <c r="ER4724" s="14"/>
      <c r="ES4724" s="14"/>
      <c r="ET4724" s="14"/>
      <c r="EU4724" s="14"/>
      <c r="EV4724" s="14"/>
    </row>
    <row r="4725" spans="148:152">
      <c r="ER4725" s="14"/>
      <c r="ES4725" s="14"/>
      <c r="ET4725" s="14"/>
      <c r="EU4725" s="14"/>
      <c r="EV4725" s="14"/>
    </row>
    <row r="4726" spans="148:152">
      <c r="ER4726" s="14"/>
      <c r="ES4726" s="14"/>
      <c r="ET4726" s="14"/>
      <c r="EU4726" s="14"/>
      <c r="EV4726" s="14"/>
    </row>
    <row r="4727" spans="148:152">
      <c r="ER4727" s="14"/>
      <c r="ES4727" s="14"/>
      <c r="ET4727" s="14"/>
      <c r="EU4727" s="14"/>
      <c r="EV4727" s="14"/>
    </row>
    <row r="4728" spans="148:152">
      <c r="ER4728" s="14"/>
      <c r="ES4728" s="14"/>
      <c r="ET4728" s="14"/>
      <c r="EU4728" s="14"/>
      <c r="EV4728" s="14"/>
    </row>
    <row r="4729" spans="148:152">
      <c r="ER4729" s="14"/>
      <c r="ES4729" s="14"/>
      <c r="ET4729" s="14"/>
      <c r="EU4729" s="14"/>
      <c r="EV4729" s="14"/>
    </row>
    <row r="4730" spans="148:152">
      <c r="ER4730" s="14"/>
      <c r="ES4730" s="14"/>
      <c r="ET4730" s="14"/>
      <c r="EU4730" s="14"/>
      <c r="EV4730" s="14"/>
    </row>
    <row r="4731" spans="148:152">
      <c r="ER4731" s="14"/>
      <c r="ES4731" s="14"/>
      <c r="ET4731" s="14"/>
      <c r="EU4731" s="14"/>
      <c r="EV4731" s="14"/>
    </row>
    <row r="4732" spans="148:152">
      <c r="ER4732" s="14"/>
      <c r="ES4732" s="14"/>
      <c r="ET4732" s="14"/>
      <c r="EU4732" s="14"/>
      <c r="EV4732" s="14"/>
    </row>
    <row r="4733" spans="148:152">
      <c r="ER4733" s="14"/>
      <c r="ES4733" s="14"/>
      <c r="ET4733" s="14"/>
      <c r="EU4733" s="14"/>
      <c r="EV4733" s="14"/>
    </row>
    <row r="4734" spans="148:152">
      <c r="ER4734" s="14"/>
      <c r="ES4734" s="14"/>
      <c r="ET4734" s="14"/>
      <c r="EU4734" s="14"/>
      <c r="EV4734" s="14"/>
    </row>
    <row r="4735" spans="148:152">
      <c r="ER4735" s="14"/>
      <c r="ES4735" s="14"/>
      <c r="ET4735" s="14"/>
      <c r="EU4735" s="14"/>
      <c r="EV4735" s="14"/>
    </row>
    <row r="4736" spans="148:152">
      <c r="ER4736" s="14"/>
      <c r="ES4736" s="14"/>
      <c r="ET4736" s="14"/>
      <c r="EU4736" s="14"/>
      <c r="EV4736" s="14"/>
    </row>
    <row r="4737" spans="148:152">
      <c r="ER4737" s="14"/>
      <c r="ES4737" s="14"/>
      <c r="ET4737" s="14"/>
      <c r="EU4737" s="14"/>
      <c r="EV4737" s="14"/>
    </row>
    <row r="4738" spans="148:152">
      <c r="ER4738" s="14"/>
      <c r="ES4738" s="14"/>
      <c r="ET4738" s="14"/>
      <c r="EU4738" s="14"/>
      <c r="EV4738" s="14"/>
    </row>
    <row r="4739" spans="148:152">
      <c r="ER4739" s="14"/>
      <c r="ES4739" s="14"/>
      <c r="ET4739" s="14"/>
      <c r="EU4739" s="14"/>
      <c r="EV4739" s="14"/>
    </row>
    <row r="4740" spans="148:152">
      <c r="ER4740" s="14"/>
      <c r="ES4740" s="14"/>
      <c r="ET4740" s="14"/>
      <c r="EU4740" s="14"/>
      <c r="EV4740" s="14"/>
    </row>
    <row r="4741" spans="148:152">
      <c r="ER4741" s="14"/>
      <c r="ES4741" s="14"/>
      <c r="ET4741" s="14"/>
      <c r="EU4741" s="14"/>
      <c r="EV4741" s="14"/>
    </row>
    <row r="4742" spans="148:152">
      <c r="ER4742" s="14"/>
      <c r="ES4742" s="14"/>
      <c r="ET4742" s="14"/>
      <c r="EU4742" s="14"/>
      <c r="EV4742" s="14"/>
    </row>
    <row r="4743" spans="148:152">
      <c r="ER4743" s="14"/>
      <c r="ES4743" s="14"/>
      <c r="ET4743" s="14"/>
      <c r="EU4743" s="14"/>
      <c r="EV4743" s="14"/>
    </row>
    <row r="4744" spans="148:152">
      <c r="ER4744" s="14"/>
      <c r="ES4744" s="14"/>
      <c r="ET4744" s="14"/>
      <c r="EU4744" s="14"/>
      <c r="EV4744" s="14"/>
    </row>
    <row r="4745" spans="148:152">
      <c r="ER4745" s="14"/>
      <c r="ES4745" s="14"/>
      <c r="ET4745" s="14"/>
      <c r="EU4745" s="14"/>
      <c r="EV4745" s="14"/>
    </row>
    <row r="4746" spans="148:152">
      <c r="ER4746" s="14"/>
      <c r="ES4746" s="14"/>
      <c r="ET4746" s="14"/>
      <c r="EU4746" s="14"/>
      <c r="EV4746" s="14"/>
    </row>
    <row r="4747" spans="148:152">
      <c r="ER4747" s="14"/>
      <c r="ES4747" s="14"/>
      <c r="ET4747" s="14"/>
      <c r="EU4747" s="14"/>
      <c r="EV4747" s="14"/>
    </row>
    <row r="4748" spans="148:152">
      <c r="ER4748" s="14"/>
      <c r="ES4748" s="14"/>
      <c r="ET4748" s="14"/>
      <c r="EU4748" s="14"/>
      <c r="EV4748" s="14"/>
    </row>
    <row r="4749" spans="148:152">
      <c r="ER4749" s="14"/>
      <c r="ES4749" s="14"/>
      <c r="ET4749" s="14"/>
      <c r="EU4749" s="14"/>
      <c r="EV4749" s="14"/>
    </row>
    <row r="4750" spans="148:152">
      <c r="ER4750" s="14"/>
      <c r="ES4750" s="14"/>
      <c r="ET4750" s="14"/>
      <c r="EU4750" s="14"/>
      <c r="EV4750" s="14"/>
    </row>
    <row r="4751" spans="148:152">
      <c r="ER4751" s="14"/>
      <c r="ES4751" s="14"/>
      <c r="ET4751" s="14"/>
      <c r="EU4751" s="14"/>
      <c r="EV4751" s="14"/>
    </row>
    <row r="4752" spans="148:152">
      <c r="ER4752" s="14"/>
      <c r="ES4752" s="14"/>
      <c r="ET4752" s="14"/>
      <c r="EU4752" s="14"/>
      <c r="EV4752" s="14"/>
    </row>
    <row r="4753" spans="148:152">
      <c r="ER4753" s="14"/>
      <c r="ES4753" s="14"/>
      <c r="ET4753" s="14"/>
      <c r="EU4753" s="14"/>
      <c r="EV4753" s="14"/>
    </row>
    <row r="4754" spans="148:152">
      <c r="ER4754" s="14"/>
      <c r="ES4754" s="14"/>
      <c r="ET4754" s="14"/>
      <c r="EU4754" s="14"/>
      <c r="EV4754" s="14"/>
    </row>
    <row r="4755" spans="148:152">
      <c r="ER4755" s="14"/>
      <c r="ES4755" s="14"/>
      <c r="ET4755" s="14"/>
      <c r="EU4755" s="14"/>
      <c r="EV4755" s="14"/>
    </row>
    <row r="4756" spans="148:152">
      <c r="ER4756" s="14"/>
      <c r="ES4756" s="14"/>
      <c r="ET4756" s="14"/>
      <c r="EU4756" s="14"/>
      <c r="EV4756" s="14"/>
    </row>
    <row r="4757" spans="148:152">
      <c r="ER4757" s="14"/>
      <c r="ES4757" s="14"/>
      <c r="ET4757" s="14"/>
      <c r="EU4757" s="14"/>
      <c r="EV4757" s="14"/>
    </row>
    <row r="4758" spans="148:152">
      <c r="ER4758" s="14"/>
      <c r="ES4758" s="14"/>
      <c r="ET4758" s="14"/>
      <c r="EU4758" s="14"/>
      <c r="EV4758" s="14"/>
    </row>
    <row r="4759" spans="148:152">
      <c r="ER4759" s="14"/>
      <c r="ES4759" s="14"/>
      <c r="ET4759" s="14"/>
      <c r="EU4759" s="14"/>
      <c r="EV4759" s="14"/>
    </row>
    <row r="4760" spans="148:152">
      <c r="ER4760" s="14"/>
      <c r="ES4760" s="14"/>
      <c r="ET4760" s="14"/>
      <c r="EU4760" s="14"/>
      <c r="EV4760" s="14"/>
    </row>
    <row r="4761" spans="148:152">
      <c r="ER4761" s="14"/>
      <c r="ES4761" s="14"/>
      <c r="ET4761" s="14"/>
      <c r="EU4761" s="14"/>
      <c r="EV4761" s="14"/>
    </row>
    <row r="4762" spans="148:152">
      <c r="ER4762" s="14"/>
      <c r="ES4762" s="14"/>
      <c r="ET4762" s="14"/>
      <c r="EU4762" s="14"/>
      <c r="EV4762" s="14"/>
    </row>
    <row r="4763" spans="148:152">
      <c r="ER4763" s="14"/>
      <c r="ES4763" s="14"/>
      <c r="ET4763" s="14"/>
      <c r="EU4763" s="14"/>
      <c r="EV4763" s="14"/>
    </row>
    <row r="4764" spans="148:152">
      <c r="ER4764" s="14"/>
      <c r="ES4764" s="14"/>
      <c r="ET4764" s="14"/>
      <c r="EU4764" s="14"/>
      <c r="EV4764" s="14"/>
    </row>
    <row r="4765" spans="148:152">
      <c r="ER4765" s="14"/>
      <c r="ES4765" s="14"/>
      <c r="ET4765" s="14"/>
      <c r="EU4765" s="14"/>
      <c r="EV4765" s="14"/>
    </row>
    <row r="4766" spans="148:152">
      <c r="ER4766" s="14"/>
      <c r="ES4766" s="14"/>
      <c r="ET4766" s="14"/>
      <c r="EU4766" s="14"/>
      <c r="EV4766" s="14"/>
    </row>
    <row r="4767" spans="148:152">
      <c r="ER4767" s="14"/>
      <c r="ES4767" s="14"/>
      <c r="ET4767" s="14"/>
      <c r="EU4767" s="14"/>
      <c r="EV4767" s="14"/>
    </row>
    <row r="4768" spans="148:152">
      <c r="ER4768" s="14"/>
      <c r="ES4768" s="14"/>
      <c r="ET4768" s="14"/>
      <c r="EU4768" s="14"/>
      <c r="EV4768" s="14"/>
    </row>
    <row r="4769" spans="148:152">
      <c r="ER4769" s="14"/>
      <c r="ES4769" s="14"/>
      <c r="ET4769" s="14"/>
      <c r="EU4769" s="14"/>
      <c r="EV4769" s="14"/>
    </row>
    <row r="4770" spans="148:152">
      <c r="ER4770" s="14"/>
      <c r="ES4770" s="14"/>
      <c r="ET4770" s="14"/>
      <c r="EU4770" s="14"/>
      <c r="EV4770" s="14"/>
    </row>
    <row r="4771" spans="148:152">
      <c r="ER4771" s="14"/>
      <c r="ES4771" s="14"/>
      <c r="ET4771" s="14"/>
      <c r="EU4771" s="14"/>
      <c r="EV4771" s="14"/>
    </row>
    <row r="4772" spans="148:152">
      <c r="ER4772" s="14"/>
      <c r="ES4772" s="14"/>
      <c r="ET4772" s="14"/>
      <c r="EU4772" s="14"/>
      <c r="EV4772" s="14"/>
    </row>
    <row r="4773" spans="148:152">
      <c r="ER4773" s="14"/>
      <c r="ES4773" s="14"/>
      <c r="ET4773" s="14"/>
      <c r="EU4773" s="14"/>
      <c r="EV4773" s="14"/>
    </row>
    <row r="4774" spans="148:152">
      <c r="ER4774" s="14"/>
      <c r="ES4774" s="14"/>
      <c r="ET4774" s="14"/>
      <c r="EU4774" s="14"/>
      <c r="EV4774" s="14"/>
    </row>
    <row r="4775" spans="148:152">
      <c r="ER4775" s="14"/>
      <c r="ES4775" s="14"/>
      <c r="ET4775" s="14"/>
      <c r="EU4775" s="14"/>
      <c r="EV4775" s="14"/>
    </row>
    <row r="4776" spans="148:152">
      <c r="ER4776" s="14"/>
      <c r="ES4776" s="14"/>
      <c r="ET4776" s="14"/>
      <c r="EU4776" s="14"/>
      <c r="EV4776" s="14"/>
    </row>
    <row r="4777" spans="148:152">
      <c r="ER4777" s="14"/>
      <c r="ES4777" s="14"/>
      <c r="ET4777" s="14"/>
      <c r="EU4777" s="14"/>
      <c r="EV4777" s="14"/>
    </row>
    <row r="4778" spans="148:152">
      <c r="ER4778" s="14"/>
      <c r="ES4778" s="14"/>
      <c r="ET4778" s="14"/>
      <c r="EU4778" s="14"/>
      <c r="EV4778" s="14"/>
    </row>
    <row r="4779" spans="148:152">
      <c r="ER4779" s="14"/>
      <c r="ES4779" s="14"/>
      <c r="ET4779" s="14"/>
      <c r="EU4779" s="14"/>
      <c r="EV4779" s="14"/>
    </row>
    <row r="4780" spans="148:152">
      <c r="ER4780" s="14"/>
      <c r="ES4780" s="14"/>
      <c r="ET4780" s="14"/>
      <c r="EU4780" s="14"/>
      <c r="EV4780" s="14"/>
    </row>
    <row r="4781" spans="148:152">
      <c r="ER4781" s="14"/>
      <c r="ES4781" s="14"/>
      <c r="ET4781" s="14"/>
      <c r="EU4781" s="14"/>
      <c r="EV4781" s="14"/>
    </row>
    <row r="4782" spans="148:152">
      <c r="ER4782" s="14"/>
      <c r="ES4782" s="14"/>
      <c r="ET4782" s="14"/>
      <c r="EU4782" s="14"/>
      <c r="EV4782" s="14"/>
    </row>
    <row r="4783" spans="148:152">
      <c r="ER4783" s="14"/>
      <c r="ES4783" s="14"/>
      <c r="ET4783" s="14"/>
      <c r="EU4783" s="14"/>
      <c r="EV4783" s="14"/>
    </row>
    <row r="4784" spans="148:152">
      <c r="ER4784" s="14"/>
      <c r="ES4784" s="14"/>
      <c r="ET4784" s="14"/>
      <c r="EU4784" s="14"/>
      <c r="EV4784" s="14"/>
    </row>
    <row r="4785" spans="148:152">
      <c r="ER4785" s="14"/>
      <c r="ES4785" s="14"/>
      <c r="ET4785" s="14"/>
      <c r="EU4785" s="14"/>
      <c r="EV4785" s="14"/>
    </row>
    <row r="4786" spans="148:152">
      <c r="ER4786" s="14"/>
      <c r="ES4786" s="14"/>
      <c r="ET4786" s="14"/>
      <c r="EU4786" s="14"/>
      <c r="EV4786" s="14"/>
    </row>
    <row r="4787" spans="148:152">
      <c r="ER4787" s="14"/>
      <c r="ES4787" s="14"/>
      <c r="ET4787" s="14"/>
      <c r="EU4787" s="14"/>
      <c r="EV4787" s="14"/>
    </row>
    <row r="4788" spans="148:152">
      <c r="ER4788" s="14"/>
      <c r="ES4788" s="14"/>
      <c r="ET4788" s="14"/>
      <c r="EU4788" s="14"/>
      <c r="EV4788" s="14"/>
    </row>
    <row r="4789" spans="148:152">
      <c r="ER4789" s="14"/>
      <c r="ES4789" s="14"/>
      <c r="ET4789" s="14"/>
      <c r="EU4789" s="14"/>
      <c r="EV4789" s="14"/>
    </row>
    <row r="4790" spans="148:152">
      <c r="ER4790" s="14"/>
      <c r="ES4790" s="14"/>
      <c r="ET4790" s="14"/>
      <c r="EU4790" s="14"/>
      <c r="EV4790" s="14"/>
    </row>
    <row r="4791" spans="148:152">
      <c r="ER4791" s="14"/>
      <c r="ES4791" s="14"/>
      <c r="ET4791" s="14"/>
      <c r="EU4791" s="14"/>
      <c r="EV4791" s="14"/>
    </row>
    <row r="4792" spans="148:152">
      <c r="ER4792" s="14"/>
      <c r="ES4792" s="14"/>
      <c r="ET4792" s="14"/>
      <c r="EU4792" s="14"/>
      <c r="EV4792" s="14"/>
    </row>
    <row r="4793" spans="148:152">
      <c r="ER4793" s="14"/>
      <c r="ES4793" s="14"/>
      <c r="ET4793" s="14"/>
      <c r="EU4793" s="14"/>
      <c r="EV4793" s="14"/>
    </row>
    <row r="4794" spans="148:152">
      <c r="ER4794" s="14"/>
      <c r="ES4794" s="14"/>
      <c r="ET4794" s="14"/>
      <c r="EU4794" s="14"/>
      <c r="EV4794" s="14"/>
    </row>
    <row r="4795" spans="148:152">
      <c r="ER4795" s="14"/>
      <c r="ES4795" s="14"/>
      <c r="ET4795" s="14"/>
      <c r="EU4795" s="14"/>
      <c r="EV4795" s="14"/>
    </row>
    <row r="4796" spans="148:152">
      <c r="ER4796" s="14"/>
      <c r="ES4796" s="14"/>
      <c r="ET4796" s="14"/>
      <c r="EU4796" s="14"/>
      <c r="EV4796" s="14"/>
    </row>
    <row r="4797" spans="148:152">
      <c r="ER4797" s="14"/>
      <c r="ES4797" s="14"/>
      <c r="ET4797" s="14"/>
      <c r="EU4797" s="14"/>
      <c r="EV4797" s="14"/>
    </row>
    <row r="4798" spans="148:152">
      <c r="ER4798" s="14"/>
      <c r="ES4798" s="14"/>
      <c r="ET4798" s="14"/>
      <c r="EU4798" s="14"/>
      <c r="EV4798" s="14"/>
    </row>
    <row r="4799" spans="148:152">
      <c r="ER4799" s="14"/>
      <c r="ES4799" s="14"/>
      <c r="ET4799" s="14"/>
      <c r="EU4799" s="14"/>
      <c r="EV4799" s="14"/>
    </row>
    <row r="4800" spans="148:152">
      <c r="ER4800" s="14"/>
      <c r="ES4800" s="14"/>
      <c r="ET4800" s="14"/>
      <c r="EU4800" s="14"/>
      <c r="EV4800" s="14"/>
    </row>
    <row r="4801" spans="148:152">
      <c r="ER4801" s="14"/>
      <c r="ES4801" s="14"/>
      <c r="ET4801" s="14"/>
      <c r="EU4801" s="14"/>
      <c r="EV4801" s="14"/>
    </row>
    <row r="4802" spans="148:152">
      <c r="ER4802" s="14"/>
      <c r="ES4802" s="14"/>
      <c r="ET4802" s="14"/>
      <c r="EU4802" s="14"/>
      <c r="EV4802" s="14"/>
    </row>
    <row r="4803" spans="148:152">
      <c r="ER4803" s="14"/>
      <c r="ES4803" s="14"/>
      <c r="ET4803" s="14"/>
      <c r="EU4803" s="14"/>
      <c r="EV4803" s="14"/>
    </row>
    <row r="4804" spans="148:152">
      <c r="ER4804" s="14"/>
      <c r="ES4804" s="14"/>
      <c r="ET4804" s="14"/>
      <c r="EU4804" s="14"/>
      <c r="EV4804" s="14"/>
    </row>
    <row r="4805" spans="148:152">
      <c r="ER4805" s="14"/>
      <c r="ES4805" s="14"/>
      <c r="ET4805" s="14"/>
      <c r="EU4805" s="14"/>
      <c r="EV4805" s="14"/>
    </row>
    <row r="4806" spans="148:152">
      <c r="ER4806" s="14"/>
      <c r="ES4806" s="14"/>
      <c r="ET4806" s="14"/>
      <c r="EU4806" s="14"/>
      <c r="EV4806" s="14"/>
    </row>
    <row r="4807" spans="148:152">
      <c r="ER4807" s="14"/>
      <c r="ES4807" s="14"/>
      <c r="ET4807" s="14"/>
      <c r="EU4807" s="14"/>
      <c r="EV4807" s="14"/>
    </row>
    <row r="4808" spans="148:152">
      <c r="ER4808" s="14"/>
      <c r="ES4808" s="14"/>
      <c r="ET4808" s="14"/>
      <c r="EU4808" s="14"/>
      <c r="EV4808" s="14"/>
    </row>
    <row r="4809" spans="148:152">
      <c r="ER4809" s="14"/>
      <c r="ES4809" s="14"/>
      <c r="ET4809" s="14"/>
      <c r="EU4809" s="14"/>
      <c r="EV4809" s="14"/>
    </row>
    <row r="4810" spans="148:152">
      <c r="ER4810" s="14"/>
      <c r="ES4810" s="14"/>
      <c r="ET4810" s="14"/>
      <c r="EU4810" s="14"/>
      <c r="EV4810" s="14"/>
    </row>
    <row r="4811" spans="148:152">
      <c r="ER4811" s="14"/>
      <c r="ES4811" s="14"/>
      <c r="ET4811" s="14"/>
      <c r="EU4811" s="14"/>
      <c r="EV4811" s="14"/>
    </row>
    <row r="4812" spans="148:152">
      <c r="ER4812" s="14"/>
      <c r="ES4812" s="14"/>
      <c r="ET4812" s="14"/>
      <c r="EU4812" s="14"/>
      <c r="EV4812" s="14"/>
    </row>
    <row r="4813" spans="148:152">
      <c r="ER4813" s="14"/>
      <c r="ES4813" s="14"/>
      <c r="ET4813" s="14"/>
      <c r="EU4813" s="14"/>
      <c r="EV4813" s="14"/>
    </row>
    <row r="4814" spans="148:152">
      <c r="ER4814" s="14"/>
      <c r="ES4814" s="14"/>
      <c r="ET4814" s="14"/>
      <c r="EU4814" s="14"/>
      <c r="EV4814" s="14"/>
    </row>
    <row r="4815" spans="148:152">
      <c r="ER4815" s="14"/>
      <c r="ES4815" s="14"/>
      <c r="ET4815" s="14"/>
      <c r="EU4815" s="14"/>
      <c r="EV4815" s="14"/>
    </row>
    <row r="4816" spans="148:152">
      <c r="ER4816" s="14"/>
      <c r="ES4816" s="14"/>
      <c r="ET4816" s="14"/>
      <c r="EU4816" s="14"/>
      <c r="EV4816" s="14"/>
    </row>
    <row r="4817" spans="148:152">
      <c r="ER4817" s="14"/>
      <c r="ES4817" s="14"/>
      <c r="ET4817" s="14"/>
      <c r="EU4817" s="14"/>
      <c r="EV4817" s="14"/>
    </row>
    <row r="4818" spans="148:152">
      <c r="ER4818" s="14"/>
      <c r="ES4818" s="14"/>
      <c r="ET4818" s="14"/>
      <c r="EU4818" s="14"/>
      <c r="EV4818" s="14"/>
    </row>
    <row r="4819" spans="148:152">
      <c r="ER4819" s="14"/>
      <c r="ES4819" s="14"/>
      <c r="ET4819" s="14"/>
      <c r="EU4819" s="14"/>
      <c r="EV4819" s="14"/>
    </row>
    <row r="4820" spans="148:152">
      <c r="ER4820" s="14"/>
      <c r="ES4820" s="14"/>
      <c r="ET4820" s="14"/>
      <c r="EU4820" s="14"/>
      <c r="EV4820" s="14"/>
    </row>
    <row r="4821" spans="148:152">
      <c r="ER4821" s="14"/>
      <c r="ES4821" s="14"/>
      <c r="ET4821" s="14"/>
      <c r="EU4821" s="14"/>
      <c r="EV4821" s="14"/>
    </row>
    <row r="4822" spans="148:152">
      <c r="ER4822" s="14"/>
      <c r="ES4822" s="14"/>
      <c r="ET4822" s="14"/>
      <c r="EU4822" s="14"/>
      <c r="EV4822" s="14"/>
    </row>
    <row r="4823" spans="148:152">
      <c r="ER4823" s="14"/>
      <c r="ES4823" s="14"/>
      <c r="ET4823" s="14"/>
      <c r="EU4823" s="14"/>
      <c r="EV4823" s="14"/>
    </row>
    <row r="4824" spans="148:152">
      <c r="ER4824" s="14"/>
      <c r="ES4824" s="14"/>
      <c r="ET4824" s="14"/>
      <c r="EU4824" s="14"/>
      <c r="EV4824" s="14"/>
    </row>
    <row r="4825" spans="148:152">
      <c r="ER4825" s="14"/>
      <c r="ES4825" s="14"/>
      <c r="ET4825" s="14"/>
      <c r="EU4825" s="14"/>
      <c r="EV4825" s="14"/>
    </row>
    <row r="4826" spans="148:152">
      <c r="ER4826" s="14"/>
      <c r="ES4826" s="14"/>
      <c r="ET4826" s="14"/>
      <c r="EU4826" s="14"/>
      <c r="EV4826" s="14"/>
    </row>
    <row r="4827" spans="148:152">
      <c r="ER4827" s="14"/>
      <c r="ES4827" s="14"/>
      <c r="ET4827" s="14"/>
      <c r="EU4827" s="14"/>
      <c r="EV4827" s="14"/>
    </row>
    <row r="4828" spans="148:152">
      <c r="ER4828" s="14"/>
      <c r="ES4828" s="14"/>
      <c r="ET4828" s="14"/>
      <c r="EU4828" s="14"/>
      <c r="EV4828" s="14"/>
    </row>
    <row r="4829" spans="148:152">
      <c r="ER4829" s="14"/>
      <c r="ES4829" s="14"/>
      <c r="ET4829" s="14"/>
      <c r="EU4829" s="14"/>
      <c r="EV4829" s="14"/>
    </row>
    <row r="4830" spans="148:152">
      <c r="ER4830" s="14"/>
      <c r="ES4830" s="14"/>
      <c r="ET4830" s="14"/>
      <c r="EU4830" s="14"/>
      <c r="EV4830" s="14"/>
    </row>
    <row r="4831" spans="148:152">
      <c r="ER4831" s="14"/>
      <c r="ES4831" s="14"/>
      <c r="ET4831" s="14"/>
      <c r="EU4831" s="14"/>
      <c r="EV4831" s="14"/>
    </row>
    <row r="4832" spans="148:152">
      <c r="ER4832" s="14"/>
      <c r="ES4832" s="14"/>
      <c r="ET4832" s="14"/>
      <c r="EU4832" s="14"/>
      <c r="EV4832" s="14"/>
    </row>
    <row r="4833" spans="148:152">
      <c r="ER4833" s="14"/>
      <c r="ES4833" s="14"/>
      <c r="ET4833" s="14"/>
      <c r="EU4833" s="14"/>
      <c r="EV4833" s="14"/>
    </row>
    <row r="4834" spans="148:152">
      <c r="ER4834" s="14"/>
      <c r="ES4834" s="14"/>
      <c r="ET4834" s="14"/>
      <c r="EU4834" s="14"/>
      <c r="EV4834" s="14"/>
    </row>
    <row r="4835" spans="148:152">
      <c r="ER4835" s="14"/>
      <c r="ES4835" s="14"/>
      <c r="ET4835" s="14"/>
      <c r="EU4835" s="14"/>
      <c r="EV4835" s="14"/>
    </row>
    <row r="4836" spans="148:152">
      <c r="ER4836" s="14"/>
      <c r="ES4836" s="14"/>
      <c r="ET4836" s="14"/>
      <c r="EU4836" s="14"/>
      <c r="EV4836" s="14"/>
    </row>
    <row r="4837" spans="148:152">
      <c r="ER4837" s="14"/>
      <c r="ES4837" s="14"/>
      <c r="ET4837" s="14"/>
      <c r="EU4837" s="14"/>
      <c r="EV4837" s="14"/>
    </row>
    <row r="4838" spans="148:152">
      <c r="ER4838" s="14"/>
      <c r="ES4838" s="14"/>
      <c r="ET4838" s="14"/>
      <c r="EU4838" s="14"/>
      <c r="EV4838" s="14"/>
    </row>
    <row r="4839" spans="148:152">
      <c r="ER4839" s="14"/>
      <c r="ES4839" s="14"/>
      <c r="ET4839" s="14"/>
      <c r="EU4839" s="14"/>
      <c r="EV4839" s="14"/>
    </row>
    <row r="4840" spans="148:152">
      <c r="ER4840" s="14"/>
      <c r="ES4840" s="14"/>
      <c r="ET4840" s="14"/>
      <c r="EU4840" s="14"/>
      <c r="EV4840" s="14"/>
    </row>
    <row r="4841" spans="148:152">
      <c r="ER4841" s="14"/>
      <c r="ES4841" s="14"/>
      <c r="ET4841" s="14"/>
      <c r="EU4841" s="14"/>
      <c r="EV4841" s="14"/>
    </row>
    <row r="4842" spans="148:152">
      <c r="ER4842" s="14"/>
      <c r="ES4842" s="14"/>
      <c r="ET4842" s="14"/>
      <c r="EU4842" s="14"/>
      <c r="EV4842" s="14"/>
    </row>
    <row r="4843" spans="148:152">
      <c r="ER4843" s="14"/>
      <c r="ES4843" s="14"/>
      <c r="ET4843" s="14"/>
      <c r="EU4843" s="14"/>
      <c r="EV4843" s="14"/>
    </row>
    <row r="4844" spans="148:152">
      <c r="ER4844" s="14"/>
      <c r="ES4844" s="14"/>
      <c r="ET4844" s="14"/>
      <c r="EU4844" s="14"/>
      <c r="EV4844" s="14"/>
    </row>
    <row r="4845" spans="148:152">
      <c r="ER4845" s="14"/>
      <c r="ES4845" s="14"/>
      <c r="ET4845" s="14"/>
      <c r="EU4845" s="14"/>
      <c r="EV4845" s="14"/>
    </row>
    <row r="4846" spans="148:152">
      <c r="ER4846" s="14"/>
      <c r="ES4846" s="14"/>
      <c r="ET4846" s="14"/>
      <c r="EU4846" s="14"/>
      <c r="EV4846" s="14"/>
    </row>
    <row r="4847" spans="148:152">
      <c r="ER4847" s="14"/>
      <c r="ES4847" s="14"/>
      <c r="ET4847" s="14"/>
      <c r="EU4847" s="14"/>
      <c r="EV4847" s="14"/>
    </row>
    <row r="4848" spans="148:152">
      <c r="ER4848" s="14"/>
      <c r="ES4848" s="14"/>
      <c r="ET4848" s="14"/>
      <c r="EU4848" s="14"/>
      <c r="EV4848" s="14"/>
    </row>
    <row r="4849" spans="148:152">
      <c r="ER4849" s="14"/>
      <c r="ES4849" s="14"/>
      <c r="ET4849" s="14"/>
      <c r="EU4849" s="14"/>
      <c r="EV4849" s="14"/>
    </row>
    <row r="4850" spans="148:152">
      <c r="ER4850" s="14"/>
      <c r="ES4850" s="14"/>
      <c r="ET4850" s="14"/>
      <c r="EU4850" s="14"/>
      <c r="EV4850" s="14"/>
    </row>
    <row r="4851" spans="148:152">
      <c r="ER4851" s="14"/>
      <c r="ES4851" s="14"/>
      <c r="ET4851" s="14"/>
      <c r="EU4851" s="14"/>
      <c r="EV4851" s="14"/>
    </row>
    <row r="4852" spans="148:152">
      <c r="ER4852" s="14"/>
      <c r="ES4852" s="14"/>
      <c r="ET4852" s="14"/>
      <c r="EU4852" s="14"/>
      <c r="EV4852" s="14"/>
    </row>
    <row r="4853" spans="148:152">
      <c r="ER4853" s="14"/>
      <c r="ES4853" s="14"/>
      <c r="ET4853" s="14"/>
      <c r="EU4853" s="14"/>
      <c r="EV4853" s="14"/>
    </row>
    <row r="4854" spans="148:152">
      <c r="ER4854" s="14"/>
      <c r="ES4854" s="14"/>
      <c r="ET4854" s="14"/>
      <c r="EU4854" s="14"/>
      <c r="EV4854" s="14"/>
    </row>
    <row r="4855" spans="148:152">
      <c r="ER4855" s="14"/>
      <c r="ES4855" s="14"/>
      <c r="ET4855" s="14"/>
      <c r="EU4855" s="14"/>
      <c r="EV4855" s="14"/>
    </row>
    <row r="4856" spans="148:152">
      <c r="ER4856" s="14"/>
      <c r="ES4856" s="14"/>
      <c r="ET4856" s="14"/>
      <c r="EU4856" s="14"/>
      <c r="EV4856" s="14"/>
    </row>
    <row r="4857" spans="148:152">
      <c r="ER4857" s="14"/>
      <c r="ES4857" s="14"/>
      <c r="ET4857" s="14"/>
      <c r="EU4857" s="14"/>
      <c r="EV4857" s="14"/>
    </row>
    <row r="4858" spans="148:152">
      <c r="ER4858" s="14"/>
      <c r="ES4858" s="14"/>
      <c r="ET4858" s="14"/>
      <c r="EU4858" s="14"/>
      <c r="EV4858" s="14"/>
    </row>
    <row r="4859" spans="148:152">
      <c r="ER4859" s="14"/>
      <c r="ES4859" s="14"/>
      <c r="ET4859" s="14"/>
      <c r="EU4859" s="14"/>
      <c r="EV4859" s="14"/>
    </row>
    <row r="4860" spans="148:152">
      <c r="ER4860" s="14"/>
      <c r="ES4860" s="14"/>
      <c r="ET4860" s="14"/>
      <c r="EU4860" s="14"/>
      <c r="EV4860" s="14"/>
    </row>
    <row r="4861" spans="148:152">
      <c r="ER4861" s="14"/>
      <c r="ES4861" s="14"/>
      <c r="ET4861" s="14"/>
      <c r="EU4861" s="14"/>
      <c r="EV4861" s="14"/>
    </row>
    <row r="4862" spans="148:152">
      <c r="ER4862" s="14"/>
      <c r="ES4862" s="14"/>
      <c r="ET4862" s="14"/>
      <c r="EU4862" s="14"/>
      <c r="EV4862" s="14"/>
    </row>
    <row r="4863" spans="148:152">
      <c r="ER4863" s="14"/>
      <c r="ES4863" s="14"/>
      <c r="ET4863" s="14"/>
      <c r="EU4863" s="14"/>
      <c r="EV4863" s="14"/>
    </row>
    <row r="4864" spans="148:152">
      <c r="ER4864" s="14"/>
      <c r="ES4864" s="14"/>
      <c r="ET4864" s="14"/>
      <c r="EU4864" s="14"/>
      <c r="EV4864" s="14"/>
    </row>
    <row r="4865" spans="148:152">
      <c r="ER4865" s="14"/>
      <c r="ES4865" s="14"/>
      <c r="ET4865" s="14"/>
      <c r="EU4865" s="14"/>
      <c r="EV4865" s="14"/>
    </row>
    <row r="4866" spans="148:152">
      <c r="ER4866" s="14"/>
      <c r="ES4866" s="14"/>
      <c r="ET4866" s="14"/>
      <c r="EU4866" s="14"/>
      <c r="EV4866" s="14"/>
    </row>
    <row r="4867" spans="148:152">
      <c r="ER4867" s="14"/>
      <c r="ES4867" s="14"/>
      <c r="ET4867" s="14"/>
      <c r="EU4867" s="14"/>
      <c r="EV4867" s="14"/>
    </row>
    <row r="4868" spans="148:152">
      <c r="ER4868" s="14"/>
      <c r="ES4868" s="14"/>
      <c r="ET4868" s="14"/>
      <c r="EU4868" s="14"/>
      <c r="EV4868" s="14"/>
    </row>
    <row r="4869" spans="148:152">
      <c r="ER4869" s="14"/>
      <c r="ES4869" s="14"/>
      <c r="ET4869" s="14"/>
      <c r="EU4869" s="14"/>
      <c r="EV4869" s="14"/>
    </row>
    <row r="4870" spans="148:152">
      <c r="ER4870" s="14"/>
      <c r="ES4870" s="14"/>
      <c r="ET4870" s="14"/>
      <c r="EU4870" s="14"/>
      <c r="EV4870" s="14"/>
    </row>
    <row r="4871" spans="148:152">
      <c r="ER4871" s="14"/>
      <c r="ES4871" s="14"/>
      <c r="ET4871" s="14"/>
      <c r="EU4871" s="14"/>
      <c r="EV4871" s="14"/>
    </row>
    <row r="4872" spans="148:152">
      <c r="ER4872" s="14"/>
      <c r="ES4872" s="14"/>
      <c r="ET4872" s="14"/>
      <c r="EU4872" s="14"/>
      <c r="EV4872" s="14"/>
    </row>
    <row r="4873" spans="148:152">
      <c r="ER4873" s="14"/>
      <c r="ES4873" s="14"/>
      <c r="ET4873" s="14"/>
      <c r="EU4873" s="14"/>
      <c r="EV4873" s="14"/>
    </row>
    <row r="4874" spans="148:152">
      <c r="ER4874" s="14"/>
      <c r="ES4874" s="14"/>
      <c r="ET4874" s="14"/>
      <c r="EU4874" s="14"/>
      <c r="EV4874" s="14"/>
    </row>
    <row r="4875" spans="148:152">
      <c r="ER4875" s="14"/>
      <c r="ES4875" s="14"/>
      <c r="ET4875" s="14"/>
      <c r="EU4875" s="14"/>
      <c r="EV4875" s="14"/>
    </row>
    <row r="4876" spans="148:152">
      <c r="ER4876" s="14"/>
      <c r="ES4876" s="14"/>
      <c r="ET4876" s="14"/>
      <c r="EU4876" s="14"/>
      <c r="EV4876" s="14"/>
    </row>
    <row r="4877" spans="148:152">
      <c r="ER4877" s="14"/>
      <c r="ES4877" s="14"/>
      <c r="ET4877" s="14"/>
      <c r="EU4877" s="14"/>
      <c r="EV4877" s="14"/>
    </row>
    <row r="4878" spans="148:152">
      <c r="ER4878" s="14"/>
      <c r="ES4878" s="14"/>
      <c r="ET4878" s="14"/>
      <c r="EU4878" s="14"/>
      <c r="EV4878" s="14"/>
    </row>
    <row r="4879" spans="148:152">
      <c r="ER4879" s="14"/>
      <c r="ES4879" s="14"/>
      <c r="ET4879" s="14"/>
      <c r="EU4879" s="14"/>
      <c r="EV4879" s="14"/>
    </row>
    <row r="4880" spans="148:152">
      <c r="ER4880" s="14"/>
      <c r="ES4880" s="14"/>
      <c r="ET4880" s="14"/>
      <c r="EU4880" s="14"/>
      <c r="EV4880" s="14"/>
    </row>
    <row r="4881" spans="148:152">
      <c r="ER4881" s="14"/>
      <c r="ES4881" s="14"/>
      <c r="ET4881" s="14"/>
      <c r="EU4881" s="14"/>
      <c r="EV4881" s="14"/>
    </row>
    <row r="4882" spans="148:152">
      <c r="ER4882" s="14"/>
      <c r="ES4882" s="14"/>
      <c r="ET4882" s="14"/>
      <c r="EU4882" s="14"/>
      <c r="EV4882" s="14"/>
    </row>
    <row r="4883" spans="148:152">
      <c r="ER4883" s="14"/>
      <c r="ES4883" s="14"/>
      <c r="ET4883" s="14"/>
      <c r="EU4883" s="14"/>
      <c r="EV4883" s="14"/>
    </row>
    <row r="4884" spans="148:152">
      <c r="ER4884" s="14"/>
      <c r="ES4884" s="14"/>
      <c r="ET4884" s="14"/>
      <c r="EU4884" s="14"/>
      <c r="EV4884" s="14"/>
    </row>
    <row r="4885" spans="148:152">
      <c r="ER4885" s="14"/>
      <c r="ES4885" s="14"/>
      <c r="ET4885" s="14"/>
      <c r="EU4885" s="14"/>
      <c r="EV4885" s="14"/>
    </row>
    <row r="4886" spans="148:152">
      <c r="ER4886" s="14"/>
      <c r="ES4886" s="14"/>
      <c r="ET4886" s="14"/>
      <c r="EU4886" s="14"/>
      <c r="EV4886" s="14"/>
    </row>
    <row r="4887" spans="148:152">
      <c r="ER4887" s="14"/>
      <c r="ES4887" s="14"/>
      <c r="ET4887" s="14"/>
      <c r="EU4887" s="14"/>
      <c r="EV4887" s="14"/>
    </row>
    <row r="4888" spans="148:152">
      <c r="ER4888" s="14"/>
      <c r="ES4888" s="14"/>
      <c r="ET4888" s="14"/>
      <c r="EU4888" s="14"/>
      <c r="EV4888" s="14"/>
    </row>
    <row r="4889" spans="148:152">
      <c r="ER4889" s="14"/>
      <c r="ES4889" s="14"/>
      <c r="ET4889" s="14"/>
      <c r="EU4889" s="14"/>
      <c r="EV4889" s="14"/>
    </row>
    <row r="4890" spans="148:152">
      <c r="ER4890" s="14"/>
      <c r="ES4890" s="14"/>
      <c r="ET4890" s="14"/>
      <c r="EU4890" s="14"/>
      <c r="EV4890" s="14"/>
    </row>
    <row r="4891" spans="148:152">
      <c r="ER4891" s="14"/>
      <c r="ES4891" s="14"/>
      <c r="ET4891" s="14"/>
      <c r="EU4891" s="14"/>
      <c r="EV4891" s="14"/>
    </row>
    <row r="4892" spans="148:152">
      <c r="ER4892" s="14"/>
      <c r="ES4892" s="14"/>
      <c r="ET4892" s="14"/>
      <c r="EU4892" s="14"/>
      <c r="EV4892" s="14"/>
    </row>
    <row r="4893" spans="148:152">
      <c r="ER4893" s="14"/>
      <c r="ES4893" s="14"/>
      <c r="ET4893" s="14"/>
      <c r="EU4893" s="14"/>
      <c r="EV4893" s="14"/>
    </row>
    <row r="4894" spans="148:152">
      <c r="ER4894" s="14"/>
      <c r="ES4894" s="14"/>
      <c r="ET4894" s="14"/>
      <c r="EU4894" s="14"/>
      <c r="EV4894" s="14"/>
    </row>
    <row r="4895" spans="148:152">
      <c r="ER4895" s="14"/>
      <c r="ES4895" s="14"/>
      <c r="ET4895" s="14"/>
      <c r="EU4895" s="14"/>
      <c r="EV4895" s="14"/>
    </row>
    <row r="4896" spans="148:152">
      <c r="ER4896" s="14"/>
      <c r="ES4896" s="14"/>
      <c r="ET4896" s="14"/>
      <c r="EU4896" s="14"/>
      <c r="EV4896" s="14"/>
    </row>
    <row r="4897" spans="148:152">
      <c r="ER4897" s="14"/>
      <c r="ES4897" s="14"/>
      <c r="ET4897" s="14"/>
      <c r="EU4897" s="14"/>
      <c r="EV4897" s="14"/>
    </row>
    <row r="4898" spans="148:152">
      <c r="ER4898" s="14"/>
      <c r="ES4898" s="14"/>
      <c r="ET4898" s="14"/>
      <c r="EU4898" s="14"/>
      <c r="EV4898" s="14"/>
    </row>
    <row r="4899" spans="148:152">
      <c r="ER4899" s="14"/>
      <c r="ES4899" s="14"/>
      <c r="ET4899" s="14"/>
      <c r="EU4899" s="14"/>
      <c r="EV4899" s="14"/>
    </row>
    <row r="4900" spans="148:152">
      <c r="ER4900" s="14"/>
      <c r="ES4900" s="14"/>
      <c r="ET4900" s="14"/>
      <c r="EU4900" s="14"/>
      <c r="EV4900" s="14"/>
    </row>
    <row r="4901" spans="148:152">
      <c r="ER4901" s="14"/>
      <c r="ES4901" s="14"/>
      <c r="ET4901" s="14"/>
      <c r="EU4901" s="14"/>
      <c r="EV4901" s="14"/>
    </row>
    <row r="4902" spans="148:152">
      <c r="ER4902" s="14"/>
      <c r="ES4902" s="14"/>
      <c r="ET4902" s="14"/>
      <c r="EU4902" s="14"/>
      <c r="EV4902" s="14"/>
    </row>
    <row r="4903" spans="148:152">
      <c r="ER4903" s="14"/>
      <c r="ES4903" s="14"/>
      <c r="ET4903" s="14"/>
      <c r="EU4903" s="14"/>
      <c r="EV4903" s="14"/>
    </row>
    <row r="4904" spans="148:152">
      <c r="ER4904" s="14"/>
      <c r="ES4904" s="14"/>
      <c r="ET4904" s="14"/>
      <c r="EU4904" s="14"/>
      <c r="EV4904" s="14"/>
    </row>
    <row r="4905" spans="148:152">
      <c r="ER4905" s="14"/>
      <c r="ES4905" s="14"/>
      <c r="ET4905" s="14"/>
      <c r="EU4905" s="14"/>
      <c r="EV4905" s="14"/>
    </row>
    <row r="4906" spans="148:152">
      <c r="ER4906" s="14"/>
      <c r="ES4906" s="14"/>
      <c r="ET4906" s="14"/>
      <c r="EU4906" s="14"/>
      <c r="EV4906" s="14"/>
    </row>
    <row r="4907" spans="148:152">
      <c r="ER4907" s="14"/>
      <c r="ES4907" s="14"/>
      <c r="ET4907" s="14"/>
      <c r="EU4907" s="14"/>
      <c r="EV4907" s="14"/>
    </row>
    <row r="4908" spans="148:152">
      <c r="ER4908" s="14"/>
      <c r="ES4908" s="14"/>
      <c r="ET4908" s="14"/>
      <c r="EU4908" s="14"/>
      <c r="EV4908" s="14"/>
    </row>
    <row r="4909" spans="148:152">
      <c r="ER4909" s="14"/>
      <c r="ES4909" s="14"/>
      <c r="ET4909" s="14"/>
      <c r="EU4909" s="14"/>
      <c r="EV4909" s="14"/>
    </row>
    <row r="4910" spans="148:152">
      <c r="ER4910" s="14"/>
      <c r="ES4910" s="14"/>
      <c r="ET4910" s="14"/>
      <c r="EU4910" s="14"/>
      <c r="EV4910" s="14"/>
    </row>
    <row r="4911" spans="148:152">
      <c r="ER4911" s="14"/>
      <c r="ES4911" s="14"/>
      <c r="ET4911" s="14"/>
      <c r="EU4911" s="14"/>
      <c r="EV4911" s="14"/>
    </row>
    <row r="4912" spans="148:152">
      <c r="ER4912" s="14"/>
      <c r="ES4912" s="14"/>
      <c r="ET4912" s="14"/>
      <c r="EU4912" s="14"/>
      <c r="EV4912" s="14"/>
    </row>
    <row r="4913" spans="148:152">
      <c r="ER4913" s="14"/>
      <c r="ES4913" s="14"/>
      <c r="ET4913" s="14"/>
      <c r="EU4913" s="14"/>
      <c r="EV4913" s="14"/>
    </row>
    <row r="4914" spans="148:152">
      <c r="ER4914" s="14"/>
      <c r="ES4914" s="14"/>
      <c r="ET4914" s="14"/>
      <c r="EU4914" s="14"/>
      <c r="EV4914" s="14"/>
    </row>
    <row r="4915" spans="148:152">
      <c r="ER4915" s="14"/>
      <c r="ES4915" s="14"/>
      <c r="ET4915" s="14"/>
      <c r="EU4915" s="14"/>
      <c r="EV4915" s="14"/>
    </row>
    <row r="4916" spans="148:152">
      <c r="ER4916" s="14"/>
      <c r="ES4916" s="14"/>
      <c r="ET4916" s="14"/>
      <c r="EU4916" s="14"/>
      <c r="EV4916" s="14"/>
    </row>
    <row r="4917" spans="148:152">
      <c r="ER4917" s="14"/>
      <c r="ES4917" s="14"/>
      <c r="ET4917" s="14"/>
      <c r="EU4917" s="14"/>
      <c r="EV4917" s="14"/>
    </row>
    <row r="4918" spans="148:152">
      <c r="ER4918" s="14"/>
      <c r="ES4918" s="14"/>
      <c r="ET4918" s="14"/>
      <c r="EU4918" s="14"/>
      <c r="EV4918" s="14"/>
    </row>
    <row r="4919" spans="148:152">
      <c r="ER4919" s="14"/>
      <c r="ES4919" s="14"/>
      <c r="ET4919" s="14"/>
      <c r="EU4919" s="14"/>
      <c r="EV4919" s="14"/>
    </row>
    <row r="4920" spans="148:152">
      <c r="ER4920" s="14"/>
      <c r="ES4920" s="14"/>
      <c r="ET4920" s="14"/>
      <c r="EU4920" s="14"/>
      <c r="EV4920" s="14"/>
    </row>
    <row r="4921" spans="148:152">
      <c r="ER4921" s="14"/>
      <c r="ES4921" s="14"/>
      <c r="ET4921" s="14"/>
      <c r="EU4921" s="14"/>
      <c r="EV4921" s="14"/>
    </row>
    <row r="4922" spans="148:152">
      <c r="ER4922" s="14"/>
      <c r="ES4922" s="14"/>
      <c r="ET4922" s="14"/>
      <c r="EU4922" s="14"/>
      <c r="EV4922" s="14"/>
    </row>
    <row r="4923" spans="148:152">
      <c r="ER4923" s="14"/>
      <c r="ES4923" s="14"/>
      <c r="ET4923" s="14"/>
      <c r="EU4923" s="14"/>
      <c r="EV4923" s="14"/>
    </row>
    <row r="4924" spans="148:152">
      <c r="ER4924" s="14"/>
      <c r="ES4924" s="14"/>
      <c r="ET4924" s="14"/>
      <c r="EU4924" s="14"/>
      <c r="EV4924" s="14"/>
    </row>
    <row r="4925" spans="148:152">
      <c r="ER4925" s="14"/>
      <c r="ES4925" s="14"/>
      <c r="ET4925" s="14"/>
      <c r="EU4925" s="14"/>
      <c r="EV4925" s="14"/>
    </row>
    <row r="4926" spans="148:152">
      <c r="ER4926" s="14"/>
      <c r="ES4926" s="14"/>
      <c r="ET4926" s="14"/>
      <c r="EU4926" s="14"/>
      <c r="EV4926" s="14"/>
    </row>
    <row r="4927" spans="148:152">
      <c r="ER4927" s="14"/>
      <c r="ES4927" s="14"/>
      <c r="ET4927" s="14"/>
      <c r="EU4927" s="14"/>
      <c r="EV4927" s="14"/>
    </row>
    <row r="4928" spans="148:152">
      <c r="ER4928" s="14"/>
      <c r="ES4928" s="14"/>
      <c r="ET4928" s="14"/>
      <c r="EU4928" s="14"/>
      <c r="EV4928" s="14"/>
    </row>
    <row r="4929" spans="148:152">
      <c r="ER4929" s="14"/>
      <c r="ES4929" s="14"/>
      <c r="ET4929" s="14"/>
      <c r="EU4929" s="14"/>
      <c r="EV4929" s="14"/>
    </row>
    <row r="4930" spans="148:152">
      <c r="ER4930" s="14"/>
      <c r="ES4930" s="14"/>
      <c r="ET4930" s="14"/>
      <c r="EU4930" s="14"/>
      <c r="EV4930" s="14"/>
    </row>
    <row r="4931" spans="148:152">
      <c r="ER4931" s="14"/>
      <c r="ES4931" s="14"/>
      <c r="ET4931" s="14"/>
      <c r="EU4931" s="14"/>
      <c r="EV4931" s="14"/>
    </row>
    <row r="4932" spans="148:152">
      <c r="ER4932" s="14"/>
      <c r="ES4932" s="14"/>
      <c r="ET4932" s="14"/>
      <c r="EU4932" s="14"/>
      <c r="EV4932" s="14"/>
    </row>
    <row r="4933" spans="148:152">
      <c r="ER4933" s="14"/>
      <c r="ES4933" s="14"/>
      <c r="ET4933" s="14"/>
      <c r="EU4933" s="14"/>
      <c r="EV4933" s="14"/>
    </row>
    <row r="4934" spans="148:152">
      <c r="ER4934" s="14"/>
      <c r="ES4934" s="14"/>
      <c r="ET4934" s="14"/>
      <c r="EU4934" s="14"/>
      <c r="EV4934" s="14"/>
    </row>
    <row r="4935" spans="148:152">
      <c r="ER4935" s="14"/>
      <c r="ES4935" s="14"/>
      <c r="ET4935" s="14"/>
      <c r="EU4935" s="14"/>
      <c r="EV4935" s="14"/>
    </row>
    <row r="4936" spans="148:152">
      <c r="ER4936" s="14"/>
      <c r="ES4936" s="14"/>
      <c r="ET4936" s="14"/>
      <c r="EU4936" s="14"/>
      <c r="EV4936" s="14"/>
    </row>
    <row r="4937" spans="148:152">
      <c r="ER4937" s="14"/>
      <c r="ES4937" s="14"/>
      <c r="ET4937" s="14"/>
      <c r="EU4937" s="14"/>
      <c r="EV4937" s="14"/>
    </row>
    <row r="4938" spans="148:152">
      <c r="ER4938" s="14"/>
      <c r="ES4938" s="14"/>
      <c r="ET4938" s="14"/>
      <c r="EU4938" s="14"/>
      <c r="EV4938" s="14"/>
    </row>
    <row r="4939" spans="148:152">
      <c r="ER4939" s="14"/>
      <c r="ES4939" s="14"/>
      <c r="ET4939" s="14"/>
      <c r="EU4939" s="14"/>
      <c r="EV4939" s="14"/>
    </row>
    <row r="4940" spans="148:152">
      <c r="ER4940" s="14"/>
      <c r="ES4940" s="14"/>
      <c r="ET4940" s="14"/>
      <c r="EU4940" s="14"/>
      <c r="EV4940" s="14"/>
    </row>
    <row r="4941" spans="148:152">
      <c r="ER4941" s="14"/>
      <c r="ES4941" s="14"/>
      <c r="ET4941" s="14"/>
      <c r="EU4941" s="14"/>
      <c r="EV4941" s="14"/>
    </row>
    <row r="4942" spans="148:152">
      <c r="ER4942" s="14"/>
      <c r="ES4942" s="14"/>
      <c r="ET4942" s="14"/>
      <c r="EU4942" s="14"/>
      <c r="EV4942" s="14"/>
    </row>
    <row r="4943" spans="148:152">
      <c r="ER4943" s="14"/>
      <c r="ES4943" s="14"/>
      <c r="ET4943" s="14"/>
      <c r="EU4943" s="14"/>
      <c r="EV4943" s="14"/>
    </row>
    <row r="4944" spans="148:152">
      <c r="ER4944" s="14"/>
      <c r="ES4944" s="14"/>
      <c r="ET4944" s="14"/>
      <c r="EU4944" s="14"/>
      <c r="EV4944" s="14"/>
    </row>
    <row r="4945" spans="148:152">
      <c r="ER4945" s="14"/>
      <c r="ES4945" s="14"/>
      <c r="ET4945" s="14"/>
      <c r="EU4945" s="14"/>
      <c r="EV4945" s="14"/>
    </row>
    <row r="4946" spans="148:152">
      <c r="ER4946" s="14"/>
      <c r="ES4946" s="14"/>
      <c r="ET4946" s="14"/>
      <c r="EU4946" s="14"/>
      <c r="EV4946" s="14"/>
    </row>
    <row r="4947" spans="148:152">
      <c r="ER4947" s="14"/>
      <c r="ES4947" s="14"/>
      <c r="ET4947" s="14"/>
      <c r="EU4947" s="14"/>
      <c r="EV4947" s="14"/>
    </row>
    <row r="4948" spans="148:152">
      <c r="ER4948" s="14"/>
      <c r="ES4948" s="14"/>
      <c r="ET4948" s="14"/>
      <c r="EU4948" s="14"/>
      <c r="EV4948" s="14"/>
    </row>
    <row r="4949" spans="148:152">
      <c r="ER4949" s="14"/>
      <c r="ES4949" s="14"/>
      <c r="ET4949" s="14"/>
      <c r="EU4949" s="14"/>
      <c r="EV4949" s="14"/>
    </row>
    <row r="4950" spans="148:152">
      <c r="ER4950" s="14"/>
      <c r="ES4950" s="14"/>
      <c r="ET4950" s="14"/>
      <c r="EU4950" s="14"/>
      <c r="EV4950" s="14"/>
    </row>
    <row r="4951" spans="148:152">
      <c r="ER4951" s="14"/>
      <c r="ES4951" s="14"/>
      <c r="ET4951" s="14"/>
      <c r="EU4951" s="14"/>
      <c r="EV4951" s="14"/>
    </row>
    <row r="4952" spans="148:152">
      <c r="ER4952" s="14"/>
      <c r="ES4952" s="14"/>
      <c r="ET4952" s="14"/>
      <c r="EU4952" s="14"/>
      <c r="EV4952" s="14"/>
    </row>
    <row r="4953" spans="148:152">
      <c r="ER4953" s="14"/>
      <c r="ES4953" s="14"/>
      <c r="ET4953" s="14"/>
      <c r="EU4953" s="14"/>
      <c r="EV4953" s="14"/>
    </row>
    <row r="4954" spans="148:152">
      <c r="ER4954" s="14"/>
      <c r="ES4954" s="14"/>
      <c r="ET4954" s="14"/>
      <c r="EU4954" s="14"/>
      <c r="EV4954" s="14"/>
    </row>
    <row r="4955" spans="148:152">
      <c r="ER4955" s="14"/>
      <c r="ES4955" s="14"/>
      <c r="ET4955" s="14"/>
      <c r="EU4955" s="14"/>
      <c r="EV4955" s="14"/>
    </row>
    <row r="4956" spans="148:152">
      <c r="ER4956" s="14"/>
      <c r="ES4956" s="14"/>
      <c r="ET4956" s="14"/>
      <c r="EU4956" s="14"/>
      <c r="EV4956" s="14"/>
    </row>
    <row r="4957" spans="148:152">
      <c r="ER4957" s="14"/>
      <c r="ES4957" s="14"/>
      <c r="ET4957" s="14"/>
      <c r="EU4957" s="14"/>
      <c r="EV4957" s="14"/>
    </row>
    <row r="4958" spans="148:152">
      <c r="ER4958" s="14"/>
      <c r="ES4958" s="14"/>
      <c r="ET4958" s="14"/>
      <c r="EU4958" s="14"/>
      <c r="EV4958" s="14"/>
    </row>
    <row r="4959" spans="148:152">
      <c r="ER4959" s="14"/>
      <c r="ES4959" s="14"/>
      <c r="ET4959" s="14"/>
      <c r="EU4959" s="14"/>
      <c r="EV4959" s="14"/>
    </row>
    <row r="4960" spans="148:152">
      <c r="ER4960" s="14"/>
      <c r="ES4960" s="14"/>
      <c r="ET4960" s="14"/>
      <c r="EU4960" s="14"/>
      <c r="EV4960" s="14"/>
    </row>
    <row r="4961" spans="148:152">
      <c r="ER4961" s="14"/>
      <c r="ES4961" s="14"/>
      <c r="ET4961" s="14"/>
      <c r="EU4961" s="14"/>
      <c r="EV4961" s="14"/>
    </row>
    <row r="4962" spans="148:152">
      <c r="ER4962" s="14"/>
      <c r="ES4962" s="14"/>
      <c r="ET4962" s="14"/>
      <c r="EU4962" s="14"/>
      <c r="EV4962" s="14"/>
    </row>
    <row r="4963" spans="148:152">
      <c r="ER4963" s="14"/>
      <c r="ES4963" s="14"/>
      <c r="ET4963" s="14"/>
      <c r="EU4963" s="14"/>
      <c r="EV4963" s="14"/>
    </row>
    <row r="4964" spans="148:152">
      <c r="ER4964" s="14"/>
      <c r="ES4964" s="14"/>
      <c r="ET4964" s="14"/>
      <c r="EU4964" s="14"/>
      <c r="EV4964" s="14"/>
    </row>
    <row r="4965" spans="148:152">
      <c r="ER4965" s="14"/>
      <c r="ES4965" s="14"/>
      <c r="ET4965" s="14"/>
      <c r="EU4965" s="14"/>
      <c r="EV4965" s="14"/>
    </row>
    <row r="4966" spans="148:152">
      <c r="ER4966" s="14"/>
      <c r="ES4966" s="14"/>
      <c r="ET4966" s="14"/>
      <c r="EU4966" s="14"/>
      <c r="EV4966" s="14"/>
    </row>
    <row r="4967" spans="148:152">
      <c r="ER4967" s="14"/>
      <c r="ES4967" s="14"/>
      <c r="ET4967" s="14"/>
      <c r="EU4967" s="14"/>
      <c r="EV4967" s="14"/>
    </row>
    <row r="4968" spans="148:152">
      <c r="ER4968" s="14"/>
      <c r="ES4968" s="14"/>
      <c r="ET4968" s="14"/>
      <c r="EU4968" s="14"/>
      <c r="EV4968" s="14"/>
    </row>
    <row r="4969" spans="148:152">
      <c r="ER4969" s="14"/>
      <c r="ES4969" s="14"/>
      <c r="ET4969" s="14"/>
      <c r="EU4969" s="14"/>
      <c r="EV4969" s="14"/>
    </row>
    <row r="4970" spans="148:152">
      <c r="ER4970" s="14"/>
      <c r="ES4970" s="14"/>
      <c r="ET4970" s="14"/>
      <c r="EU4970" s="14"/>
      <c r="EV4970" s="14"/>
    </row>
    <row r="4971" spans="148:152">
      <c r="ER4971" s="14"/>
      <c r="ES4971" s="14"/>
      <c r="ET4971" s="14"/>
      <c r="EU4971" s="14"/>
      <c r="EV4971" s="14"/>
    </row>
    <row r="4972" spans="148:152">
      <c r="ER4972" s="14"/>
      <c r="ES4972" s="14"/>
      <c r="ET4972" s="14"/>
      <c r="EU4972" s="14"/>
      <c r="EV4972" s="14"/>
    </row>
    <row r="4973" spans="148:152">
      <c r="ER4973" s="14"/>
      <c r="ES4973" s="14"/>
      <c r="ET4973" s="14"/>
      <c r="EU4973" s="14"/>
      <c r="EV4973" s="14"/>
    </row>
    <row r="4974" spans="148:152">
      <c r="ER4974" s="14"/>
      <c r="ES4974" s="14"/>
      <c r="ET4974" s="14"/>
      <c r="EU4974" s="14"/>
      <c r="EV4974" s="14"/>
    </row>
    <row r="4975" spans="148:152">
      <c r="ER4975" s="14"/>
      <c r="ES4975" s="14"/>
      <c r="ET4975" s="14"/>
      <c r="EU4975" s="14"/>
      <c r="EV4975" s="14"/>
    </row>
    <row r="4976" spans="148:152">
      <c r="ER4976" s="14"/>
      <c r="ES4976" s="14"/>
      <c r="ET4976" s="14"/>
      <c r="EU4976" s="14"/>
      <c r="EV4976" s="14"/>
    </row>
    <row r="4977" spans="148:152">
      <c r="ER4977" s="14"/>
      <c r="ES4977" s="14"/>
      <c r="ET4977" s="14"/>
      <c r="EU4977" s="14"/>
      <c r="EV4977" s="14"/>
    </row>
    <row r="4978" spans="148:152">
      <c r="ER4978" s="14"/>
      <c r="ES4978" s="14"/>
      <c r="ET4978" s="14"/>
      <c r="EU4978" s="14"/>
      <c r="EV4978" s="14"/>
    </row>
    <row r="4979" spans="148:152">
      <c r="ER4979" s="14"/>
      <c r="ES4979" s="14"/>
      <c r="ET4979" s="14"/>
      <c r="EU4979" s="14"/>
      <c r="EV4979" s="14"/>
    </row>
    <row r="4980" spans="148:152">
      <c r="ER4980" s="14"/>
      <c r="ES4980" s="14"/>
      <c r="ET4980" s="14"/>
      <c r="EU4980" s="14"/>
      <c r="EV4980" s="14"/>
    </row>
    <row r="4981" spans="148:152">
      <c r="ER4981" s="14"/>
      <c r="ES4981" s="14"/>
      <c r="ET4981" s="14"/>
      <c r="EU4981" s="14"/>
      <c r="EV4981" s="14"/>
    </row>
    <row r="4982" spans="148:152">
      <c r="ER4982" s="14"/>
      <c r="ES4982" s="14"/>
      <c r="ET4982" s="14"/>
      <c r="EU4982" s="14"/>
      <c r="EV4982" s="14"/>
    </row>
    <row r="4983" spans="148:152">
      <c r="ER4983" s="14"/>
      <c r="ES4983" s="14"/>
      <c r="ET4983" s="14"/>
      <c r="EU4983" s="14"/>
      <c r="EV4983" s="14"/>
    </row>
    <row r="4984" spans="148:152">
      <c r="ER4984" s="14"/>
      <c r="ES4984" s="14"/>
      <c r="ET4984" s="14"/>
      <c r="EU4984" s="14"/>
      <c r="EV4984" s="14"/>
    </row>
    <row r="4985" spans="148:152">
      <c r="ER4985" s="14"/>
      <c r="ES4985" s="14"/>
      <c r="ET4985" s="14"/>
      <c r="EU4985" s="14"/>
      <c r="EV4985" s="14"/>
    </row>
    <row r="4986" spans="148:152">
      <c r="ER4986" s="14"/>
      <c r="ES4986" s="14"/>
      <c r="ET4986" s="14"/>
      <c r="EU4986" s="14"/>
      <c r="EV4986" s="14"/>
    </row>
    <row r="4987" spans="148:152">
      <c r="ER4987" s="14"/>
      <c r="ES4987" s="14"/>
      <c r="ET4987" s="14"/>
      <c r="EU4987" s="14"/>
      <c r="EV4987" s="14"/>
    </row>
    <row r="4988" spans="148:152">
      <c r="ER4988" s="14"/>
      <c r="ES4988" s="14"/>
      <c r="ET4988" s="14"/>
      <c r="EU4988" s="14"/>
      <c r="EV4988" s="14"/>
    </row>
    <row r="4989" spans="148:152">
      <c r="ER4989" s="14"/>
      <c r="ES4989" s="14"/>
      <c r="ET4989" s="14"/>
      <c r="EU4989" s="14"/>
      <c r="EV4989" s="14"/>
    </row>
    <row r="4990" spans="148:152">
      <c r="ER4990" s="14"/>
      <c r="ES4990" s="14"/>
      <c r="ET4990" s="14"/>
      <c r="EU4990" s="14"/>
      <c r="EV4990" s="14"/>
    </row>
    <row r="4991" spans="148:152">
      <c r="ER4991" s="14"/>
      <c r="ES4991" s="14"/>
      <c r="ET4991" s="14"/>
      <c r="EU4991" s="14"/>
      <c r="EV4991" s="14"/>
    </row>
    <row r="4992" spans="148:152">
      <c r="ER4992" s="14"/>
      <c r="ES4992" s="14"/>
      <c r="ET4992" s="14"/>
      <c r="EU4992" s="14"/>
      <c r="EV4992" s="14"/>
    </row>
    <row r="4993" spans="148:152">
      <c r="ER4993" s="14"/>
      <c r="ES4993" s="14"/>
      <c r="ET4993" s="14"/>
      <c r="EU4993" s="14"/>
      <c r="EV4993" s="14"/>
    </row>
    <row r="4994" spans="148:152">
      <c r="ER4994" s="14"/>
      <c r="ES4994" s="14"/>
      <c r="ET4994" s="14"/>
      <c r="EU4994" s="14"/>
      <c r="EV4994" s="14"/>
    </row>
    <row r="4995" spans="148:152">
      <c r="ER4995" s="14"/>
      <c r="ES4995" s="14"/>
      <c r="ET4995" s="14"/>
      <c r="EU4995" s="14"/>
      <c r="EV4995" s="14"/>
    </row>
    <row r="4996" spans="148:152">
      <c r="ER4996" s="14"/>
      <c r="ES4996" s="14"/>
      <c r="ET4996" s="14"/>
      <c r="EU4996" s="14"/>
      <c r="EV4996" s="14"/>
    </row>
    <row r="4997" spans="148:152">
      <c r="ER4997" s="14"/>
      <c r="ES4997" s="14"/>
      <c r="ET4997" s="14"/>
      <c r="EU4997" s="14"/>
      <c r="EV4997" s="14"/>
    </row>
    <row r="4998" spans="148:152">
      <c r="ER4998" s="14"/>
      <c r="ES4998" s="14"/>
      <c r="ET4998" s="14"/>
      <c r="EU4998" s="14"/>
      <c r="EV4998" s="14"/>
    </row>
    <row r="4999" spans="148:152">
      <c r="ER4999" s="14"/>
      <c r="ES4999" s="14"/>
      <c r="ET4999" s="14"/>
      <c r="EU4999" s="14"/>
      <c r="EV4999" s="14"/>
    </row>
    <row r="5000" spans="148:152">
      <c r="ER5000" s="14"/>
      <c r="ES5000" s="14"/>
      <c r="ET5000" s="14"/>
      <c r="EU5000" s="14"/>
      <c r="EV5000" s="14"/>
    </row>
    <row r="5001" spans="148:152">
      <c r="ER5001" s="14"/>
      <c r="ES5001" s="14"/>
      <c r="ET5001" s="14"/>
      <c r="EU5001" s="14"/>
      <c r="EV5001" s="14"/>
    </row>
    <row r="5002" spans="148:152">
      <c r="ER5002" s="14"/>
      <c r="ES5002" s="14"/>
      <c r="ET5002" s="14"/>
      <c r="EU5002" s="14"/>
      <c r="EV5002" s="14"/>
    </row>
    <row r="5003" spans="148:152">
      <c r="ER5003" s="14"/>
      <c r="ES5003" s="14"/>
      <c r="ET5003" s="14"/>
      <c r="EU5003" s="14"/>
      <c r="EV5003" s="14"/>
    </row>
    <row r="5004" spans="148:152">
      <c r="ER5004" s="14"/>
      <c r="ES5004" s="14"/>
      <c r="ET5004" s="14"/>
      <c r="EU5004" s="14"/>
      <c r="EV5004" s="14"/>
    </row>
    <row r="5005" spans="148:152">
      <c r="ER5005" s="14"/>
      <c r="ES5005" s="14"/>
      <c r="ET5005" s="14"/>
      <c r="EU5005" s="14"/>
      <c r="EV5005" s="14"/>
    </row>
    <row r="5006" spans="148:152">
      <c r="ER5006" s="14"/>
      <c r="ES5006" s="14"/>
      <c r="ET5006" s="14"/>
      <c r="EU5006" s="14"/>
      <c r="EV5006" s="14"/>
    </row>
    <row r="5007" spans="148:152">
      <c r="ER5007" s="14"/>
      <c r="ES5007" s="14"/>
      <c r="ET5007" s="14"/>
      <c r="EU5007" s="14"/>
      <c r="EV5007" s="14"/>
    </row>
    <row r="5008" spans="148:152">
      <c r="ER5008" s="14"/>
      <c r="ES5008" s="14"/>
      <c r="ET5008" s="14"/>
      <c r="EU5008" s="14"/>
      <c r="EV5008" s="14"/>
    </row>
    <row r="5009" spans="148:152">
      <c r="ER5009" s="14"/>
      <c r="ES5009" s="14"/>
      <c r="ET5009" s="14"/>
      <c r="EU5009" s="14"/>
      <c r="EV5009" s="14"/>
    </row>
    <row r="5010" spans="148:152">
      <c r="ER5010" s="14"/>
      <c r="ES5010" s="14"/>
      <c r="ET5010" s="14"/>
      <c r="EU5010" s="14"/>
      <c r="EV5010" s="14"/>
    </row>
    <row r="5011" spans="148:152">
      <c r="ER5011" s="14"/>
      <c r="ES5011" s="14"/>
      <c r="ET5011" s="14"/>
      <c r="EU5011" s="14"/>
      <c r="EV5011" s="14"/>
    </row>
    <row r="5012" spans="148:152">
      <c r="ER5012" s="14"/>
      <c r="ES5012" s="14"/>
      <c r="ET5012" s="14"/>
      <c r="EU5012" s="14"/>
      <c r="EV5012" s="14"/>
    </row>
    <row r="5013" spans="148:152">
      <c r="ER5013" s="14"/>
      <c r="ES5013" s="14"/>
      <c r="ET5013" s="14"/>
      <c r="EU5013" s="14"/>
      <c r="EV5013" s="14"/>
    </row>
    <row r="5014" spans="148:152">
      <c r="ER5014" s="14"/>
      <c r="ES5014" s="14"/>
      <c r="ET5014" s="14"/>
      <c r="EU5014" s="14"/>
      <c r="EV5014" s="14"/>
    </row>
    <row r="5015" spans="148:152">
      <c r="ER5015" s="14"/>
      <c r="ES5015" s="14"/>
      <c r="ET5015" s="14"/>
      <c r="EU5015" s="14"/>
      <c r="EV5015" s="14"/>
    </row>
    <row r="5016" spans="148:152">
      <c r="ER5016" s="14"/>
      <c r="ES5016" s="14"/>
      <c r="ET5016" s="14"/>
      <c r="EU5016" s="14"/>
      <c r="EV5016" s="14"/>
    </row>
    <row r="5017" spans="148:152">
      <c r="ER5017" s="14"/>
      <c r="ES5017" s="14"/>
      <c r="ET5017" s="14"/>
      <c r="EU5017" s="14"/>
      <c r="EV5017" s="14"/>
    </row>
    <row r="5018" spans="148:152">
      <c r="ER5018" s="14"/>
      <c r="ES5018" s="14"/>
      <c r="ET5018" s="14"/>
      <c r="EU5018" s="14"/>
      <c r="EV5018" s="14"/>
    </row>
    <row r="5019" spans="148:152">
      <c r="ER5019" s="14"/>
      <c r="ES5019" s="14"/>
      <c r="ET5019" s="14"/>
      <c r="EU5019" s="14"/>
      <c r="EV5019" s="14"/>
    </row>
    <row r="5020" spans="148:152">
      <c r="ER5020" s="14"/>
      <c r="ES5020" s="14"/>
      <c r="ET5020" s="14"/>
      <c r="EU5020" s="14"/>
      <c r="EV5020" s="14"/>
    </row>
    <row r="5021" spans="148:152">
      <c r="ER5021" s="14"/>
      <c r="ES5021" s="14"/>
      <c r="ET5021" s="14"/>
      <c r="EU5021" s="14"/>
      <c r="EV5021" s="14"/>
    </row>
    <row r="5022" spans="148:152">
      <c r="ER5022" s="14"/>
      <c r="ES5022" s="14"/>
      <c r="ET5022" s="14"/>
      <c r="EU5022" s="14"/>
      <c r="EV5022" s="14"/>
    </row>
    <row r="5023" spans="148:152">
      <c r="ER5023" s="14"/>
      <c r="ES5023" s="14"/>
      <c r="ET5023" s="14"/>
      <c r="EU5023" s="14"/>
      <c r="EV5023" s="14"/>
    </row>
    <row r="5024" spans="148:152">
      <c r="ER5024" s="14"/>
      <c r="ES5024" s="14"/>
      <c r="ET5024" s="14"/>
      <c r="EU5024" s="14"/>
      <c r="EV5024" s="14"/>
    </row>
    <row r="5025" spans="148:152">
      <c r="ER5025" s="14"/>
      <c r="ES5025" s="14"/>
      <c r="ET5025" s="14"/>
      <c r="EU5025" s="14"/>
      <c r="EV5025" s="14"/>
    </row>
    <row r="5026" spans="148:152">
      <c r="ER5026" s="14"/>
      <c r="ES5026" s="14"/>
      <c r="ET5026" s="14"/>
      <c r="EU5026" s="14"/>
      <c r="EV5026" s="14"/>
    </row>
    <row r="5027" spans="148:152">
      <c r="ER5027" s="14"/>
      <c r="ES5027" s="14"/>
      <c r="ET5027" s="14"/>
      <c r="EU5027" s="14"/>
      <c r="EV5027" s="14"/>
    </row>
    <row r="5028" spans="148:152">
      <c r="ER5028" s="14"/>
      <c r="ES5028" s="14"/>
      <c r="ET5028" s="14"/>
      <c r="EU5028" s="14"/>
      <c r="EV5028" s="14"/>
    </row>
    <row r="5029" spans="148:152">
      <c r="ER5029" s="14"/>
      <c r="ES5029" s="14"/>
      <c r="ET5029" s="14"/>
      <c r="EU5029" s="14"/>
      <c r="EV5029" s="14"/>
    </row>
    <row r="5030" spans="148:152">
      <c r="ER5030" s="14"/>
      <c r="ES5030" s="14"/>
      <c r="ET5030" s="14"/>
      <c r="EU5030" s="14"/>
      <c r="EV5030" s="14"/>
    </row>
    <row r="5031" spans="148:152">
      <c r="ER5031" s="14"/>
      <c r="ES5031" s="14"/>
      <c r="ET5031" s="14"/>
      <c r="EU5031" s="14"/>
      <c r="EV5031" s="14"/>
    </row>
    <row r="5032" spans="148:152">
      <c r="ER5032" s="14"/>
      <c r="ES5032" s="14"/>
      <c r="ET5032" s="14"/>
      <c r="EU5032" s="14"/>
      <c r="EV5032" s="14"/>
    </row>
    <row r="5033" spans="148:152">
      <c r="ER5033" s="14"/>
      <c r="ES5033" s="14"/>
      <c r="ET5033" s="14"/>
      <c r="EU5033" s="14"/>
      <c r="EV5033" s="14"/>
    </row>
    <row r="5034" spans="148:152">
      <c r="ER5034" s="14"/>
      <c r="ES5034" s="14"/>
      <c r="ET5034" s="14"/>
      <c r="EU5034" s="14"/>
      <c r="EV5034" s="14"/>
    </row>
    <row r="5035" spans="148:152">
      <c r="ER5035" s="14"/>
      <c r="ES5035" s="14"/>
      <c r="ET5035" s="14"/>
      <c r="EU5035" s="14"/>
      <c r="EV5035" s="14"/>
    </row>
    <row r="5036" spans="148:152">
      <c r="ER5036" s="14"/>
      <c r="ES5036" s="14"/>
      <c r="ET5036" s="14"/>
      <c r="EU5036" s="14"/>
      <c r="EV5036" s="14"/>
    </row>
    <row r="5037" spans="148:152">
      <c r="ER5037" s="14"/>
      <c r="ES5037" s="14"/>
      <c r="ET5037" s="14"/>
      <c r="EU5037" s="14"/>
      <c r="EV5037" s="14"/>
    </row>
    <row r="5038" spans="148:152">
      <c r="ER5038" s="14"/>
      <c r="ES5038" s="14"/>
      <c r="ET5038" s="14"/>
      <c r="EU5038" s="14"/>
      <c r="EV5038" s="14"/>
    </row>
    <row r="5039" spans="148:152">
      <c r="ER5039" s="14"/>
      <c r="ES5039" s="14"/>
      <c r="ET5039" s="14"/>
      <c r="EU5039" s="14"/>
      <c r="EV5039" s="14"/>
    </row>
    <row r="5040" spans="148:152">
      <c r="ER5040" s="14"/>
      <c r="ES5040" s="14"/>
      <c r="ET5040" s="14"/>
      <c r="EU5040" s="14"/>
      <c r="EV5040" s="14"/>
    </row>
    <row r="5041" spans="148:152">
      <c r="ER5041" s="14"/>
      <c r="ES5041" s="14"/>
      <c r="ET5041" s="14"/>
      <c r="EU5041" s="14"/>
      <c r="EV5041" s="14"/>
    </row>
    <row r="5042" spans="148:152">
      <c r="ER5042" s="14"/>
      <c r="ES5042" s="14"/>
      <c r="ET5042" s="14"/>
      <c r="EU5042" s="14"/>
      <c r="EV5042" s="14"/>
    </row>
    <row r="5043" spans="148:152">
      <c r="ER5043" s="14"/>
      <c r="ES5043" s="14"/>
      <c r="ET5043" s="14"/>
      <c r="EU5043" s="14"/>
      <c r="EV5043" s="14"/>
    </row>
    <row r="5044" spans="148:152">
      <c r="ER5044" s="14"/>
      <c r="ES5044" s="14"/>
      <c r="ET5044" s="14"/>
      <c r="EU5044" s="14"/>
      <c r="EV5044" s="14"/>
    </row>
    <row r="5045" spans="148:152">
      <c r="ER5045" s="14"/>
      <c r="ES5045" s="14"/>
      <c r="ET5045" s="14"/>
      <c r="EU5045" s="14"/>
      <c r="EV5045" s="14"/>
    </row>
    <row r="5046" spans="148:152">
      <c r="ER5046" s="14"/>
      <c r="ES5046" s="14"/>
      <c r="ET5046" s="14"/>
      <c r="EU5046" s="14"/>
      <c r="EV5046" s="14"/>
    </row>
    <row r="5047" spans="148:152">
      <c r="ER5047" s="14"/>
      <c r="ES5047" s="14"/>
      <c r="ET5047" s="14"/>
      <c r="EU5047" s="14"/>
      <c r="EV5047" s="14"/>
    </row>
    <row r="5048" spans="148:152">
      <c r="ER5048" s="14"/>
      <c r="ES5048" s="14"/>
      <c r="ET5048" s="14"/>
      <c r="EU5048" s="14"/>
      <c r="EV5048" s="14"/>
    </row>
    <row r="5049" spans="148:152">
      <c r="ER5049" s="14"/>
      <c r="ES5049" s="14"/>
      <c r="ET5049" s="14"/>
      <c r="EU5049" s="14"/>
      <c r="EV5049" s="14"/>
    </row>
    <row r="5050" spans="148:152">
      <c r="ER5050" s="14"/>
      <c r="ES5050" s="14"/>
      <c r="ET5050" s="14"/>
      <c r="EU5050" s="14"/>
      <c r="EV5050" s="14"/>
    </row>
    <row r="5051" spans="148:152">
      <c r="ER5051" s="14"/>
      <c r="ES5051" s="14"/>
      <c r="ET5051" s="14"/>
      <c r="EU5051" s="14"/>
      <c r="EV5051" s="14"/>
    </row>
    <row r="5052" spans="148:152">
      <c r="ER5052" s="14"/>
      <c r="ES5052" s="14"/>
      <c r="ET5052" s="14"/>
      <c r="EU5052" s="14"/>
      <c r="EV5052" s="14"/>
    </row>
    <row r="5053" spans="148:152">
      <c r="ER5053" s="14"/>
      <c r="ES5053" s="14"/>
      <c r="ET5053" s="14"/>
      <c r="EU5053" s="14"/>
      <c r="EV5053" s="14"/>
    </row>
    <row r="5054" spans="148:152">
      <c r="ER5054" s="14"/>
      <c r="ES5054" s="14"/>
      <c r="ET5054" s="14"/>
      <c r="EU5054" s="14"/>
      <c r="EV5054" s="14"/>
    </row>
    <row r="5055" spans="148:152">
      <c r="ER5055" s="14"/>
      <c r="ES5055" s="14"/>
      <c r="ET5055" s="14"/>
      <c r="EU5055" s="14"/>
      <c r="EV5055" s="14"/>
    </row>
    <row r="5056" spans="148:152">
      <c r="ER5056" s="14"/>
      <c r="ES5056" s="14"/>
      <c r="ET5056" s="14"/>
      <c r="EU5056" s="14"/>
      <c r="EV5056" s="14"/>
    </row>
    <row r="5057" spans="148:152">
      <c r="ER5057" s="14"/>
      <c r="ES5057" s="14"/>
      <c r="ET5057" s="14"/>
      <c r="EU5057" s="14"/>
      <c r="EV5057" s="14"/>
    </row>
    <row r="5058" spans="148:152">
      <c r="ER5058" s="14"/>
      <c r="ES5058" s="14"/>
      <c r="ET5058" s="14"/>
      <c r="EU5058" s="14"/>
      <c r="EV5058" s="14"/>
    </row>
    <row r="5059" spans="148:152">
      <c r="ER5059" s="14"/>
      <c r="ES5059" s="14"/>
      <c r="ET5059" s="14"/>
      <c r="EU5059" s="14"/>
      <c r="EV5059" s="14"/>
    </row>
    <row r="5060" spans="148:152">
      <c r="ER5060" s="14"/>
      <c r="ES5060" s="14"/>
      <c r="ET5060" s="14"/>
      <c r="EU5060" s="14"/>
      <c r="EV5060" s="14"/>
    </row>
    <row r="5061" spans="148:152">
      <c r="ER5061" s="14"/>
      <c r="ES5061" s="14"/>
      <c r="ET5061" s="14"/>
      <c r="EU5061" s="14"/>
      <c r="EV5061" s="14"/>
    </row>
    <row r="5062" spans="148:152">
      <c r="ER5062" s="14"/>
      <c r="ES5062" s="14"/>
      <c r="ET5062" s="14"/>
      <c r="EU5062" s="14"/>
      <c r="EV5062" s="14"/>
    </row>
    <row r="5063" spans="148:152">
      <c r="ER5063" s="14"/>
      <c r="ES5063" s="14"/>
      <c r="ET5063" s="14"/>
      <c r="EU5063" s="14"/>
      <c r="EV5063" s="14"/>
    </row>
    <row r="5064" spans="148:152">
      <c r="ER5064" s="14"/>
      <c r="ES5064" s="14"/>
      <c r="ET5064" s="14"/>
      <c r="EU5064" s="14"/>
      <c r="EV5064" s="14"/>
    </row>
    <row r="5065" spans="148:152">
      <c r="ER5065" s="14"/>
      <c r="ES5065" s="14"/>
      <c r="ET5065" s="14"/>
      <c r="EU5065" s="14"/>
      <c r="EV5065" s="14"/>
    </row>
    <row r="5066" spans="148:152">
      <c r="ER5066" s="14"/>
      <c r="ES5066" s="14"/>
      <c r="ET5066" s="14"/>
      <c r="EU5066" s="14"/>
      <c r="EV5066" s="14"/>
    </row>
    <row r="5067" spans="148:152">
      <c r="ER5067" s="14"/>
      <c r="ES5067" s="14"/>
      <c r="ET5067" s="14"/>
      <c r="EU5067" s="14"/>
      <c r="EV5067" s="14"/>
    </row>
    <row r="5068" spans="148:152">
      <c r="ER5068" s="14"/>
      <c r="ES5068" s="14"/>
      <c r="ET5068" s="14"/>
      <c r="EU5068" s="14"/>
      <c r="EV5068" s="14"/>
    </row>
    <row r="5069" spans="148:152">
      <c r="ER5069" s="14"/>
      <c r="ES5069" s="14"/>
      <c r="ET5069" s="14"/>
      <c r="EU5069" s="14"/>
      <c r="EV5069" s="14"/>
    </row>
    <row r="5070" spans="148:152">
      <c r="ER5070" s="14"/>
      <c r="ES5070" s="14"/>
      <c r="ET5070" s="14"/>
      <c r="EU5070" s="14"/>
      <c r="EV5070" s="14"/>
    </row>
    <row r="5071" spans="148:152">
      <c r="ER5071" s="14"/>
      <c r="ES5071" s="14"/>
      <c r="ET5071" s="14"/>
      <c r="EU5071" s="14"/>
      <c r="EV5071" s="14"/>
    </row>
    <row r="5072" spans="148:152">
      <c r="ER5072" s="14"/>
      <c r="ES5072" s="14"/>
      <c r="ET5072" s="14"/>
      <c r="EU5072" s="14"/>
      <c r="EV5072" s="14"/>
    </row>
    <row r="5073" spans="148:152">
      <c r="ER5073" s="14"/>
      <c r="ES5073" s="14"/>
      <c r="ET5073" s="14"/>
      <c r="EU5073" s="14"/>
      <c r="EV5073" s="14"/>
    </row>
    <row r="5074" spans="148:152">
      <c r="ER5074" s="14"/>
      <c r="ES5074" s="14"/>
      <c r="ET5074" s="14"/>
      <c r="EU5074" s="14"/>
      <c r="EV5074" s="14"/>
    </row>
    <row r="5075" spans="148:152">
      <c r="ER5075" s="14"/>
      <c r="ES5075" s="14"/>
      <c r="ET5075" s="14"/>
      <c r="EU5075" s="14"/>
      <c r="EV5075" s="14"/>
    </row>
    <row r="5076" spans="148:152">
      <c r="ER5076" s="14"/>
      <c r="ES5076" s="14"/>
      <c r="ET5076" s="14"/>
      <c r="EU5076" s="14"/>
      <c r="EV5076" s="14"/>
    </row>
    <row r="5077" spans="148:152">
      <c r="ER5077" s="14"/>
      <c r="ES5077" s="14"/>
      <c r="ET5077" s="14"/>
      <c r="EU5077" s="14"/>
      <c r="EV5077" s="14"/>
    </row>
    <row r="5078" spans="148:152">
      <c r="ER5078" s="14"/>
      <c r="ES5078" s="14"/>
      <c r="ET5078" s="14"/>
      <c r="EU5078" s="14"/>
      <c r="EV5078" s="14"/>
    </row>
    <row r="5079" spans="148:152">
      <c r="ER5079" s="14"/>
      <c r="ES5079" s="14"/>
      <c r="ET5079" s="14"/>
      <c r="EU5079" s="14"/>
      <c r="EV5079" s="14"/>
    </row>
    <row r="5080" spans="148:152">
      <c r="ER5080" s="14"/>
      <c r="ES5080" s="14"/>
      <c r="ET5080" s="14"/>
      <c r="EU5080" s="14"/>
      <c r="EV5080" s="14"/>
    </row>
    <row r="5081" spans="148:152">
      <c r="ER5081" s="14"/>
      <c r="ES5081" s="14"/>
      <c r="ET5081" s="14"/>
      <c r="EU5081" s="14"/>
      <c r="EV5081" s="14"/>
    </row>
    <row r="5082" spans="148:152">
      <c r="ER5082" s="14"/>
      <c r="ES5082" s="14"/>
      <c r="ET5082" s="14"/>
      <c r="EU5082" s="14"/>
      <c r="EV5082" s="14"/>
    </row>
    <row r="5083" spans="148:152">
      <c r="ER5083" s="14"/>
      <c r="ES5083" s="14"/>
      <c r="ET5083" s="14"/>
      <c r="EU5083" s="14"/>
      <c r="EV5083" s="14"/>
    </row>
    <row r="5084" spans="148:152">
      <c r="ER5084" s="14"/>
      <c r="ES5084" s="14"/>
      <c r="ET5084" s="14"/>
      <c r="EU5084" s="14"/>
      <c r="EV5084" s="14"/>
    </row>
    <row r="5085" spans="148:152">
      <c r="ER5085" s="14"/>
      <c r="ES5085" s="14"/>
      <c r="ET5085" s="14"/>
      <c r="EU5085" s="14"/>
      <c r="EV5085" s="14"/>
    </row>
    <row r="5086" spans="148:152">
      <c r="ER5086" s="14"/>
      <c r="ES5086" s="14"/>
      <c r="ET5086" s="14"/>
      <c r="EU5086" s="14"/>
      <c r="EV5086" s="14"/>
    </row>
    <row r="5087" spans="148:152">
      <c r="ER5087" s="14"/>
      <c r="ES5087" s="14"/>
      <c r="ET5087" s="14"/>
      <c r="EU5087" s="14"/>
      <c r="EV5087" s="14"/>
    </row>
    <row r="5088" spans="148:152">
      <c r="ER5088" s="14"/>
      <c r="ES5088" s="14"/>
      <c r="ET5088" s="14"/>
      <c r="EU5088" s="14"/>
      <c r="EV5088" s="14"/>
    </row>
    <row r="5089" spans="148:152">
      <c r="ER5089" s="14"/>
      <c r="ES5089" s="14"/>
      <c r="ET5089" s="14"/>
      <c r="EU5089" s="14"/>
      <c r="EV5089" s="14"/>
    </row>
    <row r="5090" spans="148:152">
      <c r="ER5090" s="14"/>
      <c r="ES5090" s="14"/>
      <c r="ET5090" s="14"/>
      <c r="EU5090" s="14"/>
      <c r="EV5090" s="14"/>
    </row>
    <row r="5091" spans="148:152">
      <c r="ER5091" s="14"/>
      <c r="ES5091" s="14"/>
      <c r="ET5091" s="14"/>
      <c r="EU5091" s="14"/>
      <c r="EV5091" s="14"/>
    </row>
    <row r="5092" spans="148:152">
      <c r="ER5092" s="14"/>
      <c r="ES5092" s="14"/>
      <c r="ET5092" s="14"/>
      <c r="EU5092" s="14"/>
      <c r="EV5092" s="14"/>
    </row>
    <row r="5093" spans="148:152">
      <c r="ER5093" s="14"/>
      <c r="ES5093" s="14"/>
      <c r="ET5093" s="14"/>
      <c r="EU5093" s="14"/>
      <c r="EV5093" s="14"/>
    </row>
    <row r="5094" spans="148:152">
      <c r="ER5094" s="14"/>
      <c r="ES5094" s="14"/>
      <c r="ET5094" s="14"/>
      <c r="EU5094" s="14"/>
      <c r="EV5094" s="14"/>
    </row>
    <row r="5095" spans="148:152">
      <c r="ER5095" s="14"/>
      <c r="ES5095" s="14"/>
      <c r="ET5095" s="14"/>
      <c r="EU5095" s="14"/>
      <c r="EV5095" s="14"/>
    </row>
    <row r="5096" spans="148:152">
      <c r="ER5096" s="14"/>
      <c r="ES5096" s="14"/>
      <c r="ET5096" s="14"/>
      <c r="EU5096" s="14"/>
      <c r="EV5096" s="14"/>
    </row>
    <row r="5097" spans="148:152">
      <c r="ER5097" s="14"/>
      <c r="ES5097" s="14"/>
      <c r="ET5097" s="14"/>
      <c r="EU5097" s="14"/>
      <c r="EV5097" s="14"/>
    </row>
    <row r="5098" spans="148:152">
      <c r="ER5098" s="14"/>
      <c r="ES5098" s="14"/>
      <c r="ET5098" s="14"/>
      <c r="EU5098" s="14"/>
      <c r="EV5098" s="14"/>
    </row>
    <row r="5099" spans="148:152">
      <c r="ER5099" s="14"/>
      <c r="ES5099" s="14"/>
      <c r="ET5099" s="14"/>
      <c r="EU5099" s="14"/>
      <c r="EV5099" s="14"/>
    </row>
    <row r="5100" spans="148:152">
      <c r="ER5100" s="14"/>
      <c r="ES5100" s="14"/>
      <c r="ET5100" s="14"/>
      <c r="EU5100" s="14"/>
      <c r="EV5100" s="14"/>
    </row>
    <row r="5101" spans="148:152">
      <c r="ER5101" s="14"/>
      <c r="ES5101" s="14"/>
      <c r="ET5101" s="14"/>
      <c r="EU5101" s="14"/>
      <c r="EV5101" s="14"/>
    </row>
    <row r="5102" spans="148:152">
      <c r="ER5102" s="14"/>
      <c r="ES5102" s="14"/>
      <c r="ET5102" s="14"/>
      <c r="EU5102" s="14"/>
      <c r="EV5102" s="14"/>
    </row>
    <row r="5103" spans="148:152">
      <c r="ER5103" s="14"/>
      <c r="ES5103" s="14"/>
      <c r="ET5103" s="14"/>
      <c r="EU5103" s="14"/>
      <c r="EV5103" s="14"/>
    </row>
    <row r="5104" spans="148:152">
      <c r="ER5104" s="14"/>
      <c r="ES5104" s="14"/>
      <c r="ET5104" s="14"/>
      <c r="EU5104" s="14"/>
      <c r="EV5104" s="14"/>
    </row>
    <row r="5105" spans="148:152">
      <c r="ER5105" s="14"/>
      <c r="ES5105" s="14"/>
      <c r="ET5105" s="14"/>
      <c r="EU5105" s="14"/>
      <c r="EV5105" s="14"/>
    </row>
    <row r="5106" spans="148:152">
      <c r="ER5106" s="14"/>
      <c r="ES5106" s="14"/>
      <c r="ET5106" s="14"/>
      <c r="EU5106" s="14"/>
      <c r="EV5106" s="14"/>
    </row>
    <row r="5107" spans="148:152">
      <c r="ER5107" s="14"/>
      <c r="ES5107" s="14"/>
      <c r="ET5107" s="14"/>
      <c r="EU5107" s="14"/>
      <c r="EV5107" s="14"/>
    </row>
    <row r="5108" spans="148:152">
      <c r="ER5108" s="14"/>
      <c r="ES5108" s="14"/>
      <c r="ET5108" s="14"/>
      <c r="EU5108" s="14"/>
      <c r="EV5108" s="14"/>
    </row>
    <row r="5109" spans="148:152">
      <c r="ER5109" s="14"/>
      <c r="ES5109" s="14"/>
      <c r="ET5109" s="14"/>
      <c r="EU5109" s="14"/>
      <c r="EV5109" s="14"/>
    </row>
    <row r="5110" spans="148:152">
      <c r="ER5110" s="14"/>
      <c r="ES5110" s="14"/>
      <c r="ET5110" s="14"/>
      <c r="EU5110" s="14"/>
      <c r="EV5110" s="14"/>
    </row>
    <row r="5111" spans="148:152">
      <c r="ER5111" s="14"/>
      <c r="ES5111" s="14"/>
      <c r="ET5111" s="14"/>
      <c r="EU5111" s="14"/>
      <c r="EV5111" s="14"/>
    </row>
    <row r="5112" spans="148:152">
      <c r="ER5112" s="14"/>
      <c r="ES5112" s="14"/>
      <c r="ET5112" s="14"/>
      <c r="EU5112" s="14"/>
      <c r="EV5112" s="14"/>
    </row>
    <row r="5113" spans="148:152">
      <c r="ER5113" s="14"/>
      <c r="ES5113" s="14"/>
      <c r="ET5113" s="14"/>
      <c r="EU5113" s="14"/>
      <c r="EV5113" s="14"/>
    </row>
    <row r="5114" spans="148:152">
      <c r="ER5114" s="14"/>
      <c r="ES5114" s="14"/>
      <c r="ET5114" s="14"/>
      <c r="EU5114" s="14"/>
      <c r="EV5114" s="14"/>
    </row>
    <row r="5115" spans="148:152">
      <c r="ER5115" s="14"/>
      <c r="ES5115" s="14"/>
      <c r="ET5115" s="14"/>
      <c r="EU5115" s="14"/>
      <c r="EV5115" s="14"/>
    </row>
    <row r="5116" spans="148:152">
      <c r="ER5116" s="14"/>
      <c r="ES5116" s="14"/>
      <c r="ET5116" s="14"/>
      <c r="EU5116" s="14"/>
      <c r="EV5116" s="14"/>
    </row>
    <row r="5117" spans="148:152">
      <c r="ER5117" s="14"/>
      <c r="ES5117" s="14"/>
      <c r="ET5117" s="14"/>
      <c r="EU5117" s="14"/>
      <c r="EV5117" s="14"/>
    </row>
    <row r="5118" spans="148:152">
      <c r="ER5118" s="14"/>
      <c r="ES5118" s="14"/>
      <c r="ET5118" s="14"/>
      <c r="EU5118" s="14"/>
      <c r="EV5118" s="14"/>
    </row>
    <row r="5119" spans="148:152">
      <c r="ER5119" s="14"/>
      <c r="ES5119" s="14"/>
      <c r="ET5119" s="14"/>
      <c r="EU5119" s="14"/>
      <c r="EV5119" s="14"/>
    </row>
    <row r="5120" spans="148:152">
      <c r="ER5120" s="14"/>
      <c r="ES5120" s="14"/>
      <c r="ET5120" s="14"/>
      <c r="EU5120" s="14"/>
      <c r="EV5120" s="14"/>
    </row>
    <row r="5121" spans="148:152">
      <c r="ER5121" s="14"/>
      <c r="ES5121" s="14"/>
      <c r="ET5121" s="14"/>
      <c r="EU5121" s="14"/>
      <c r="EV5121" s="14"/>
    </row>
    <row r="5122" spans="148:152">
      <c r="ER5122" s="14"/>
      <c r="ES5122" s="14"/>
      <c r="ET5122" s="14"/>
      <c r="EU5122" s="14"/>
      <c r="EV5122" s="14"/>
    </row>
    <row r="5123" spans="148:152">
      <c r="ER5123" s="14"/>
      <c r="ES5123" s="14"/>
      <c r="ET5123" s="14"/>
      <c r="EU5123" s="14"/>
      <c r="EV5123" s="14"/>
    </row>
    <row r="5124" spans="148:152">
      <c r="ER5124" s="14"/>
      <c r="ES5124" s="14"/>
      <c r="ET5124" s="14"/>
      <c r="EU5124" s="14"/>
      <c r="EV5124" s="14"/>
    </row>
    <row r="5125" spans="148:152">
      <c r="ER5125" s="14"/>
      <c r="ES5125" s="14"/>
      <c r="ET5125" s="14"/>
      <c r="EU5125" s="14"/>
      <c r="EV5125" s="14"/>
    </row>
    <row r="5126" spans="148:152">
      <c r="ER5126" s="14"/>
      <c r="ES5126" s="14"/>
      <c r="ET5126" s="14"/>
      <c r="EU5126" s="14"/>
      <c r="EV5126" s="14"/>
    </row>
    <row r="5127" spans="148:152">
      <c r="ER5127" s="14"/>
      <c r="ES5127" s="14"/>
      <c r="ET5127" s="14"/>
      <c r="EU5127" s="14"/>
      <c r="EV5127" s="14"/>
    </row>
    <row r="5128" spans="148:152">
      <c r="ER5128" s="14"/>
      <c r="ES5128" s="14"/>
      <c r="ET5128" s="14"/>
      <c r="EU5128" s="14"/>
      <c r="EV5128" s="14"/>
    </row>
    <row r="5129" spans="148:152">
      <c r="ER5129" s="14"/>
      <c r="ES5129" s="14"/>
      <c r="ET5129" s="14"/>
      <c r="EU5129" s="14"/>
      <c r="EV5129" s="14"/>
    </row>
    <row r="5130" spans="148:152">
      <c r="ER5130" s="14"/>
      <c r="ES5130" s="14"/>
      <c r="ET5130" s="14"/>
      <c r="EU5130" s="14"/>
      <c r="EV5130" s="14"/>
    </row>
    <row r="5131" spans="148:152">
      <c r="ER5131" s="14"/>
      <c r="ES5131" s="14"/>
      <c r="ET5131" s="14"/>
      <c r="EU5131" s="14"/>
      <c r="EV5131" s="14"/>
    </row>
    <row r="5132" spans="148:152">
      <c r="ER5132" s="14"/>
      <c r="ES5132" s="14"/>
      <c r="ET5132" s="14"/>
      <c r="EU5132" s="14"/>
      <c r="EV5132" s="14"/>
    </row>
    <row r="5133" spans="148:152">
      <c r="ER5133" s="14"/>
      <c r="ES5133" s="14"/>
      <c r="ET5133" s="14"/>
      <c r="EU5133" s="14"/>
      <c r="EV5133" s="14"/>
    </row>
    <row r="5134" spans="148:152">
      <c r="ER5134" s="14"/>
      <c r="ES5134" s="14"/>
      <c r="ET5134" s="14"/>
      <c r="EU5134" s="14"/>
      <c r="EV5134" s="14"/>
    </row>
    <row r="5135" spans="148:152">
      <c r="ER5135" s="14"/>
      <c r="ES5135" s="14"/>
      <c r="ET5135" s="14"/>
      <c r="EU5135" s="14"/>
      <c r="EV5135" s="14"/>
    </row>
    <row r="5136" spans="148:152">
      <c r="ER5136" s="14"/>
      <c r="ES5136" s="14"/>
      <c r="ET5136" s="14"/>
      <c r="EU5136" s="14"/>
      <c r="EV5136" s="14"/>
    </row>
    <row r="5137" spans="148:152">
      <c r="ER5137" s="14"/>
      <c r="ES5137" s="14"/>
      <c r="ET5137" s="14"/>
      <c r="EU5137" s="14"/>
      <c r="EV5137" s="14"/>
    </row>
    <row r="5138" spans="148:152">
      <c r="ER5138" s="14"/>
      <c r="ES5138" s="14"/>
      <c r="ET5138" s="14"/>
      <c r="EU5138" s="14"/>
      <c r="EV5138" s="14"/>
    </row>
    <row r="5139" spans="148:152">
      <c r="ER5139" s="14"/>
      <c r="ES5139" s="14"/>
      <c r="ET5139" s="14"/>
      <c r="EU5139" s="14"/>
      <c r="EV5139" s="14"/>
    </row>
    <row r="5140" spans="148:152">
      <c r="ER5140" s="14"/>
      <c r="ES5140" s="14"/>
      <c r="ET5140" s="14"/>
      <c r="EU5140" s="14"/>
      <c r="EV5140" s="14"/>
    </row>
    <row r="5141" spans="148:152">
      <c r="ER5141" s="14"/>
      <c r="ES5141" s="14"/>
      <c r="ET5141" s="14"/>
      <c r="EU5141" s="14"/>
      <c r="EV5141" s="14"/>
    </row>
    <row r="5142" spans="148:152">
      <c r="ER5142" s="14"/>
      <c r="ES5142" s="14"/>
      <c r="ET5142" s="14"/>
      <c r="EU5142" s="14"/>
      <c r="EV5142" s="14"/>
    </row>
    <row r="5143" spans="148:152">
      <c r="ER5143" s="14"/>
      <c r="ES5143" s="14"/>
      <c r="ET5143" s="14"/>
      <c r="EU5143" s="14"/>
      <c r="EV5143" s="14"/>
    </row>
    <row r="5144" spans="148:152">
      <c r="ER5144" s="14"/>
      <c r="ES5144" s="14"/>
      <c r="ET5144" s="14"/>
      <c r="EU5144" s="14"/>
      <c r="EV5144" s="14"/>
    </row>
    <row r="5145" spans="148:152">
      <c r="ER5145" s="14"/>
      <c r="ES5145" s="14"/>
      <c r="ET5145" s="14"/>
      <c r="EU5145" s="14"/>
      <c r="EV5145" s="14"/>
    </row>
    <row r="5146" spans="148:152">
      <c r="ER5146" s="14"/>
      <c r="ES5146" s="14"/>
      <c r="ET5146" s="14"/>
      <c r="EU5146" s="14"/>
      <c r="EV5146" s="14"/>
    </row>
    <row r="5147" spans="148:152">
      <c r="ER5147" s="14"/>
      <c r="ES5147" s="14"/>
      <c r="ET5147" s="14"/>
      <c r="EU5147" s="14"/>
      <c r="EV5147" s="14"/>
    </row>
    <row r="5148" spans="148:152">
      <c r="ER5148" s="14"/>
      <c r="ES5148" s="14"/>
      <c r="ET5148" s="14"/>
      <c r="EU5148" s="14"/>
      <c r="EV5148" s="14"/>
    </row>
    <row r="5149" spans="148:152">
      <c r="ER5149" s="14"/>
      <c r="ES5149" s="14"/>
      <c r="ET5149" s="14"/>
      <c r="EU5149" s="14"/>
      <c r="EV5149" s="14"/>
    </row>
    <row r="5150" spans="148:152">
      <c r="ER5150" s="14"/>
      <c r="ES5150" s="14"/>
      <c r="ET5150" s="14"/>
      <c r="EU5150" s="14"/>
      <c r="EV5150" s="14"/>
    </row>
    <row r="5151" spans="148:152">
      <c r="ER5151" s="14"/>
      <c r="ES5151" s="14"/>
      <c r="ET5151" s="14"/>
      <c r="EU5151" s="14"/>
      <c r="EV5151" s="14"/>
    </row>
    <row r="5152" spans="148:152">
      <c r="ER5152" s="14"/>
      <c r="ES5152" s="14"/>
      <c r="ET5152" s="14"/>
      <c r="EU5152" s="14"/>
      <c r="EV5152" s="14"/>
    </row>
    <row r="5153" spans="148:152">
      <c r="ER5153" s="14"/>
      <c r="ES5153" s="14"/>
      <c r="ET5153" s="14"/>
      <c r="EU5153" s="14"/>
      <c r="EV5153" s="14"/>
    </row>
    <row r="5154" spans="148:152">
      <c r="ER5154" s="14"/>
      <c r="ES5154" s="14"/>
      <c r="ET5154" s="14"/>
      <c r="EU5154" s="14"/>
      <c r="EV5154" s="14"/>
    </row>
    <row r="5155" spans="148:152">
      <c r="ER5155" s="14"/>
      <c r="ES5155" s="14"/>
      <c r="ET5155" s="14"/>
      <c r="EU5155" s="14"/>
      <c r="EV5155" s="14"/>
    </row>
    <row r="5156" spans="148:152">
      <c r="ER5156" s="14"/>
      <c r="ES5156" s="14"/>
      <c r="ET5156" s="14"/>
      <c r="EU5156" s="14"/>
      <c r="EV5156" s="14"/>
    </row>
    <row r="5157" spans="148:152">
      <c r="ER5157" s="14"/>
      <c r="ES5157" s="14"/>
      <c r="ET5157" s="14"/>
      <c r="EU5157" s="14"/>
      <c r="EV5157" s="14"/>
    </row>
    <row r="5158" spans="148:152">
      <c r="ER5158" s="14"/>
      <c r="ES5158" s="14"/>
      <c r="ET5158" s="14"/>
      <c r="EU5158" s="14"/>
      <c r="EV5158" s="14"/>
    </row>
    <row r="5159" spans="148:152">
      <c r="ER5159" s="14"/>
      <c r="ES5159" s="14"/>
      <c r="ET5159" s="14"/>
      <c r="EU5159" s="14"/>
      <c r="EV5159" s="14"/>
    </row>
    <row r="5160" spans="148:152">
      <c r="ER5160" s="14"/>
      <c r="ES5160" s="14"/>
      <c r="ET5160" s="14"/>
      <c r="EU5160" s="14"/>
      <c r="EV5160" s="14"/>
    </row>
    <row r="5161" spans="148:152">
      <c r="ER5161" s="14"/>
      <c r="ES5161" s="14"/>
      <c r="ET5161" s="14"/>
      <c r="EU5161" s="14"/>
      <c r="EV5161" s="14"/>
    </row>
    <row r="5162" spans="148:152">
      <c r="ER5162" s="14"/>
      <c r="ES5162" s="14"/>
      <c r="ET5162" s="14"/>
      <c r="EU5162" s="14"/>
      <c r="EV5162" s="14"/>
    </row>
    <row r="5163" spans="148:152">
      <c r="ER5163" s="14"/>
      <c r="ES5163" s="14"/>
      <c r="ET5163" s="14"/>
      <c r="EU5163" s="14"/>
      <c r="EV5163" s="14"/>
    </row>
    <row r="5164" spans="148:152">
      <c r="ER5164" s="14"/>
      <c r="ES5164" s="14"/>
      <c r="ET5164" s="14"/>
      <c r="EU5164" s="14"/>
      <c r="EV5164" s="14"/>
    </row>
    <row r="5165" spans="148:152">
      <c r="ER5165" s="14"/>
      <c r="ES5165" s="14"/>
      <c r="ET5165" s="14"/>
      <c r="EU5165" s="14"/>
      <c r="EV5165" s="14"/>
    </row>
    <row r="5166" spans="148:152">
      <c r="ER5166" s="14"/>
      <c r="ES5166" s="14"/>
      <c r="ET5166" s="14"/>
      <c r="EU5166" s="14"/>
      <c r="EV5166" s="14"/>
    </row>
    <row r="5167" spans="148:152">
      <c r="ER5167" s="14"/>
      <c r="ES5167" s="14"/>
      <c r="ET5167" s="14"/>
      <c r="EU5167" s="14"/>
      <c r="EV5167" s="14"/>
    </row>
    <row r="5168" spans="148:152">
      <c r="ER5168" s="14"/>
      <c r="ES5168" s="14"/>
      <c r="ET5168" s="14"/>
      <c r="EU5168" s="14"/>
      <c r="EV5168" s="14"/>
    </row>
    <row r="5169" spans="148:152">
      <c r="ER5169" s="14"/>
      <c r="ES5169" s="14"/>
      <c r="ET5169" s="14"/>
      <c r="EU5169" s="14"/>
      <c r="EV5169" s="14"/>
    </row>
    <row r="5170" spans="148:152">
      <c r="ER5170" s="14"/>
      <c r="ES5170" s="14"/>
      <c r="ET5170" s="14"/>
      <c r="EU5170" s="14"/>
      <c r="EV5170" s="14"/>
    </row>
    <row r="5171" spans="148:152">
      <c r="ER5171" s="14"/>
      <c r="ES5171" s="14"/>
      <c r="ET5171" s="14"/>
      <c r="EU5171" s="14"/>
      <c r="EV5171" s="14"/>
    </row>
    <row r="5172" spans="148:152">
      <c r="ER5172" s="14"/>
      <c r="ES5172" s="14"/>
      <c r="ET5172" s="14"/>
      <c r="EU5172" s="14"/>
      <c r="EV5172" s="14"/>
    </row>
    <row r="5173" spans="148:152">
      <c r="ER5173" s="14"/>
      <c r="ES5173" s="14"/>
      <c r="ET5173" s="14"/>
      <c r="EU5173" s="14"/>
      <c r="EV5173" s="14"/>
    </row>
    <row r="5174" spans="148:152">
      <c r="ER5174" s="14"/>
      <c r="ES5174" s="14"/>
      <c r="ET5174" s="14"/>
      <c r="EU5174" s="14"/>
      <c r="EV5174" s="14"/>
    </row>
    <row r="5175" spans="148:152">
      <c r="ER5175" s="14"/>
      <c r="ES5175" s="14"/>
      <c r="ET5175" s="14"/>
      <c r="EU5175" s="14"/>
      <c r="EV5175" s="14"/>
    </row>
    <row r="5176" spans="148:152">
      <c r="ER5176" s="14"/>
      <c r="ES5176" s="14"/>
      <c r="ET5176" s="14"/>
      <c r="EU5176" s="14"/>
      <c r="EV5176" s="14"/>
    </row>
    <row r="5177" spans="148:152">
      <c r="ER5177" s="14"/>
      <c r="ES5177" s="14"/>
      <c r="ET5177" s="14"/>
      <c r="EU5177" s="14"/>
      <c r="EV5177" s="14"/>
    </row>
    <row r="5178" spans="148:152">
      <c r="ER5178" s="14"/>
      <c r="ES5178" s="14"/>
      <c r="ET5178" s="14"/>
      <c r="EU5178" s="14"/>
      <c r="EV5178" s="14"/>
    </row>
    <row r="5179" spans="148:152">
      <c r="ER5179" s="14"/>
      <c r="ES5179" s="14"/>
      <c r="ET5179" s="14"/>
      <c r="EU5179" s="14"/>
      <c r="EV5179" s="14"/>
    </row>
    <row r="5180" spans="148:152">
      <c r="ER5180" s="14"/>
      <c r="ES5180" s="14"/>
      <c r="ET5180" s="14"/>
      <c r="EU5180" s="14"/>
      <c r="EV5180" s="14"/>
    </row>
    <row r="5181" spans="148:152">
      <c r="ER5181" s="14"/>
      <c r="ES5181" s="14"/>
      <c r="ET5181" s="14"/>
      <c r="EU5181" s="14"/>
      <c r="EV5181" s="14"/>
    </row>
    <row r="5182" spans="148:152">
      <c r="ER5182" s="14"/>
      <c r="ES5182" s="14"/>
      <c r="ET5182" s="14"/>
      <c r="EU5182" s="14"/>
      <c r="EV5182" s="14"/>
    </row>
    <row r="5183" spans="148:152">
      <c r="ER5183" s="14"/>
      <c r="ES5183" s="14"/>
      <c r="ET5183" s="14"/>
      <c r="EU5183" s="14"/>
      <c r="EV5183" s="14"/>
    </row>
    <row r="5184" spans="148:152">
      <c r="ER5184" s="14"/>
      <c r="ES5184" s="14"/>
      <c r="ET5184" s="14"/>
      <c r="EU5184" s="14"/>
      <c r="EV5184" s="14"/>
    </row>
    <row r="5185" spans="148:152">
      <c r="ER5185" s="14"/>
      <c r="ES5185" s="14"/>
      <c r="ET5185" s="14"/>
      <c r="EU5185" s="14"/>
      <c r="EV5185" s="14"/>
    </row>
    <row r="5186" spans="148:152">
      <c r="ER5186" s="14"/>
      <c r="ES5186" s="14"/>
      <c r="ET5186" s="14"/>
      <c r="EU5186" s="14"/>
      <c r="EV5186" s="14"/>
    </row>
    <row r="5187" spans="148:152">
      <c r="ER5187" s="14"/>
      <c r="ES5187" s="14"/>
      <c r="ET5187" s="14"/>
      <c r="EU5187" s="14"/>
      <c r="EV5187" s="14"/>
    </row>
    <row r="5188" spans="148:152">
      <c r="ER5188" s="14"/>
      <c r="ES5188" s="14"/>
      <c r="ET5188" s="14"/>
      <c r="EU5188" s="14"/>
      <c r="EV5188" s="14"/>
    </row>
    <row r="5189" spans="148:152">
      <c r="ER5189" s="14"/>
      <c r="ES5189" s="14"/>
      <c r="ET5189" s="14"/>
      <c r="EU5189" s="14"/>
      <c r="EV5189" s="14"/>
    </row>
    <row r="5190" spans="148:152">
      <c r="ER5190" s="14"/>
      <c r="ES5190" s="14"/>
      <c r="ET5190" s="14"/>
      <c r="EU5190" s="14"/>
      <c r="EV5190" s="14"/>
    </row>
    <row r="5191" spans="148:152">
      <c r="ER5191" s="14"/>
      <c r="ES5191" s="14"/>
      <c r="ET5191" s="14"/>
      <c r="EU5191" s="14"/>
      <c r="EV5191" s="14"/>
    </row>
    <row r="5192" spans="148:152">
      <c r="ER5192" s="14"/>
      <c r="ES5192" s="14"/>
      <c r="ET5192" s="14"/>
      <c r="EU5192" s="14"/>
      <c r="EV5192" s="14"/>
    </row>
    <row r="5193" spans="148:152">
      <c r="ER5193" s="14"/>
      <c r="ES5193" s="14"/>
      <c r="ET5193" s="14"/>
      <c r="EU5193" s="14"/>
      <c r="EV5193" s="14"/>
    </row>
    <row r="5194" spans="148:152">
      <c r="ER5194" s="14"/>
      <c r="ES5194" s="14"/>
      <c r="ET5194" s="14"/>
      <c r="EU5194" s="14"/>
      <c r="EV5194" s="14"/>
    </row>
    <row r="5195" spans="148:152">
      <c r="ER5195" s="14"/>
      <c r="ES5195" s="14"/>
      <c r="ET5195" s="14"/>
      <c r="EU5195" s="14"/>
      <c r="EV5195" s="14"/>
    </row>
    <row r="5196" spans="148:152">
      <c r="ER5196" s="14"/>
      <c r="ES5196" s="14"/>
      <c r="ET5196" s="14"/>
      <c r="EU5196" s="14"/>
      <c r="EV5196" s="14"/>
    </row>
    <row r="5197" spans="148:152">
      <c r="ER5197" s="14"/>
      <c r="ES5197" s="14"/>
      <c r="ET5197" s="14"/>
      <c r="EU5197" s="14"/>
      <c r="EV5197" s="14"/>
    </row>
    <row r="5198" spans="148:152">
      <c r="ER5198" s="14"/>
      <c r="ES5198" s="14"/>
      <c r="ET5198" s="14"/>
      <c r="EU5198" s="14"/>
      <c r="EV5198" s="14"/>
    </row>
    <row r="5199" spans="148:152">
      <c r="ER5199" s="14"/>
      <c r="ES5199" s="14"/>
      <c r="ET5199" s="14"/>
      <c r="EU5199" s="14"/>
      <c r="EV5199" s="14"/>
    </row>
    <row r="5200" spans="148:152">
      <c r="ER5200" s="14"/>
      <c r="ES5200" s="14"/>
      <c r="ET5200" s="14"/>
      <c r="EU5200" s="14"/>
      <c r="EV5200" s="14"/>
    </row>
    <row r="5201" spans="148:152">
      <c r="ER5201" s="14"/>
      <c r="ES5201" s="14"/>
      <c r="ET5201" s="14"/>
      <c r="EU5201" s="14"/>
      <c r="EV5201" s="14"/>
    </row>
    <row r="5202" spans="148:152">
      <c r="ER5202" s="14"/>
      <c r="ES5202" s="14"/>
      <c r="ET5202" s="14"/>
      <c r="EU5202" s="14"/>
      <c r="EV5202" s="14"/>
    </row>
    <row r="5203" spans="148:152">
      <c r="ER5203" s="14"/>
      <c r="ES5203" s="14"/>
      <c r="ET5203" s="14"/>
      <c r="EU5203" s="14"/>
      <c r="EV5203" s="14"/>
    </row>
    <row r="5204" spans="148:152">
      <c r="ER5204" s="14"/>
      <c r="ES5204" s="14"/>
      <c r="ET5204" s="14"/>
      <c r="EU5204" s="14"/>
      <c r="EV5204" s="14"/>
    </row>
    <row r="5205" spans="148:152">
      <c r="ER5205" s="14"/>
      <c r="ES5205" s="14"/>
      <c r="ET5205" s="14"/>
      <c r="EU5205" s="14"/>
      <c r="EV5205" s="14"/>
    </row>
    <row r="5206" spans="148:152">
      <c r="ER5206" s="14"/>
      <c r="ES5206" s="14"/>
      <c r="ET5206" s="14"/>
      <c r="EU5206" s="14"/>
      <c r="EV5206" s="14"/>
    </row>
    <row r="5207" spans="148:152">
      <c r="ER5207" s="14"/>
      <c r="ES5207" s="14"/>
      <c r="ET5207" s="14"/>
      <c r="EU5207" s="14"/>
      <c r="EV5207" s="14"/>
    </row>
    <row r="5208" spans="148:152">
      <c r="ER5208" s="14"/>
      <c r="ES5208" s="14"/>
      <c r="ET5208" s="14"/>
      <c r="EU5208" s="14"/>
      <c r="EV5208" s="14"/>
    </row>
    <row r="5209" spans="148:152">
      <c r="ER5209" s="14"/>
      <c r="ES5209" s="14"/>
      <c r="ET5209" s="14"/>
      <c r="EU5209" s="14"/>
      <c r="EV5209" s="14"/>
    </row>
    <row r="5210" spans="148:152">
      <c r="ER5210" s="14"/>
      <c r="ES5210" s="14"/>
      <c r="ET5210" s="14"/>
      <c r="EU5210" s="14"/>
      <c r="EV5210" s="14"/>
    </row>
    <row r="5211" spans="148:152">
      <c r="ER5211" s="14"/>
      <c r="ES5211" s="14"/>
      <c r="ET5211" s="14"/>
      <c r="EU5211" s="14"/>
      <c r="EV5211" s="14"/>
    </row>
    <row r="5212" spans="148:152">
      <c r="ER5212" s="14"/>
      <c r="ES5212" s="14"/>
      <c r="ET5212" s="14"/>
      <c r="EU5212" s="14"/>
      <c r="EV5212" s="14"/>
    </row>
    <row r="5213" spans="148:152">
      <c r="ER5213" s="14"/>
      <c r="ES5213" s="14"/>
      <c r="ET5213" s="14"/>
      <c r="EU5213" s="14"/>
      <c r="EV5213" s="14"/>
    </row>
    <row r="5214" spans="148:152">
      <c r="ER5214" s="14"/>
      <c r="ES5214" s="14"/>
      <c r="ET5214" s="14"/>
      <c r="EU5214" s="14"/>
      <c r="EV5214" s="14"/>
    </row>
    <row r="5215" spans="148:152">
      <c r="ER5215" s="14"/>
      <c r="ES5215" s="14"/>
      <c r="ET5215" s="14"/>
      <c r="EU5215" s="14"/>
      <c r="EV5215" s="14"/>
    </row>
    <row r="5216" spans="148:152">
      <c r="ER5216" s="14"/>
      <c r="ES5216" s="14"/>
      <c r="ET5216" s="14"/>
      <c r="EU5216" s="14"/>
      <c r="EV5216" s="14"/>
    </row>
    <row r="5217" spans="148:152">
      <c r="ER5217" s="14"/>
      <c r="ES5217" s="14"/>
      <c r="ET5217" s="14"/>
      <c r="EU5217" s="14"/>
      <c r="EV5217" s="14"/>
    </row>
    <row r="5218" spans="148:152">
      <c r="ER5218" s="14"/>
      <c r="ES5218" s="14"/>
      <c r="ET5218" s="14"/>
      <c r="EU5218" s="14"/>
      <c r="EV5218" s="14"/>
    </row>
    <row r="5219" spans="148:152">
      <c r="ER5219" s="14"/>
      <c r="ES5219" s="14"/>
      <c r="ET5219" s="14"/>
      <c r="EU5219" s="14"/>
      <c r="EV5219" s="14"/>
    </row>
    <row r="5220" spans="148:152">
      <c r="ER5220" s="14"/>
      <c r="ES5220" s="14"/>
      <c r="ET5220" s="14"/>
      <c r="EU5220" s="14"/>
      <c r="EV5220" s="14"/>
    </row>
    <row r="5221" spans="148:152">
      <c r="ER5221" s="14"/>
      <c r="ES5221" s="14"/>
      <c r="ET5221" s="14"/>
      <c r="EU5221" s="14"/>
      <c r="EV5221" s="14"/>
    </row>
    <row r="5222" spans="148:152">
      <c r="ER5222" s="14"/>
      <c r="ES5222" s="14"/>
      <c r="ET5222" s="14"/>
      <c r="EU5222" s="14"/>
      <c r="EV5222" s="14"/>
    </row>
    <row r="5223" spans="148:152">
      <c r="ER5223" s="14"/>
      <c r="ES5223" s="14"/>
      <c r="ET5223" s="14"/>
      <c r="EU5223" s="14"/>
      <c r="EV5223" s="14"/>
    </row>
    <row r="5224" spans="148:152">
      <c r="ER5224" s="14"/>
      <c r="ES5224" s="14"/>
      <c r="ET5224" s="14"/>
      <c r="EU5224" s="14"/>
      <c r="EV5224" s="14"/>
    </row>
    <row r="5225" spans="148:152">
      <c r="ER5225" s="14"/>
      <c r="ES5225" s="14"/>
      <c r="ET5225" s="14"/>
      <c r="EU5225" s="14"/>
      <c r="EV5225" s="14"/>
    </row>
    <row r="5226" spans="148:152">
      <c r="ER5226" s="14"/>
      <c r="ES5226" s="14"/>
      <c r="ET5226" s="14"/>
      <c r="EU5226" s="14"/>
      <c r="EV5226" s="14"/>
    </row>
    <row r="5227" spans="148:152">
      <c r="ER5227" s="14"/>
      <c r="ES5227" s="14"/>
      <c r="ET5227" s="14"/>
      <c r="EU5227" s="14"/>
      <c r="EV5227" s="14"/>
    </row>
    <row r="5228" spans="148:152">
      <c r="ER5228" s="14"/>
      <c r="ES5228" s="14"/>
      <c r="ET5228" s="14"/>
      <c r="EU5228" s="14"/>
      <c r="EV5228" s="14"/>
    </row>
    <row r="5229" spans="148:152">
      <c r="ER5229" s="14"/>
      <c r="ES5229" s="14"/>
      <c r="ET5229" s="14"/>
      <c r="EU5229" s="14"/>
      <c r="EV5229" s="14"/>
    </row>
    <row r="5230" spans="148:152">
      <c r="ER5230" s="14"/>
      <c r="ES5230" s="14"/>
      <c r="ET5230" s="14"/>
      <c r="EU5230" s="14"/>
      <c r="EV5230" s="14"/>
    </row>
    <row r="5231" spans="148:152">
      <c r="ER5231" s="14"/>
      <c r="ES5231" s="14"/>
      <c r="ET5231" s="14"/>
      <c r="EU5231" s="14"/>
      <c r="EV5231" s="14"/>
    </row>
    <row r="5232" spans="148:152">
      <c r="ER5232" s="14"/>
      <c r="ES5232" s="14"/>
      <c r="ET5232" s="14"/>
      <c r="EU5232" s="14"/>
      <c r="EV5232" s="14"/>
    </row>
    <row r="5233" spans="148:152">
      <c r="ER5233" s="14"/>
      <c r="ES5233" s="14"/>
      <c r="ET5233" s="14"/>
      <c r="EU5233" s="14"/>
      <c r="EV5233" s="14"/>
    </row>
    <row r="5234" spans="148:152">
      <c r="ER5234" s="14"/>
      <c r="ES5234" s="14"/>
      <c r="ET5234" s="14"/>
      <c r="EU5234" s="14"/>
      <c r="EV5234" s="14"/>
    </row>
    <row r="5235" spans="148:152">
      <c r="ER5235" s="14"/>
      <c r="ES5235" s="14"/>
      <c r="ET5235" s="14"/>
      <c r="EU5235" s="14"/>
      <c r="EV5235" s="14"/>
    </row>
    <row r="5236" spans="148:152">
      <c r="ER5236" s="14"/>
      <c r="ES5236" s="14"/>
      <c r="ET5236" s="14"/>
      <c r="EU5236" s="14"/>
      <c r="EV5236" s="14"/>
    </row>
    <row r="5237" spans="148:152">
      <c r="ER5237" s="14"/>
      <c r="ES5237" s="14"/>
      <c r="ET5237" s="14"/>
      <c r="EU5237" s="14"/>
      <c r="EV5237" s="14"/>
    </row>
    <row r="5238" spans="148:152">
      <c r="ER5238" s="14"/>
      <c r="ES5238" s="14"/>
      <c r="ET5238" s="14"/>
      <c r="EU5238" s="14"/>
      <c r="EV5238" s="14"/>
    </row>
    <row r="5239" spans="148:152">
      <c r="ER5239" s="14"/>
      <c r="ES5239" s="14"/>
      <c r="ET5239" s="14"/>
      <c r="EU5239" s="14"/>
      <c r="EV5239" s="14"/>
    </row>
    <row r="5240" spans="148:152">
      <c r="ER5240" s="14"/>
      <c r="ES5240" s="14"/>
      <c r="ET5240" s="14"/>
      <c r="EU5240" s="14"/>
      <c r="EV5240" s="14"/>
    </row>
    <row r="5241" spans="148:152">
      <c r="ER5241" s="14"/>
      <c r="ES5241" s="14"/>
      <c r="ET5241" s="14"/>
      <c r="EU5241" s="14"/>
      <c r="EV5241" s="14"/>
    </row>
    <row r="5242" spans="148:152">
      <c r="ER5242" s="14"/>
      <c r="ES5242" s="14"/>
      <c r="ET5242" s="14"/>
      <c r="EU5242" s="14"/>
      <c r="EV5242" s="14"/>
    </row>
    <row r="5243" spans="148:152">
      <c r="ER5243" s="14"/>
      <c r="ES5243" s="14"/>
      <c r="ET5243" s="14"/>
      <c r="EU5243" s="14"/>
      <c r="EV5243" s="14"/>
    </row>
    <row r="5244" spans="148:152">
      <c r="ER5244" s="14"/>
      <c r="ES5244" s="14"/>
      <c r="ET5244" s="14"/>
      <c r="EU5244" s="14"/>
      <c r="EV5244" s="14"/>
    </row>
    <row r="5245" spans="148:152">
      <c r="ER5245" s="14"/>
      <c r="ES5245" s="14"/>
      <c r="ET5245" s="14"/>
      <c r="EU5245" s="14"/>
      <c r="EV5245" s="14"/>
    </row>
    <row r="5246" spans="148:152">
      <c r="ER5246" s="14"/>
      <c r="ES5246" s="14"/>
      <c r="ET5246" s="14"/>
      <c r="EU5246" s="14"/>
      <c r="EV5246" s="14"/>
    </row>
    <row r="5247" spans="148:152">
      <c r="ER5247" s="14"/>
      <c r="ES5247" s="14"/>
      <c r="ET5247" s="14"/>
      <c r="EU5247" s="14"/>
      <c r="EV5247" s="14"/>
    </row>
    <row r="5248" spans="148:152">
      <c r="ER5248" s="14"/>
      <c r="ES5248" s="14"/>
      <c r="ET5248" s="14"/>
      <c r="EU5248" s="14"/>
      <c r="EV5248" s="14"/>
    </row>
    <row r="5249" spans="148:152">
      <c r="ER5249" s="14"/>
      <c r="ES5249" s="14"/>
      <c r="ET5249" s="14"/>
      <c r="EU5249" s="14"/>
      <c r="EV5249" s="14"/>
    </row>
    <row r="5250" spans="148:152">
      <c r="ER5250" s="14"/>
      <c r="ES5250" s="14"/>
      <c r="ET5250" s="14"/>
      <c r="EU5250" s="14"/>
      <c r="EV5250" s="14"/>
    </row>
    <row r="5251" spans="148:152">
      <c r="ER5251" s="14"/>
      <c r="ES5251" s="14"/>
      <c r="ET5251" s="14"/>
      <c r="EU5251" s="14"/>
      <c r="EV5251" s="14"/>
    </row>
    <row r="5252" spans="148:152">
      <c r="ER5252" s="14"/>
      <c r="ES5252" s="14"/>
      <c r="ET5252" s="14"/>
      <c r="EU5252" s="14"/>
      <c r="EV5252" s="14"/>
    </row>
    <row r="5253" spans="148:152">
      <c r="ER5253" s="14"/>
      <c r="ES5253" s="14"/>
      <c r="ET5253" s="14"/>
      <c r="EU5253" s="14"/>
      <c r="EV5253" s="14"/>
    </row>
    <row r="5254" spans="148:152">
      <c r="ER5254" s="14"/>
      <c r="ES5254" s="14"/>
      <c r="ET5254" s="14"/>
      <c r="EU5254" s="14"/>
      <c r="EV5254" s="14"/>
    </row>
    <row r="5255" spans="148:152">
      <c r="ER5255" s="14"/>
      <c r="ES5255" s="14"/>
      <c r="ET5255" s="14"/>
      <c r="EU5255" s="14"/>
      <c r="EV5255" s="14"/>
    </row>
    <row r="5256" spans="148:152">
      <c r="ER5256" s="14"/>
      <c r="ES5256" s="14"/>
      <c r="ET5256" s="14"/>
      <c r="EU5256" s="14"/>
      <c r="EV5256" s="14"/>
    </row>
    <row r="5257" spans="148:152">
      <c r="ER5257" s="14"/>
      <c r="ES5257" s="14"/>
      <c r="ET5257" s="14"/>
      <c r="EU5257" s="14"/>
      <c r="EV5257" s="14"/>
    </row>
    <row r="5258" spans="148:152">
      <c r="ER5258" s="14"/>
      <c r="ES5258" s="14"/>
      <c r="ET5258" s="14"/>
      <c r="EU5258" s="14"/>
      <c r="EV5258" s="14"/>
    </row>
    <row r="5259" spans="148:152">
      <c r="ER5259" s="14"/>
      <c r="ES5259" s="14"/>
      <c r="ET5259" s="14"/>
      <c r="EU5259" s="14"/>
      <c r="EV5259" s="14"/>
    </row>
    <row r="5260" spans="148:152">
      <c r="ER5260" s="14"/>
      <c r="ES5260" s="14"/>
      <c r="ET5260" s="14"/>
      <c r="EU5260" s="14"/>
      <c r="EV5260" s="14"/>
    </row>
    <row r="5261" spans="148:152">
      <c r="ER5261" s="14"/>
      <c r="ES5261" s="14"/>
      <c r="ET5261" s="14"/>
      <c r="EU5261" s="14"/>
      <c r="EV5261" s="14"/>
    </row>
    <row r="5262" spans="148:152">
      <c r="ER5262" s="14"/>
      <c r="ES5262" s="14"/>
      <c r="ET5262" s="14"/>
      <c r="EU5262" s="14"/>
      <c r="EV5262" s="14"/>
    </row>
    <row r="5263" spans="148:152">
      <c r="ER5263" s="14"/>
      <c r="ES5263" s="14"/>
      <c r="ET5263" s="14"/>
      <c r="EU5263" s="14"/>
      <c r="EV5263" s="14"/>
    </row>
    <row r="5264" spans="148:152">
      <c r="ER5264" s="14"/>
      <c r="ES5264" s="14"/>
      <c r="ET5264" s="14"/>
      <c r="EU5264" s="14"/>
      <c r="EV5264" s="14"/>
    </row>
    <row r="5265" spans="148:152">
      <c r="ER5265" s="14"/>
      <c r="ES5265" s="14"/>
      <c r="ET5265" s="14"/>
      <c r="EU5265" s="14"/>
      <c r="EV5265" s="14"/>
    </row>
    <row r="5266" spans="148:152">
      <c r="ER5266" s="14"/>
      <c r="ES5266" s="14"/>
      <c r="ET5266" s="14"/>
      <c r="EU5266" s="14"/>
      <c r="EV5266" s="14"/>
    </row>
    <row r="5267" spans="148:152">
      <c r="ER5267" s="14"/>
      <c r="ES5267" s="14"/>
      <c r="ET5267" s="14"/>
      <c r="EU5267" s="14"/>
      <c r="EV5267" s="14"/>
    </row>
    <row r="5268" spans="148:152">
      <c r="ER5268" s="14"/>
      <c r="ES5268" s="14"/>
      <c r="ET5268" s="14"/>
      <c r="EU5268" s="14"/>
      <c r="EV5268" s="14"/>
    </row>
    <row r="5269" spans="148:152">
      <c r="ER5269" s="14"/>
      <c r="ES5269" s="14"/>
      <c r="ET5269" s="14"/>
      <c r="EU5269" s="14"/>
      <c r="EV5269" s="14"/>
    </row>
    <row r="5270" spans="148:152">
      <c r="ER5270" s="14"/>
      <c r="ES5270" s="14"/>
      <c r="ET5270" s="14"/>
      <c r="EU5270" s="14"/>
      <c r="EV5270" s="14"/>
    </row>
    <row r="5271" spans="148:152">
      <c r="ER5271" s="14"/>
      <c r="ES5271" s="14"/>
      <c r="ET5271" s="14"/>
      <c r="EU5271" s="14"/>
      <c r="EV5271" s="14"/>
    </row>
    <row r="5272" spans="148:152">
      <c r="ER5272" s="14"/>
      <c r="ES5272" s="14"/>
      <c r="ET5272" s="14"/>
      <c r="EU5272" s="14"/>
      <c r="EV5272" s="14"/>
    </row>
    <row r="5273" spans="148:152">
      <c r="ER5273" s="14"/>
      <c r="ES5273" s="14"/>
      <c r="ET5273" s="14"/>
      <c r="EU5273" s="14"/>
      <c r="EV5273" s="14"/>
    </row>
    <row r="5274" spans="148:152">
      <c r="ER5274" s="14"/>
      <c r="ES5274" s="14"/>
      <c r="ET5274" s="14"/>
      <c r="EU5274" s="14"/>
      <c r="EV5274" s="14"/>
    </row>
    <row r="5275" spans="148:152">
      <c r="ER5275" s="14"/>
      <c r="ES5275" s="14"/>
      <c r="ET5275" s="14"/>
      <c r="EU5275" s="14"/>
      <c r="EV5275" s="14"/>
    </row>
    <row r="5276" spans="148:152">
      <c r="ER5276" s="14"/>
      <c r="ES5276" s="14"/>
      <c r="ET5276" s="14"/>
      <c r="EU5276" s="14"/>
      <c r="EV5276" s="14"/>
    </row>
    <row r="5277" spans="148:152">
      <c r="ER5277" s="14"/>
      <c r="ES5277" s="14"/>
      <c r="ET5277" s="14"/>
      <c r="EU5277" s="14"/>
      <c r="EV5277" s="14"/>
    </row>
    <row r="5278" spans="148:152">
      <c r="ER5278" s="14"/>
      <c r="ES5278" s="14"/>
      <c r="ET5278" s="14"/>
      <c r="EU5278" s="14"/>
      <c r="EV5278" s="14"/>
    </row>
    <row r="5279" spans="148:152">
      <c r="ER5279" s="14"/>
      <c r="ES5279" s="14"/>
      <c r="ET5279" s="14"/>
      <c r="EU5279" s="14"/>
      <c r="EV5279" s="14"/>
    </row>
    <row r="5280" spans="148:152">
      <c r="ER5280" s="14"/>
      <c r="ES5280" s="14"/>
      <c r="ET5280" s="14"/>
      <c r="EU5280" s="14"/>
      <c r="EV5280" s="14"/>
    </row>
    <row r="5281" spans="148:152">
      <c r="ER5281" s="14"/>
      <c r="ES5281" s="14"/>
      <c r="ET5281" s="14"/>
      <c r="EU5281" s="14"/>
      <c r="EV5281" s="14"/>
    </row>
    <row r="5282" spans="148:152">
      <c r="ER5282" s="14"/>
      <c r="ES5282" s="14"/>
      <c r="ET5282" s="14"/>
      <c r="EU5282" s="14"/>
      <c r="EV5282" s="14"/>
    </row>
    <row r="5283" spans="148:152">
      <c r="ER5283" s="14"/>
      <c r="ES5283" s="14"/>
      <c r="ET5283" s="14"/>
      <c r="EU5283" s="14"/>
      <c r="EV5283" s="14"/>
    </row>
    <row r="5284" spans="148:152">
      <c r="ER5284" s="14"/>
      <c r="ES5284" s="14"/>
      <c r="ET5284" s="14"/>
      <c r="EU5284" s="14"/>
      <c r="EV5284" s="14"/>
    </row>
    <row r="5285" spans="148:152">
      <c r="ER5285" s="14"/>
      <c r="ES5285" s="14"/>
      <c r="ET5285" s="14"/>
      <c r="EU5285" s="14"/>
      <c r="EV5285" s="14"/>
    </row>
    <row r="5286" spans="148:152">
      <c r="ER5286" s="14"/>
      <c r="ES5286" s="14"/>
      <c r="ET5286" s="14"/>
      <c r="EU5286" s="14"/>
      <c r="EV5286" s="14"/>
    </row>
    <row r="5287" spans="148:152">
      <c r="ER5287" s="14"/>
      <c r="ES5287" s="14"/>
      <c r="ET5287" s="14"/>
      <c r="EU5287" s="14"/>
      <c r="EV5287" s="14"/>
    </row>
    <row r="5288" spans="148:152">
      <c r="ER5288" s="14"/>
      <c r="ES5288" s="14"/>
      <c r="ET5288" s="14"/>
      <c r="EU5288" s="14"/>
      <c r="EV5288" s="14"/>
    </row>
    <row r="5289" spans="148:152">
      <c r="ER5289" s="14"/>
      <c r="ES5289" s="14"/>
      <c r="ET5289" s="14"/>
      <c r="EU5289" s="14"/>
      <c r="EV5289" s="14"/>
    </row>
    <row r="5290" spans="148:152">
      <c r="ER5290" s="14"/>
      <c r="ES5290" s="14"/>
      <c r="ET5290" s="14"/>
      <c r="EU5290" s="14"/>
      <c r="EV5290" s="14"/>
    </row>
    <row r="5291" spans="148:152">
      <c r="ER5291" s="14"/>
      <c r="ES5291" s="14"/>
      <c r="ET5291" s="14"/>
      <c r="EU5291" s="14"/>
      <c r="EV5291" s="14"/>
    </row>
    <row r="5292" spans="148:152">
      <c r="ER5292" s="14"/>
      <c r="ES5292" s="14"/>
      <c r="ET5292" s="14"/>
      <c r="EU5292" s="14"/>
      <c r="EV5292" s="14"/>
    </row>
    <row r="5293" spans="148:152">
      <c r="ER5293" s="14"/>
      <c r="ES5293" s="14"/>
      <c r="ET5293" s="14"/>
      <c r="EU5293" s="14"/>
      <c r="EV5293" s="14"/>
    </row>
    <row r="5294" spans="148:152">
      <c r="ER5294" s="14"/>
      <c r="ES5294" s="14"/>
      <c r="ET5294" s="14"/>
      <c r="EU5294" s="14"/>
      <c r="EV5294" s="14"/>
    </row>
    <row r="5295" spans="148:152">
      <c r="ER5295" s="14"/>
      <c r="ES5295" s="14"/>
      <c r="ET5295" s="14"/>
      <c r="EU5295" s="14"/>
      <c r="EV5295" s="14"/>
    </row>
    <row r="5296" spans="148:152">
      <c r="ER5296" s="14"/>
      <c r="ES5296" s="14"/>
      <c r="ET5296" s="14"/>
      <c r="EU5296" s="14"/>
      <c r="EV5296" s="14"/>
    </row>
    <row r="5297" spans="148:152">
      <c r="ER5297" s="14"/>
      <c r="ES5297" s="14"/>
      <c r="ET5297" s="14"/>
      <c r="EU5297" s="14"/>
      <c r="EV5297" s="14"/>
    </row>
    <row r="5298" spans="148:152">
      <c r="ER5298" s="14"/>
      <c r="ES5298" s="14"/>
      <c r="ET5298" s="14"/>
      <c r="EU5298" s="14"/>
      <c r="EV5298" s="14"/>
    </row>
    <row r="5299" spans="148:152">
      <c r="ER5299" s="14"/>
      <c r="ES5299" s="14"/>
      <c r="ET5299" s="14"/>
      <c r="EU5299" s="14"/>
      <c r="EV5299" s="14"/>
    </row>
    <row r="5300" spans="148:152">
      <c r="ER5300" s="14"/>
      <c r="ES5300" s="14"/>
      <c r="ET5300" s="14"/>
      <c r="EU5300" s="14"/>
      <c r="EV5300" s="14"/>
    </row>
    <row r="5301" spans="148:152">
      <c r="ER5301" s="14"/>
      <c r="ES5301" s="14"/>
      <c r="ET5301" s="14"/>
      <c r="EU5301" s="14"/>
      <c r="EV5301" s="14"/>
    </row>
    <row r="5302" spans="148:152">
      <c r="ER5302" s="14"/>
      <c r="ES5302" s="14"/>
      <c r="ET5302" s="14"/>
      <c r="EU5302" s="14"/>
      <c r="EV5302" s="14"/>
    </row>
    <row r="5303" spans="148:152">
      <c r="ER5303" s="14"/>
      <c r="ES5303" s="14"/>
      <c r="ET5303" s="14"/>
      <c r="EU5303" s="14"/>
      <c r="EV5303" s="14"/>
    </row>
    <row r="5304" spans="148:152">
      <c r="ER5304" s="14"/>
      <c r="ES5304" s="14"/>
      <c r="ET5304" s="14"/>
      <c r="EU5304" s="14"/>
      <c r="EV5304" s="14"/>
    </row>
    <row r="5305" spans="148:152">
      <c r="ER5305" s="14"/>
      <c r="ES5305" s="14"/>
      <c r="ET5305" s="14"/>
      <c r="EU5305" s="14"/>
      <c r="EV5305" s="14"/>
    </row>
    <row r="5306" spans="148:152">
      <c r="ER5306" s="14"/>
      <c r="ES5306" s="14"/>
      <c r="ET5306" s="14"/>
      <c r="EU5306" s="14"/>
      <c r="EV5306" s="14"/>
    </row>
    <row r="5307" spans="148:152">
      <c r="ER5307" s="14"/>
      <c r="ES5307" s="14"/>
      <c r="ET5307" s="14"/>
      <c r="EU5307" s="14"/>
      <c r="EV5307" s="14"/>
    </row>
    <row r="5308" spans="148:152">
      <c r="ER5308" s="14"/>
      <c r="ES5308" s="14"/>
      <c r="ET5308" s="14"/>
      <c r="EU5308" s="14"/>
      <c r="EV5308" s="14"/>
    </row>
    <row r="5309" spans="148:152">
      <c r="ER5309" s="14"/>
      <c r="ES5309" s="14"/>
      <c r="ET5309" s="14"/>
      <c r="EU5309" s="14"/>
      <c r="EV5309" s="14"/>
    </row>
    <row r="5310" spans="148:152">
      <c r="ER5310" s="14"/>
      <c r="ES5310" s="14"/>
      <c r="ET5310" s="14"/>
      <c r="EU5310" s="14"/>
      <c r="EV5310" s="14"/>
    </row>
    <row r="5311" spans="148:152">
      <c r="ER5311" s="14"/>
      <c r="ES5311" s="14"/>
      <c r="ET5311" s="14"/>
      <c r="EU5311" s="14"/>
      <c r="EV5311" s="14"/>
    </row>
    <row r="5312" spans="148:152">
      <c r="ER5312" s="14"/>
      <c r="ES5312" s="14"/>
      <c r="ET5312" s="14"/>
      <c r="EU5312" s="14"/>
      <c r="EV5312" s="14"/>
    </row>
    <row r="5313" spans="148:152">
      <c r="ER5313" s="14"/>
      <c r="ES5313" s="14"/>
      <c r="ET5313" s="14"/>
      <c r="EU5313" s="14"/>
      <c r="EV5313" s="14"/>
    </row>
    <row r="5314" spans="148:152">
      <c r="ER5314" s="14"/>
      <c r="ES5314" s="14"/>
      <c r="ET5314" s="14"/>
      <c r="EU5314" s="14"/>
      <c r="EV5314" s="14"/>
    </row>
    <row r="5315" spans="148:152">
      <c r="ER5315" s="14"/>
      <c r="ES5315" s="14"/>
      <c r="ET5315" s="14"/>
      <c r="EU5315" s="14"/>
      <c r="EV5315" s="14"/>
    </row>
    <row r="5316" spans="148:152">
      <c r="ER5316" s="14"/>
      <c r="ES5316" s="14"/>
      <c r="ET5316" s="14"/>
      <c r="EU5316" s="14"/>
      <c r="EV5316" s="14"/>
    </row>
    <row r="5317" spans="148:152">
      <c r="ER5317" s="14"/>
      <c r="ES5317" s="14"/>
      <c r="ET5317" s="14"/>
      <c r="EU5317" s="14"/>
      <c r="EV5317" s="14"/>
    </row>
    <row r="5318" spans="148:152">
      <c r="ER5318" s="14"/>
      <c r="ES5318" s="14"/>
      <c r="ET5318" s="14"/>
      <c r="EU5318" s="14"/>
      <c r="EV5318" s="14"/>
    </row>
    <row r="5319" spans="148:152">
      <c r="ER5319" s="14"/>
      <c r="ES5319" s="14"/>
      <c r="ET5319" s="14"/>
      <c r="EU5319" s="14"/>
      <c r="EV5319" s="14"/>
    </row>
    <row r="5320" spans="148:152">
      <c r="ER5320" s="14"/>
      <c r="ES5320" s="14"/>
      <c r="ET5320" s="14"/>
      <c r="EU5320" s="14"/>
      <c r="EV5320" s="14"/>
    </row>
    <row r="5321" spans="148:152">
      <c r="ER5321" s="14"/>
      <c r="ES5321" s="14"/>
      <c r="ET5321" s="14"/>
      <c r="EU5321" s="14"/>
      <c r="EV5321" s="14"/>
    </row>
    <row r="5322" spans="148:152">
      <c r="ER5322" s="14"/>
      <c r="ES5322" s="14"/>
      <c r="ET5322" s="14"/>
      <c r="EU5322" s="14"/>
      <c r="EV5322" s="14"/>
    </row>
    <row r="5323" spans="148:152">
      <c r="ER5323" s="14"/>
      <c r="ES5323" s="14"/>
      <c r="ET5323" s="14"/>
      <c r="EU5323" s="14"/>
      <c r="EV5323" s="14"/>
    </row>
    <row r="5324" spans="148:152">
      <c r="ER5324" s="14"/>
      <c r="ES5324" s="14"/>
      <c r="ET5324" s="14"/>
      <c r="EU5324" s="14"/>
      <c r="EV5324" s="14"/>
    </row>
    <row r="5325" spans="148:152">
      <c r="ER5325" s="14"/>
      <c r="ES5325" s="14"/>
      <c r="ET5325" s="14"/>
      <c r="EU5325" s="14"/>
      <c r="EV5325" s="14"/>
    </row>
    <row r="5326" spans="148:152">
      <c r="ER5326" s="14"/>
      <c r="ES5326" s="14"/>
      <c r="ET5326" s="14"/>
      <c r="EU5326" s="14"/>
      <c r="EV5326" s="14"/>
    </row>
    <row r="5327" spans="148:152">
      <c r="ER5327" s="14"/>
      <c r="ES5327" s="14"/>
      <c r="ET5327" s="14"/>
      <c r="EU5327" s="14"/>
      <c r="EV5327" s="14"/>
    </row>
    <row r="5328" spans="148:152">
      <c r="ER5328" s="14"/>
      <c r="ES5328" s="14"/>
      <c r="ET5328" s="14"/>
      <c r="EU5328" s="14"/>
      <c r="EV5328" s="14"/>
    </row>
    <row r="5329" spans="148:152">
      <c r="ER5329" s="14"/>
      <c r="ES5329" s="14"/>
      <c r="ET5329" s="14"/>
      <c r="EU5329" s="14"/>
      <c r="EV5329" s="14"/>
    </row>
    <row r="5330" spans="148:152">
      <c r="ER5330" s="14"/>
      <c r="ES5330" s="14"/>
      <c r="ET5330" s="14"/>
      <c r="EU5330" s="14"/>
      <c r="EV5330" s="14"/>
    </row>
    <row r="5331" spans="148:152">
      <c r="ER5331" s="14"/>
      <c r="ES5331" s="14"/>
      <c r="ET5331" s="14"/>
      <c r="EU5331" s="14"/>
      <c r="EV5331" s="14"/>
    </row>
    <row r="5332" spans="148:152">
      <c r="ER5332" s="14"/>
      <c r="ES5332" s="14"/>
      <c r="ET5332" s="14"/>
      <c r="EU5332" s="14"/>
      <c r="EV5332" s="14"/>
    </row>
    <row r="5333" spans="148:152">
      <c r="ER5333" s="14"/>
      <c r="ES5333" s="14"/>
      <c r="ET5333" s="14"/>
      <c r="EU5333" s="14"/>
      <c r="EV5333" s="14"/>
    </row>
    <row r="5334" spans="148:152">
      <c r="ER5334" s="14"/>
      <c r="ES5334" s="14"/>
      <c r="ET5334" s="14"/>
      <c r="EU5334" s="14"/>
      <c r="EV5334" s="14"/>
    </row>
    <row r="5335" spans="148:152">
      <c r="ER5335" s="14"/>
      <c r="ES5335" s="14"/>
      <c r="ET5335" s="14"/>
      <c r="EU5335" s="14"/>
      <c r="EV5335" s="14"/>
    </row>
    <row r="5336" spans="148:152">
      <c r="ER5336" s="14"/>
      <c r="ES5336" s="14"/>
      <c r="ET5336" s="14"/>
      <c r="EU5336" s="14"/>
      <c r="EV5336" s="14"/>
    </row>
    <row r="5337" spans="148:152">
      <c r="ER5337" s="14"/>
      <c r="ES5337" s="14"/>
      <c r="ET5337" s="14"/>
      <c r="EU5337" s="14"/>
      <c r="EV5337" s="14"/>
    </row>
    <row r="5338" spans="148:152">
      <c r="ER5338" s="14"/>
      <c r="ES5338" s="14"/>
      <c r="ET5338" s="14"/>
      <c r="EU5338" s="14"/>
      <c r="EV5338" s="14"/>
    </row>
    <row r="5339" spans="148:152">
      <c r="ER5339" s="14"/>
      <c r="ES5339" s="14"/>
      <c r="ET5339" s="14"/>
      <c r="EU5339" s="14"/>
      <c r="EV5339" s="14"/>
    </row>
    <row r="5340" spans="148:152">
      <c r="ER5340" s="14"/>
      <c r="ES5340" s="14"/>
      <c r="ET5340" s="14"/>
      <c r="EU5340" s="14"/>
      <c r="EV5340" s="14"/>
    </row>
    <row r="5341" spans="148:152">
      <c r="ER5341" s="14"/>
      <c r="ES5341" s="14"/>
      <c r="ET5341" s="14"/>
      <c r="EU5341" s="14"/>
      <c r="EV5341" s="14"/>
    </row>
    <row r="5342" spans="148:152">
      <c r="ER5342" s="14"/>
      <c r="ES5342" s="14"/>
      <c r="ET5342" s="14"/>
      <c r="EU5342" s="14"/>
      <c r="EV5342" s="14"/>
    </row>
    <row r="5343" spans="148:152">
      <c r="ER5343" s="14"/>
      <c r="ES5343" s="14"/>
      <c r="ET5343" s="14"/>
      <c r="EU5343" s="14"/>
      <c r="EV5343" s="14"/>
    </row>
    <row r="5344" spans="148:152">
      <c r="ER5344" s="14"/>
      <c r="ES5344" s="14"/>
      <c r="ET5344" s="14"/>
      <c r="EU5344" s="14"/>
      <c r="EV5344" s="14"/>
    </row>
    <row r="5345" spans="148:152">
      <c r="ER5345" s="14"/>
      <c r="ES5345" s="14"/>
      <c r="ET5345" s="14"/>
      <c r="EU5345" s="14"/>
      <c r="EV5345" s="14"/>
    </row>
    <row r="5346" spans="148:152">
      <c r="ER5346" s="14"/>
      <c r="ES5346" s="14"/>
      <c r="ET5346" s="14"/>
      <c r="EU5346" s="14"/>
      <c r="EV5346" s="14"/>
    </row>
    <row r="5347" spans="148:152">
      <c r="ER5347" s="14"/>
      <c r="ES5347" s="14"/>
      <c r="ET5347" s="14"/>
      <c r="EU5347" s="14"/>
      <c r="EV5347" s="14"/>
    </row>
    <row r="5348" spans="148:152">
      <c r="ER5348" s="14"/>
      <c r="ES5348" s="14"/>
      <c r="ET5348" s="14"/>
      <c r="EU5348" s="14"/>
      <c r="EV5348" s="14"/>
    </row>
    <row r="5349" spans="148:152">
      <c r="ER5349" s="14"/>
      <c r="ES5349" s="14"/>
      <c r="ET5349" s="14"/>
      <c r="EU5349" s="14"/>
      <c r="EV5349" s="14"/>
    </row>
    <row r="5350" spans="148:152">
      <c r="ER5350" s="14"/>
      <c r="ES5350" s="14"/>
      <c r="ET5350" s="14"/>
      <c r="EU5350" s="14"/>
      <c r="EV5350" s="14"/>
    </row>
    <row r="5351" spans="148:152">
      <c r="ER5351" s="14"/>
      <c r="ES5351" s="14"/>
      <c r="ET5351" s="14"/>
      <c r="EU5351" s="14"/>
      <c r="EV5351" s="14"/>
    </row>
    <row r="5352" spans="148:152">
      <c r="ER5352" s="14"/>
      <c r="ES5352" s="14"/>
      <c r="ET5352" s="14"/>
      <c r="EU5352" s="14"/>
      <c r="EV5352" s="14"/>
    </row>
    <row r="5353" spans="148:152">
      <c r="ER5353" s="14"/>
      <c r="ES5353" s="14"/>
      <c r="ET5353" s="14"/>
      <c r="EU5353" s="14"/>
      <c r="EV5353" s="14"/>
    </row>
    <row r="5354" spans="148:152">
      <c r="ER5354" s="14"/>
      <c r="ES5354" s="14"/>
      <c r="ET5354" s="14"/>
      <c r="EU5354" s="14"/>
      <c r="EV5354" s="14"/>
    </row>
    <row r="5355" spans="148:152">
      <c r="ER5355" s="14"/>
      <c r="ES5355" s="14"/>
      <c r="ET5355" s="14"/>
      <c r="EU5355" s="14"/>
      <c r="EV5355" s="14"/>
    </row>
    <row r="5356" spans="148:152">
      <c r="ER5356" s="14"/>
      <c r="ES5356" s="14"/>
      <c r="ET5356" s="14"/>
      <c r="EU5356" s="14"/>
      <c r="EV5356" s="14"/>
    </row>
    <row r="5357" spans="148:152">
      <c r="ER5357" s="14"/>
      <c r="ES5357" s="14"/>
      <c r="ET5357" s="14"/>
      <c r="EU5357" s="14"/>
      <c r="EV5357" s="14"/>
    </row>
    <row r="5358" spans="148:152">
      <c r="ER5358" s="14"/>
      <c r="ES5358" s="14"/>
      <c r="ET5358" s="14"/>
      <c r="EU5358" s="14"/>
      <c r="EV5358" s="14"/>
    </row>
    <row r="5359" spans="148:152">
      <c r="ER5359" s="14"/>
      <c r="ES5359" s="14"/>
      <c r="ET5359" s="14"/>
      <c r="EU5359" s="14"/>
      <c r="EV5359" s="14"/>
    </row>
    <row r="5360" spans="148:152">
      <c r="ER5360" s="14"/>
      <c r="ES5360" s="14"/>
      <c r="ET5360" s="14"/>
      <c r="EU5360" s="14"/>
      <c r="EV5360" s="14"/>
    </row>
    <row r="5361" spans="148:152">
      <c r="ER5361" s="14"/>
      <c r="ES5361" s="14"/>
      <c r="ET5361" s="14"/>
      <c r="EU5361" s="14"/>
      <c r="EV5361" s="14"/>
    </row>
    <row r="5362" spans="148:152">
      <c r="ER5362" s="14"/>
      <c r="ES5362" s="14"/>
      <c r="ET5362" s="14"/>
      <c r="EU5362" s="14"/>
      <c r="EV5362" s="14"/>
    </row>
    <row r="5363" spans="148:152">
      <c r="ER5363" s="14"/>
      <c r="ES5363" s="14"/>
      <c r="ET5363" s="14"/>
      <c r="EU5363" s="14"/>
      <c r="EV5363" s="14"/>
    </row>
    <row r="5364" spans="148:152">
      <c r="ER5364" s="14"/>
      <c r="ES5364" s="14"/>
      <c r="ET5364" s="14"/>
      <c r="EU5364" s="14"/>
      <c r="EV5364" s="14"/>
    </row>
    <row r="5365" spans="148:152">
      <c r="ER5365" s="14"/>
      <c r="ES5365" s="14"/>
      <c r="ET5365" s="14"/>
      <c r="EU5365" s="14"/>
      <c r="EV5365" s="14"/>
    </row>
    <row r="5366" spans="148:152">
      <c r="ER5366" s="14"/>
      <c r="ES5366" s="14"/>
      <c r="ET5366" s="14"/>
      <c r="EU5366" s="14"/>
      <c r="EV5366" s="14"/>
    </row>
    <row r="5367" spans="148:152">
      <c r="ER5367" s="14"/>
      <c r="ES5367" s="14"/>
      <c r="ET5367" s="14"/>
      <c r="EU5367" s="14"/>
      <c r="EV5367" s="14"/>
    </row>
    <row r="5368" spans="148:152">
      <c r="ER5368" s="14"/>
      <c r="ES5368" s="14"/>
      <c r="ET5368" s="14"/>
      <c r="EU5368" s="14"/>
      <c r="EV5368" s="14"/>
    </row>
    <row r="5369" spans="148:152">
      <c r="ER5369" s="14"/>
      <c r="ES5369" s="14"/>
      <c r="ET5369" s="14"/>
      <c r="EU5369" s="14"/>
      <c r="EV5369" s="14"/>
    </row>
    <row r="5370" spans="148:152">
      <c r="ER5370" s="14"/>
      <c r="ES5370" s="14"/>
      <c r="ET5370" s="14"/>
      <c r="EU5370" s="14"/>
      <c r="EV5370" s="14"/>
    </row>
    <row r="5371" spans="148:152">
      <c r="ER5371" s="14"/>
      <c r="ES5371" s="14"/>
      <c r="ET5371" s="14"/>
      <c r="EU5371" s="14"/>
      <c r="EV5371" s="14"/>
    </row>
    <row r="5372" spans="148:152">
      <c r="ER5372" s="14"/>
      <c r="ES5372" s="14"/>
      <c r="ET5372" s="14"/>
      <c r="EU5372" s="14"/>
      <c r="EV5372" s="14"/>
    </row>
    <row r="5373" spans="148:152">
      <c r="ER5373" s="14"/>
      <c r="ES5373" s="14"/>
      <c r="ET5373" s="14"/>
      <c r="EU5373" s="14"/>
      <c r="EV5373" s="14"/>
    </row>
    <row r="5374" spans="148:152">
      <c r="ER5374" s="14"/>
      <c r="ES5374" s="14"/>
      <c r="ET5374" s="14"/>
      <c r="EU5374" s="14"/>
      <c r="EV5374" s="14"/>
    </row>
    <row r="5375" spans="148:152">
      <c r="ER5375" s="14"/>
      <c r="ES5375" s="14"/>
      <c r="ET5375" s="14"/>
      <c r="EU5375" s="14"/>
      <c r="EV5375" s="14"/>
    </row>
    <row r="5376" spans="148:152">
      <c r="ER5376" s="14"/>
      <c r="ES5376" s="14"/>
      <c r="ET5376" s="14"/>
      <c r="EU5376" s="14"/>
      <c r="EV5376" s="14"/>
    </row>
    <row r="5377" spans="148:152">
      <c r="ER5377" s="14"/>
      <c r="ES5377" s="14"/>
      <c r="ET5377" s="14"/>
      <c r="EU5377" s="14"/>
      <c r="EV5377" s="14"/>
    </row>
    <row r="5378" spans="148:152">
      <c r="ER5378" s="14"/>
      <c r="ES5378" s="14"/>
      <c r="ET5378" s="14"/>
      <c r="EU5378" s="14"/>
      <c r="EV5378" s="14"/>
    </row>
    <row r="5379" spans="148:152">
      <c r="ER5379" s="14"/>
      <c r="ES5379" s="14"/>
      <c r="ET5379" s="14"/>
      <c r="EU5379" s="14"/>
      <c r="EV5379" s="14"/>
    </row>
    <row r="5380" spans="148:152">
      <c r="ER5380" s="14"/>
      <c r="ES5380" s="14"/>
      <c r="ET5380" s="14"/>
      <c r="EU5380" s="14"/>
      <c r="EV5380" s="14"/>
    </row>
    <row r="5381" spans="148:152">
      <c r="ER5381" s="14"/>
      <c r="ES5381" s="14"/>
      <c r="ET5381" s="14"/>
      <c r="EU5381" s="14"/>
      <c r="EV5381" s="14"/>
    </row>
    <row r="5382" spans="148:152">
      <c r="ER5382" s="14"/>
      <c r="ES5382" s="14"/>
      <c r="ET5382" s="14"/>
      <c r="EU5382" s="14"/>
      <c r="EV5382" s="14"/>
    </row>
    <row r="5383" spans="148:152">
      <c r="ER5383" s="14"/>
      <c r="ES5383" s="14"/>
      <c r="ET5383" s="14"/>
      <c r="EU5383" s="14"/>
      <c r="EV5383" s="14"/>
    </row>
    <row r="5384" spans="148:152">
      <c r="ER5384" s="14"/>
      <c r="ES5384" s="14"/>
      <c r="ET5384" s="14"/>
      <c r="EU5384" s="14"/>
      <c r="EV5384" s="14"/>
    </row>
    <row r="5385" spans="148:152">
      <c r="ER5385" s="14"/>
      <c r="ES5385" s="14"/>
      <c r="ET5385" s="14"/>
      <c r="EU5385" s="14"/>
      <c r="EV5385" s="14"/>
    </row>
    <row r="5386" spans="148:152">
      <c r="ER5386" s="14"/>
      <c r="ES5386" s="14"/>
      <c r="ET5386" s="14"/>
      <c r="EU5386" s="14"/>
      <c r="EV5386" s="14"/>
    </row>
    <row r="5387" spans="148:152">
      <c r="ER5387" s="14"/>
      <c r="ES5387" s="14"/>
      <c r="ET5387" s="14"/>
      <c r="EU5387" s="14"/>
      <c r="EV5387" s="14"/>
    </row>
    <row r="5388" spans="148:152">
      <c r="ER5388" s="14"/>
      <c r="ES5388" s="14"/>
      <c r="ET5388" s="14"/>
      <c r="EU5388" s="14"/>
      <c r="EV5388" s="14"/>
    </row>
    <row r="5389" spans="148:152">
      <c r="ER5389" s="14"/>
      <c r="ES5389" s="14"/>
      <c r="ET5389" s="14"/>
      <c r="EU5389" s="14"/>
      <c r="EV5389" s="14"/>
    </row>
    <row r="5390" spans="148:152">
      <c r="ER5390" s="14"/>
      <c r="ES5390" s="14"/>
      <c r="ET5390" s="14"/>
      <c r="EU5390" s="14"/>
      <c r="EV5390" s="14"/>
    </row>
    <row r="5391" spans="148:152">
      <c r="ER5391" s="14"/>
      <c r="ES5391" s="14"/>
      <c r="ET5391" s="14"/>
      <c r="EU5391" s="14"/>
      <c r="EV5391" s="14"/>
    </row>
    <row r="5392" spans="148:152">
      <c r="ER5392" s="14"/>
      <c r="ES5392" s="14"/>
      <c r="ET5392" s="14"/>
      <c r="EU5392" s="14"/>
      <c r="EV5392" s="14"/>
    </row>
    <row r="5393" spans="148:152">
      <c r="ER5393" s="14"/>
      <c r="ES5393" s="14"/>
      <c r="ET5393" s="14"/>
      <c r="EU5393" s="14"/>
      <c r="EV5393" s="14"/>
    </row>
    <row r="5394" spans="148:152">
      <c r="ER5394" s="14"/>
      <c r="ES5394" s="14"/>
      <c r="ET5394" s="14"/>
      <c r="EU5394" s="14"/>
      <c r="EV5394" s="14"/>
    </row>
    <row r="5395" spans="148:152">
      <c r="ER5395" s="14"/>
      <c r="ES5395" s="14"/>
      <c r="ET5395" s="14"/>
      <c r="EU5395" s="14"/>
      <c r="EV5395" s="14"/>
    </row>
    <row r="5396" spans="148:152">
      <c r="ER5396" s="14"/>
      <c r="ES5396" s="14"/>
      <c r="ET5396" s="14"/>
      <c r="EU5396" s="14"/>
      <c r="EV5396" s="14"/>
    </row>
    <row r="5397" spans="148:152">
      <c r="ER5397" s="14"/>
      <c r="ES5397" s="14"/>
      <c r="ET5397" s="14"/>
      <c r="EU5397" s="14"/>
      <c r="EV5397" s="14"/>
    </row>
    <row r="5398" spans="148:152">
      <c r="ER5398" s="14"/>
      <c r="ES5398" s="14"/>
      <c r="ET5398" s="14"/>
      <c r="EU5398" s="14"/>
      <c r="EV5398" s="14"/>
    </row>
    <row r="5399" spans="148:152">
      <c r="ER5399" s="14"/>
      <c r="ES5399" s="14"/>
      <c r="ET5399" s="14"/>
      <c r="EU5399" s="14"/>
      <c r="EV5399" s="14"/>
    </row>
    <row r="5400" spans="148:152">
      <c r="ER5400" s="14"/>
      <c r="ES5400" s="14"/>
      <c r="ET5400" s="14"/>
      <c r="EU5400" s="14"/>
      <c r="EV5400" s="14"/>
    </row>
    <row r="5401" spans="148:152">
      <c r="ER5401" s="14"/>
      <c r="ES5401" s="14"/>
      <c r="ET5401" s="14"/>
      <c r="EU5401" s="14"/>
      <c r="EV5401" s="14"/>
    </row>
    <row r="5402" spans="148:152">
      <c r="ER5402" s="14"/>
      <c r="ES5402" s="14"/>
      <c r="ET5402" s="14"/>
      <c r="EU5402" s="14"/>
      <c r="EV5402" s="14"/>
    </row>
    <row r="5403" spans="148:152">
      <c r="ER5403" s="14"/>
      <c r="ES5403" s="14"/>
      <c r="ET5403" s="14"/>
      <c r="EU5403" s="14"/>
      <c r="EV5403" s="14"/>
    </row>
    <row r="5404" spans="148:152">
      <c r="ER5404" s="14"/>
      <c r="ES5404" s="14"/>
      <c r="ET5404" s="14"/>
      <c r="EU5404" s="14"/>
      <c r="EV5404" s="14"/>
    </row>
    <row r="5405" spans="148:152">
      <c r="ER5405" s="14"/>
      <c r="ES5405" s="14"/>
      <c r="ET5405" s="14"/>
      <c r="EU5405" s="14"/>
      <c r="EV5405" s="14"/>
    </row>
    <row r="5406" spans="148:152">
      <c r="ER5406" s="14"/>
      <c r="ES5406" s="14"/>
      <c r="ET5406" s="14"/>
      <c r="EU5406" s="14"/>
      <c r="EV5406" s="14"/>
    </row>
    <row r="5407" spans="148:152">
      <c r="ER5407" s="14"/>
      <c r="ES5407" s="14"/>
      <c r="ET5407" s="14"/>
      <c r="EU5407" s="14"/>
      <c r="EV5407" s="14"/>
    </row>
    <row r="5408" spans="148:152">
      <c r="ER5408" s="14"/>
      <c r="ES5408" s="14"/>
      <c r="ET5408" s="14"/>
      <c r="EU5408" s="14"/>
      <c r="EV5408" s="14"/>
    </row>
    <row r="5409" spans="148:152">
      <c r="ER5409" s="14"/>
      <c r="ES5409" s="14"/>
      <c r="ET5409" s="14"/>
      <c r="EU5409" s="14"/>
      <c r="EV5409" s="14"/>
    </row>
    <row r="5410" spans="148:152">
      <c r="ER5410" s="14"/>
      <c r="ES5410" s="14"/>
      <c r="ET5410" s="14"/>
      <c r="EU5410" s="14"/>
      <c r="EV5410" s="14"/>
    </row>
    <row r="5411" spans="148:152">
      <c r="ER5411" s="14"/>
      <c r="ES5411" s="14"/>
      <c r="ET5411" s="14"/>
      <c r="EU5411" s="14"/>
      <c r="EV5411" s="14"/>
    </row>
    <row r="5412" spans="148:152">
      <c r="ER5412" s="14"/>
      <c r="ES5412" s="14"/>
      <c r="ET5412" s="14"/>
      <c r="EU5412" s="14"/>
      <c r="EV5412" s="14"/>
    </row>
    <row r="5413" spans="148:152">
      <c r="ER5413" s="14"/>
      <c r="ES5413" s="14"/>
      <c r="ET5413" s="14"/>
      <c r="EU5413" s="14"/>
      <c r="EV5413" s="14"/>
    </row>
    <row r="5414" spans="148:152">
      <c r="ER5414" s="14"/>
      <c r="ES5414" s="14"/>
      <c r="ET5414" s="14"/>
      <c r="EU5414" s="14"/>
      <c r="EV5414" s="14"/>
    </row>
    <row r="5415" spans="148:152">
      <c r="ER5415" s="14"/>
      <c r="ES5415" s="14"/>
      <c r="ET5415" s="14"/>
      <c r="EU5415" s="14"/>
      <c r="EV5415" s="14"/>
    </row>
    <row r="5416" spans="148:152">
      <c r="ER5416" s="14"/>
      <c r="ES5416" s="14"/>
      <c r="ET5416" s="14"/>
      <c r="EU5416" s="14"/>
      <c r="EV5416" s="14"/>
    </row>
    <row r="5417" spans="148:152">
      <c r="ER5417" s="14"/>
      <c r="ES5417" s="14"/>
      <c r="ET5417" s="14"/>
      <c r="EU5417" s="14"/>
      <c r="EV5417" s="14"/>
    </row>
    <row r="5418" spans="148:152">
      <c r="ER5418" s="14"/>
      <c r="ES5418" s="14"/>
      <c r="ET5418" s="14"/>
      <c r="EU5418" s="14"/>
      <c r="EV5418" s="14"/>
    </row>
    <row r="5419" spans="148:152">
      <c r="ER5419" s="14"/>
      <c r="ES5419" s="14"/>
      <c r="ET5419" s="14"/>
      <c r="EU5419" s="14"/>
      <c r="EV5419" s="14"/>
    </row>
    <row r="5420" spans="148:152">
      <c r="ER5420" s="14"/>
      <c r="ES5420" s="14"/>
      <c r="ET5420" s="14"/>
      <c r="EU5420" s="14"/>
      <c r="EV5420" s="14"/>
    </row>
    <row r="5421" spans="148:152">
      <c r="ER5421" s="14"/>
      <c r="ES5421" s="14"/>
      <c r="ET5421" s="14"/>
      <c r="EU5421" s="14"/>
      <c r="EV5421" s="14"/>
    </row>
    <row r="5422" spans="148:152">
      <c r="ER5422" s="14"/>
      <c r="ES5422" s="14"/>
      <c r="ET5422" s="14"/>
      <c r="EU5422" s="14"/>
      <c r="EV5422" s="14"/>
    </row>
    <row r="5423" spans="148:152">
      <c r="ER5423" s="14"/>
      <c r="ES5423" s="14"/>
      <c r="ET5423" s="14"/>
      <c r="EU5423" s="14"/>
      <c r="EV5423" s="14"/>
    </row>
    <row r="5424" spans="148:152">
      <c r="ER5424" s="14"/>
      <c r="ES5424" s="14"/>
      <c r="ET5424" s="14"/>
      <c r="EU5424" s="14"/>
      <c r="EV5424" s="14"/>
    </row>
    <row r="5425" spans="148:152">
      <c r="ER5425" s="14"/>
      <c r="ES5425" s="14"/>
      <c r="ET5425" s="14"/>
      <c r="EU5425" s="14"/>
      <c r="EV5425" s="14"/>
    </row>
    <row r="5426" spans="148:152">
      <c r="ER5426" s="14"/>
      <c r="ES5426" s="14"/>
      <c r="ET5426" s="14"/>
      <c r="EU5426" s="14"/>
      <c r="EV5426" s="14"/>
    </row>
    <row r="5427" spans="148:152">
      <c r="ER5427" s="14"/>
      <c r="ES5427" s="14"/>
      <c r="ET5427" s="14"/>
      <c r="EU5427" s="14"/>
      <c r="EV5427" s="14"/>
    </row>
    <row r="5428" spans="148:152">
      <c r="ER5428" s="14"/>
      <c r="ES5428" s="14"/>
      <c r="ET5428" s="14"/>
      <c r="EU5428" s="14"/>
      <c r="EV5428" s="14"/>
    </row>
    <row r="5429" spans="148:152">
      <c r="ER5429" s="14"/>
      <c r="ES5429" s="14"/>
      <c r="ET5429" s="14"/>
      <c r="EU5429" s="14"/>
      <c r="EV5429" s="14"/>
    </row>
    <row r="5430" spans="148:152">
      <c r="ER5430" s="14"/>
      <c r="ES5430" s="14"/>
      <c r="ET5430" s="14"/>
      <c r="EU5430" s="14"/>
      <c r="EV5430" s="14"/>
    </row>
    <row r="5431" spans="148:152">
      <c r="ER5431" s="14"/>
      <c r="ES5431" s="14"/>
      <c r="ET5431" s="14"/>
      <c r="EU5431" s="14"/>
      <c r="EV5431" s="14"/>
    </row>
    <row r="5432" spans="148:152">
      <c r="ER5432" s="14"/>
      <c r="ES5432" s="14"/>
      <c r="ET5432" s="14"/>
      <c r="EU5432" s="14"/>
      <c r="EV5432" s="14"/>
    </row>
    <row r="5433" spans="148:152">
      <c r="ER5433" s="14"/>
      <c r="ES5433" s="14"/>
      <c r="ET5433" s="14"/>
      <c r="EU5433" s="14"/>
      <c r="EV5433" s="14"/>
    </row>
    <row r="5434" spans="148:152">
      <c r="ER5434" s="14"/>
      <c r="ES5434" s="14"/>
      <c r="ET5434" s="14"/>
      <c r="EU5434" s="14"/>
      <c r="EV5434" s="14"/>
    </row>
    <row r="5435" spans="148:152">
      <c r="ER5435" s="14"/>
      <c r="ES5435" s="14"/>
      <c r="ET5435" s="14"/>
      <c r="EU5435" s="14"/>
      <c r="EV5435" s="14"/>
    </row>
    <row r="5436" spans="148:152">
      <c r="ER5436" s="14"/>
      <c r="ES5436" s="14"/>
      <c r="ET5436" s="14"/>
      <c r="EU5436" s="14"/>
      <c r="EV5436" s="14"/>
    </row>
    <row r="5437" spans="148:152">
      <c r="ER5437" s="14"/>
      <c r="ES5437" s="14"/>
      <c r="ET5437" s="14"/>
      <c r="EU5437" s="14"/>
      <c r="EV5437" s="14"/>
    </row>
    <row r="5438" spans="148:152">
      <c r="ER5438" s="14"/>
      <c r="ES5438" s="14"/>
      <c r="ET5438" s="14"/>
      <c r="EU5438" s="14"/>
      <c r="EV5438" s="14"/>
    </row>
    <row r="5439" spans="148:152">
      <c r="ER5439" s="14"/>
      <c r="ES5439" s="14"/>
      <c r="ET5439" s="14"/>
      <c r="EU5439" s="14"/>
      <c r="EV5439" s="14"/>
    </row>
    <row r="5440" spans="148:152">
      <c r="ER5440" s="14"/>
      <c r="ES5440" s="14"/>
      <c r="ET5440" s="14"/>
      <c r="EU5440" s="14"/>
      <c r="EV5440" s="14"/>
    </row>
    <row r="5441" spans="148:152">
      <c r="ER5441" s="14"/>
      <c r="ES5441" s="14"/>
      <c r="ET5441" s="14"/>
      <c r="EU5441" s="14"/>
      <c r="EV5441" s="14"/>
    </row>
    <row r="5442" spans="148:152">
      <c r="ER5442" s="14"/>
      <c r="ES5442" s="14"/>
      <c r="ET5442" s="14"/>
      <c r="EU5442" s="14"/>
      <c r="EV5442" s="14"/>
    </row>
    <row r="5443" spans="148:152">
      <c r="ER5443" s="14"/>
      <c r="ES5443" s="14"/>
      <c r="ET5443" s="14"/>
      <c r="EU5443" s="14"/>
      <c r="EV5443" s="14"/>
    </row>
    <row r="5444" spans="148:152">
      <c r="ER5444" s="14"/>
      <c r="ES5444" s="14"/>
      <c r="ET5444" s="14"/>
      <c r="EU5444" s="14"/>
      <c r="EV5444" s="14"/>
    </row>
    <row r="5445" spans="148:152">
      <c r="ER5445" s="14"/>
      <c r="ES5445" s="14"/>
      <c r="ET5445" s="14"/>
      <c r="EU5445" s="14"/>
      <c r="EV5445" s="14"/>
    </row>
    <row r="5446" spans="148:152">
      <c r="ER5446" s="14"/>
      <c r="ES5446" s="14"/>
      <c r="ET5446" s="14"/>
      <c r="EU5446" s="14"/>
      <c r="EV5446" s="14"/>
    </row>
    <row r="5447" spans="148:152">
      <c r="ER5447" s="14"/>
      <c r="ES5447" s="14"/>
      <c r="ET5447" s="14"/>
      <c r="EU5447" s="14"/>
      <c r="EV5447" s="14"/>
    </row>
    <row r="5448" spans="148:152">
      <c r="ER5448" s="14"/>
      <c r="ES5448" s="14"/>
      <c r="ET5448" s="14"/>
      <c r="EU5448" s="14"/>
      <c r="EV5448" s="14"/>
    </row>
    <row r="5449" spans="148:152">
      <c r="ER5449" s="14"/>
      <c r="ES5449" s="14"/>
      <c r="ET5449" s="14"/>
      <c r="EU5449" s="14"/>
      <c r="EV5449" s="14"/>
    </row>
    <row r="5450" spans="148:152">
      <c r="ER5450" s="14"/>
      <c r="ES5450" s="14"/>
      <c r="ET5450" s="14"/>
      <c r="EU5450" s="14"/>
      <c r="EV5450" s="14"/>
    </row>
    <row r="5451" spans="148:152">
      <c r="ER5451" s="14"/>
      <c r="ES5451" s="14"/>
      <c r="ET5451" s="14"/>
      <c r="EU5451" s="14"/>
      <c r="EV5451" s="14"/>
    </row>
    <row r="5452" spans="148:152">
      <c r="ER5452" s="14"/>
      <c r="ES5452" s="14"/>
      <c r="ET5452" s="14"/>
      <c r="EU5452" s="14"/>
      <c r="EV5452" s="14"/>
    </row>
    <row r="5453" spans="148:152">
      <c r="ER5453" s="14"/>
      <c r="ES5453" s="14"/>
      <c r="ET5453" s="14"/>
      <c r="EU5453" s="14"/>
      <c r="EV5453" s="14"/>
    </row>
    <row r="5454" spans="148:152">
      <c r="ER5454" s="14"/>
      <c r="ES5454" s="14"/>
      <c r="ET5454" s="14"/>
      <c r="EU5454" s="14"/>
      <c r="EV5454" s="14"/>
    </row>
    <row r="5455" spans="148:152">
      <c r="ER5455" s="14"/>
      <c r="ES5455" s="14"/>
      <c r="ET5455" s="14"/>
      <c r="EU5455" s="14"/>
      <c r="EV5455" s="14"/>
    </row>
    <row r="5456" spans="148:152">
      <c r="ER5456" s="14"/>
      <c r="ES5456" s="14"/>
      <c r="ET5456" s="14"/>
      <c r="EU5456" s="14"/>
      <c r="EV5456" s="14"/>
    </row>
    <row r="5457" spans="148:152">
      <c r="ER5457" s="14"/>
      <c r="ES5457" s="14"/>
      <c r="ET5457" s="14"/>
      <c r="EU5457" s="14"/>
      <c r="EV5457" s="14"/>
    </row>
    <row r="5458" spans="148:152">
      <c r="ER5458" s="14"/>
      <c r="ES5458" s="14"/>
      <c r="ET5458" s="14"/>
      <c r="EU5458" s="14"/>
      <c r="EV5458" s="14"/>
    </row>
    <row r="5459" spans="148:152">
      <c r="ER5459" s="14"/>
      <c r="ES5459" s="14"/>
      <c r="ET5459" s="14"/>
      <c r="EU5459" s="14"/>
      <c r="EV5459" s="14"/>
    </row>
    <row r="5460" spans="148:152">
      <c r="ER5460" s="14"/>
      <c r="ES5460" s="14"/>
      <c r="ET5460" s="14"/>
      <c r="EU5460" s="14"/>
      <c r="EV5460" s="14"/>
    </row>
    <row r="5461" spans="148:152">
      <c r="ER5461" s="14"/>
      <c r="ES5461" s="14"/>
      <c r="ET5461" s="14"/>
      <c r="EU5461" s="14"/>
      <c r="EV5461" s="14"/>
    </row>
    <row r="5462" spans="148:152">
      <c r="ER5462" s="14"/>
      <c r="ES5462" s="14"/>
      <c r="ET5462" s="14"/>
      <c r="EU5462" s="14"/>
      <c r="EV5462" s="14"/>
    </row>
    <row r="5463" spans="148:152">
      <c r="ER5463" s="14"/>
      <c r="ES5463" s="14"/>
      <c r="ET5463" s="14"/>
      <c r="EU5463" s="14"/>
      <c r="EV5463" s="14"/>
    </row>
    <row r="5464" spans="148:152">
      <c r="ER5464" s="14"/>
      <c r="ES5464" s="14"/>
      <c r="ET5464" s="14"/>
      <c r="EU5464" s="14"/>
      <c r="EV5464" s="14"/>
    </row>
    <row r="5465" spans="148:152">
      <c r="ER5465" s="14"/>
      <c r="ES5465" s="14"/>
      <c r="ET5465" s="14"/>
      <c r="EU5465" s="14"/>
      <c r="EV5465" s="14"/>
    </row>
    <row r="5466" spans="148:152">
      <c r="ER5466" s="14"/>
      <c r="ES5466" s="14"/>
      <c r="ET5466" s="14"/>
      <c r="EU5466" s="14"/>
      <c r="EV5466" s="14"/>
    </row>
    <row r="5467" spans="148:152">
      <c r="ER5467" s="14"/>
      <c r="ES5467" s="14"/>
      <c r="ET5467" s="14"/>
      <c r="EU5467" s="14"/>
      <c r="EV5467" s="14"/>
    </row>
    <row r="5468" spans="148:152">
      <c r="ER5468" s="14"/>
      <c r="ES5468" s="14"/>
      <c r="ET5468" s="14"/>
      <c r="EU5468" s="14"/>
      <c r="EV5468" s="14"/>
    </row>
    <row r="5469" spans="148:152">
      <c r="ER5469" s="14"/>
      <c r="ES5469" s="14"/>
      <c r="ET5469" s="14"/>
      <c r="EU5469" s="14"/>
      <c r="EV5469" s="14"/>
    </row>
    <row r="5470" spans="148:152">
      <c r="ER5470" s="14"/>
      <c r="ES5470" s="14"/>
      <c r="ET5470" s="14"/>
      <c r="EU5470" s="14"/>
      <c r="EV5470" s="14"/>
    </row>
    <row r="5471" spans="148:152">
      <c r="ER5471" s="14"/>
      <c r="ES5471" s="14"/>
      <c r="ET5471" s="14"/>
      <c r="EU5471" s="14"/>
      <c r="EV5471" s="14"/>
    </row>
    <row r="5472" spans="148:152">
      <c r="ER5472" s="14"/>
      <c r="ES5472" s="14"/>
      <c r="ET5472" s="14"/>
      <c r="EU5472" s="14"/>
      <c r="EV5472" s="14"/>
    </row>
    <row r="5473" spans="148:152">
      <c r="ER5473" s="14"/>
      <c r="ES5473" s="14"/>
      <c r="ET5473" s="14"/>
      <c r="EU5473" s="14"/>
      <c r="EV5473" s="14"/>
    </row>
    <row r="5474" spans="148:152">
      <c r="ER5474" s="14"/>
      <c r="ES5474" s="14"/>
      <c r="ET5474" s="14"/>
      <c r="EU5474" s="14"/>
      <c r="EV5474" s="14"/>
    </row>
    <row r="5475" spans="148:152">
      <c r="ER5475" s="14"/>
      <c r="ES5475" s="14"/>
      <c r="ET5475" s="14"/>
      <c r="EU5475" s="14"/>
      <c r="EV5475" s="14"/>
    </row>
    <row r="5476" spans="148:152">
      <c r="ER5476" s="14"/>
      <c r="ES5476" s="14"/>
      <c r="ET5476" s="14"/>
      <c r="EU5476" s="14"/>
      <c r="EV5476" s="14"/>
    </row>
    <row r="5477" spans="148:152">
      <c r="ER5477" s="14"/>
      <c r="ES5477" s="14"/>
      <c r="ET5477" s="14"/>
      <c r="EU5477" s="14"/>
      <c r="EV5477" s="14"/>
    </row>
    <row r="5478" spans="148:152">
      <c r="ER5478" s="14"/>
      <c r="ES5478" s="14"/>
      <c r="ET5478" s="14"/>
      <c r="EU5478" s="14"/>
      <c r="EV5478" s="14"/>
    </row>
    <row r="5479" spans="148:152">
      <c r="ER5479" s="14"/>
      <c r="ES5479" s="14"/>
      <c r="ET5479" s="14"/>
      <c r="EU5479" s="14"/>
      <c r="EV5479" s="14"/>
    </row>
    <row r="5480" spans="148:152">
      <c r="ER5480" s="14"/>
      <c r="ES5480" s="14"/>
      <c r="ET5480" s="14"/>
      <c r="EU5480" s="14"/>
      <c r="EV5480" s="14"/>
    </row>
    <row r="5481" spans="148:152">
      <c r="ER5481" s="14"/>
      <c r="ES5481" s="14"/>
      <c r="ET5481" s="14"/>
      <c r="EU5481" s="14"/>
      <c r="EV5481" s="14"/>
    </row>
    <row r="5482" spans="148:152">
      <c r="ER5482" s="14"/>
      <c r="ES5482" s="14"/>
      <c r="ET5482" s="14"/>
      <c r="EU5482" s="14"/>
      <c r="EV5482" s="14"/>
    </row>
    <row r="5483" spans="148:152">
      <c r="ER5483" s="14"/>
      <c r="ES5483" s="14"/>
      <c r="ET5483" s="14"/>
      <c r="EU5483" s="14"/>
      <c r="EV5483" s="14"/>
    </row>
    <row r="5484" spans="148:152">
      <c r="ER5484" s="14"/>
      <c r="ES5484" s="14"/>
      <c r="ET5484" s="14"/>
      <c r="EU5484" s="14"/>
      <c r="EV5484" s="14"/>
    </row>
    <row r="5485" spans="148:152">
      <c r="ER5485" s="14"/>
      <c r="ES5485" s="14"/>
      <c r="ET5485" s="14"/>
      <c r="EU5485" s="14"/>
      <c r="EV5485" s="14"/>
    </row>
    <row r="5486" spans="148:152">
      <c r="ER5486" s="14"/>
      <c r="ES5486" s="14"/>
      <c r="ET5486" s="14"/>
      <c r="EU5486" s="14"/>
      <c r="EV5486" s="14"/>
    </row>
    <row r="5487" spans="148:152">
      <c r="ER5487" s="14"/>
      <c r="ES5487" s="14"/>
      <c r="ET5487" s="14"/>
      <c r="EU5487" s="14"/>
      <c r="EV5487" s="14"/>
    </row>
    <row r="5488" spans="148:152">
      <c r="ER5488" s="14"/>
      <c r="ES5488" s="14"/>
      <c r="ET5488" s="14"/>
      <c r="EU5488" s="14"/>
      <c r="EV5488" s="14"/>
    </row>
    <row r="5489" spans="148:152">
      <c r="ER5489" s="14"/>
      <c r="ES5489" s="14"/>
      <c r="ET5489" s="14"/>
      <c r="EU5489" s="14"/>
      <c r="EV5489" s="14"/>
    </row>
    <row r="5490" spans="148:152">
      <c r="ER5490" s="14"/>
      <c r="ES5490" s="14"/>
      <c r="ET5490" s="14"/>
      <c r="EU5490" s="14"/>
      <c r="EV5490" s="14"/>
    </row>
    <row r="5491" spans="148:152">
      <c r="ER5491" s="14"/>
      <c r="ES5491" s="14"/>
      <c r="ET5491" s="14"/>
      <c r="EU5491" s="14"/>
      <c r="EV5491" s="14"/>
    </row>
    <row r="5492" spans="148:152">
      <c r="ER5492" s="14"/>
      <c r="ES5492" s="14"/>
      <c r="ET5492" s="14"/>
      <c r="EU5492" s="14"/>
      <c r="EV5492" s="14"/>
    </row>
    <row r="5493" spans="148:152">
      <c r="ER5493" s="14"/>
      <c r="ES5493" s="14"/>
      <c r="ET5493" s="14"/>
      <c r="EU5493" s="14"/>
      <c r="EV5493" s="14"/>
    </row>
    <row r="5494" spans="148:152">
      <c r="ER5494" s="14"/>
      <c r="ES5494" s="14"/>
      <c r="ET5494" s="14"/>
      <c r="EU5494" s="14"/>
      <c r="EV5494" s="14"/>
    </row>
    <row r="5495" spans="148:152">
      <c r="ER5495" s="14"/>
      <c r="ES5495" s="14"/>
      <c r="ET5495" s="14"/>
      <c r="EU5495" s="14"/>
      <c r="EV5495" s="14"/>
    </row>
    <row r="5496" spans="148:152">
      <c r="ER5496" s="14"/>
      <c r="ES5496" s="14"/>
      <c r="ET5496" s="14"/>
      <c r="EU5496" s="14"/>
      <c r="EV5496" s="14"/>
    </row>
    <row r="5497" spans="148:152">
      <c r="ER5497" s="14"/>
      <c r="ES5497" s="14"/>
      <c r="ET5497" s="14"/>
      <c r="EU5497" s="14"/>
      <c r="EV5497" s="14"/>
    </row>
    <row r="5498" spans="148:152">
      <c r="ER5498" s="14"/>
      <c r="ES5498" s="14"/>
      <c r="ET5498" s="14"/>
      <c r="EU5498" s="14"/>
      <c r="EV5498" s="14"/>
    </row>
    <row r="5499" spans="148:152">
      <c r="ER5499" s="14"/>
      <c r="ES5499" s="14"/>
      <c r="ET5499" s="14"/>
      <c r="EU5499" s="14"/>
      <c r="EV5499" s="14"/>
    </row>
    <row r="5500" spans="148:152">
      <c r="ER5500" s="14"/>
      <c r="ES5500" s="14"/>
      <c r="ET5500" s="14"/>
      <c r="EU5500" s="14"/>
      <c r="EV5500" s="14"/>
    </row>
    <row r="5501" spans="148:152">
      <c r="ER5501" s="14"/>
      <c r="ES5501" s="14"/>
      <c r="ET5501" s="14"/>
      <c r="EU5501" s="14"/>
      <c r="EV5501" s="14"/>
    </row>
    <row r="5502" spans="148:152">
      <c r="ER5502" s="14"/>
      <c r="ES5502" s="14"/>
      <c r="ET5502" s="14"/>
      <c r="EU5502" s="14"/>
      <c r="EV5502" s="14"/>
    </row>
    <row r="5503" spans="148:152">
      <c r="ER5503" s="14"/>
      <c r="ES5503" s="14"/>
      <c r="ET5503" s="14"/>
      <c r="EU5503" s="14"/>
      <c r="EV5503" s="14"/>
    </row>
    <row r="5504" spans="148:152">
      <c r="ER5504" s="14"/>
      <c r="ES5504" s="14"/>
      <c r="ET5504" s="14"/>
      <c r="EU5504" s="14"/>
      <c r="EV5504" s="14"/>
    </row>
    <row r="5505" spans="148:152">
      <c r="ER5505" s="14"/>
      <c r="ES5505" s="14"/>
      <c r="ET5505" s="14"/>
      <c r="EU5505" s="14"/>
      <c r="EV5505" s="14"/>
    </row>
    <row r="5506" spans="148:152">
      <c r="ER5506" s="14"/>
      <c r="ES5506" s="14"/>
      <c r="ET5506" s="14"/>
      <c r="EU5506" s="14"/>
      <c r="EV5506" s="14"/>
    </row>
    <row r="5507" spans="148:152">
      <c r="ER5507" s="14"/>
      <c r="ES5507" s="14"/>
      <c r="ET5507" s="14"/>
      <c r="EU5507" s="14"/>
      <c r="EV5507" s="14"/>
    </row>
    <row r="5508" spans="148:152">
      <c r="ER5508" s="14"/>
      <c r="ES5508" s="14"/>
      <c r="ET5508" s="14"/>
      <c r="EU5508" s="14"/>
      <c r="EV5508" s="14"/>
    </row>
    <row r="5509" spans="148:152">
      <c r="ER5509" s="14"/>
      <c r="ES5509" s="14"/>
      <c r="ET5509" s="14"/>
      <c r="EU5509" s="14"/>
      <c r="EV5509" s="14"/>
    </row>
    <row r="5510" spans="148:152">
      <c r="ER5510" s="14"/>
      <c r="ES5510" s="14"/>
      <c r="ET5510" s="14"/>
      <c r="EU5510" s="14"/>
      <c r="EV5510" s="14"/>
    </row>
    <row r="5511" spans="148:152">
      <c r="ER5511" s="14"/>
      <c r="ES5511" s="14"/>
      <c r="ET5511" s="14"/>
      <c r="EU5511" s="14"/>
      <c r="EV5511" s="14"/>
    </row>
    <row r="5512" spans="148:152">
      <c r="ER5512" s="14"/>
      <c r="ES5512" s="14"/>
      <c r="ET5512" s="14"/>
      <c r="EU5512" s="14"/>
      <c r="EV5512" s="14"/>
    </row>
    <row r="5513" spans="148:152">
      <c r="ER5513" s="14"/>
      <c r="ES5513" s="14"/>
      <c r="ET5513" s="14"/>
      <c r="EU5513" s="14"/>
      <c r="EV5513" s="14"/>
    </row>
    <row r="5514" spans="148:152">
      <c r="ER5514" s="14"/>
      <c r="ES5514" s="14"/>
      <c r="ET5514" s="14"/>
      <c r="EU5514" s="14"/>
      <c r="EV5514" s="14"/>
    </row>
    <row r="5515" spans="148:152">
      <c r="ER5515" s="14"/>
      <c r="ES5515" s="14"/>
      <c r="ET5515" s="14"/>
      <c r="EU5515" s="14"/>
      <c r="EV5515" s="14"/>
    </row>
    <row r="5516" spans="148:152">
      <c r="ER5516" s="14"/>
      <c r="ES5516" s="14"/>
      <c r="ET5516" s="14"/>
      <c r="EU5516" s="14"/>
      <c r="EV5516" s="14"/>
    </row>
    <row r="5517" spans="148:152">
      <c r="ER5517" s="14"/>
      <c r="ES5517" s="14"/>
      <c r="ET5517" s="14"/>
      <c r="EU5517" s="14"/>
      <c r="EV5517" s="14"/>
    </row>
    <row r="5518" spans="148:152">
      <c r="ER5518" s="14"/>
      <c r="ES5518" s="14"/>
      <c r="ET5518" s="14"/>
      <c r="EU5518" s="14"/>
      <c r="EV5518" s="14"/>
    </row>
    <row r="5519" spans="148:152">
      <c r="ER5519" s="14"/>
      <c r="ES5519" s="14"/>
      <c r="ET5519" s="14"/>
      <c r="EU5519" s="14"/>
      <c r="EV5519" s="14"/>
    </row>
    <row r="5520" spans="148:152">
      <c r="ER5520" s="14"/>
      <c r="ES5520" s="14"/>
      <c r="ET5520" s="14"/>
      <c r="EU5520" s="14"/>
      <c r="EV5520" s="14"/>
    </row>
    <row r="5521" spans="148:152">
      <c r="ER5521" s="14"/>
      <c r="ES5521" s="14"/>
      <c r="ET5521" s="14"/>
      <c r="EU5521" s="14"/>
      <c r="EV5521" s="14"/>
    </row>
    <row r="5522" spans="148:152">
      <c r="ER5522" s="14"/>
      <c r="ES5522" s="14"/>
      <c r="ET5522" s="14"/>
      <c r="EU5522" s="14"/>
      <c r="EV5522" s="14"/>
    </row>
    <row r="5523" spans="148:152">
      <c r="ER5523" s="14"/>
      <c r="ES5523" s="14"/>
      <c r="ET5523" s="14"/>
      <c r="EU5523" s="14"/>
      <c r="EV5523" s="14"/>
    </row>
    <row r="5524" spans="148:152">
      <c r="ER5524" s="14"/>
      <c r="ES5524" s="14"/>
      <c r="ET5524" s="14"/>
      <c r="EU5524" s="14"/>
      <c r="EV5524" s="14"/>
    </row>
    <row r="5525" spans="148:152">
      <c r="ER5525" s="14"/>
      <c r="ES5525" s="14"/>
      <c r="ET5525" s="14"/>
      <c r="EU5525" s="14"/>
      <c r="EV5525" s="14"/>
    </row>
    <row r="5526" spans="148:152">
      <c r="ER5526" s="14"/>
      <c r="ES5526" s="14"/>
      <c r="ET5526" s="14"/>
      <c r="EU5526" s="14"/>
      <c r="EV5526" s="14"/>
    </row>
    <row r="5527" spans="148:152">
      <c r="ER5527" s="14"/>
      <c r="ES5527" s="14"/>
      <c r="ET5527" s="14"/>
      <c r="EU5527" s="14"/>
      <c r="EV5527" s="14"/>
    </row>
    <row r="5528" spans="148:152">
      <c r="ER5528" s="14"/>
      <c r="ES5528" s="14"/>
      <c r="ET5528" s="14"/>
      <c r="EU5528" s="14"/>
      <c r="EV5528" s="14"/>
    </row>
    <row r="5529" spans="148:152">
      <c r="ER5529" s="14"/>
      <c r="ES5529" s="14"/>
      <c r="ET5529" s="14"/>
      <c r="EU5529" s="14"/>
      <c r="EV5529" s="14"/>
    </row>
    <row r="5530" spans="148:152">
      <c r="ER5530" s="14"/>
      <c r="ES5530" s="14"/>
      <c r="ET5530" s="14"/>
      <c r="EU5530" s="14"/>
      <c r="EV5530" s="14"/>
    </row>
    <row r="5531" spans="148:152">
      <c r="ER5531" s="14"/>
      <c r="ES5531" s="14"/>
      <c r="ET5531" s="14"/>
      <c r="EU5531" s="14"/>
      <c r="EV5531" s="14"/>
    </row>
    <row r="5532" spans="148:152">
      <c r="ER5532" s="14"/>
      <c r="ES5532" s="14"/>
      <c r="ET5532" s="14"/>
      <c r="EU5532" s="14"/>
      <c r="EV5532" s="14"/>
    </row>
    <row r="5533" spans="148:152">
      <c r="ER5533" s="14"/>
      <c r="ES5533" s="14"/>
      <c r="ET5533" s="14"/>
      <c r="EU5533" s="14"/>
      <c r="EV5533" s="14"/>
    </row>
    <row r="5534" spans="148:152">
      <c r="ER5534" s="14"/>
      <c r="ES5534" s="14"/>
      <c r="ET5534" s="14"/>
      <c r="EU5534" s="14"/>
      <c r="EV5534" s="14"/>
    </row>
    <row r="5535" spans="148:152">
      <c r="ER5535" s="14"/>
      <c r="ES5535" s="14"/>
      <c r="ET5535" s="14"/>
      <c r="EU5535" s="14"/>
      <c r="EV5535" s="14"/>
    </row>
    <row r="5536" spans="148:152">
      <c r="ER5536" s="14"/>
      <c r="ES5536" s="14"/>
      <c r="ET5536" s="14"/>
      <c r="EU5536" s="14"/>
      <c r="EV5536" s="14"/>
    </row>
    <row r="5537" spans="148:152">
      <c r="ER5537" s="14"/>
      <c r="ES5537" s="14"/>
      <c r="ET5537" s="14"/>
      <c r="EU5537" s="14"/>
      <c r="EV5537" s="14"/>
    </row>
    <row r="5538" spans="148:152">
      <c r="ER5538" s="14"/>
      <c r="ES5538" s="14"/>
      <c r="ET5538" s="14"/>
      <c r="EU5538" s="14"/>
      <c r="EV5538" s="14"/>
    </row>
    <row r="5539" spans="148:152">
      <c r="ER5539" s="14"/>
      <c r="ES5539" s="14"/>
      <c r="ET5539" s="14"/>
      <c r="EU5539" s="14"/>
      <c r="EV5539" s="14"/>
    </row>
    <row r="5540" spans="148:152">
      <c r="ER5540" s="14"/>
      <c r="ES5540" s="14"/>
      <c r="ET5540" s="14"/>
      <c r="EU5540" s="14"/>
      <c r="EV5540" s="14"/>
    </row>
    <row r="5541" spans="148:152">
      <c r="ER5541" s="14"/>
      <c r="ES5541" s="14"/>
      <c r="ET5541" s="14"/>
      <c r="EU5541" s="14"/>
      <c r="EV5541" s="14"/>
    </row>
    <row r="5542" spans="148:152">
      <c r="ER5542" s="14"/>
      <c r="ES5542" s="14"/>
      <c r="ET5542" s="14"/>
      <c r="EU5542" s="14"/>
      <c r="EV5542" s="14"/>
    </row>
    <row r="5543" spans="148:152">
      <c r="ER5543" s="14"/>
      <c r="ES5543" s="14"/>
      <c r="ET5543" s="14"/>
      <c r="EU5543" s="14"/>
      <c r="EV5543" s="14"/>
    </row>
    <row r="5544" spans="148:152">
      <c r="ER5544" s="14"/>
      <c r="ES5544" s="14"/>
      <c r="ET5544" s="14"/>
      <c r="EU5544" s="14"/>
      <c r="EV5544" s="14"/>
    </row>
    <row r="5545" spans="148:152">
      <c r="ER5545" s="14"/>
      <c r="ES5545" s="14"/>
      <c r="ET5545" s="14"/>
      <c r="EU5545" s="14"/>
      <c r="EV5545" s="14"/>
    </row>
    <row r="5546" spans="148:152">
      <c r="ER5546" s="14"/>
      <c r="ES5546" s="14"/>
      <c r="ET5546" s="14"/>
      <c r="EU5546" s="14"/>
      <c r="EV5546" s="14"/>
    </row>
    <row r="5547" spans="148:152">
      <c r="ER5547" s="14"/>
      <c r="ES5547" s="14"/>
      <c r="ET5547" s="14"/>
      <c r="EU5547" s="14"/>
      <c r="EV5547" s="14"/>
    </row>
    <row r="5548" spans="148:152">
      <c r="ER5548" s="14"/>
      <c r="ES5548" s="14"/>
      <c r="ET5548" s="14"/>
      <c r="EU5548" s="14"/>
      <c r="EV5548" s="14"/>
    </row>
    <row r="5549" spans="148:152">
      <c r="ER5549" s="14"/>
      <c r="ES5549" s="14"/>
      <c r="ET5549" s="14"/>
      <c r="EU5549" s="14"/>
      <c r="EV5549" s="14"/>
    </row>
    <row r="5550" spans="148:152">
      <c r="ER5550" s="14"/>
      <c r="ES5550" s="14"/>
      <c r="ET5550" s="14"/>
      <c r="EU5550" s="14"/>
      <c r="EV5550" s="14"/>
    </row>
    <row r="5551" spans="148:152">
      <c r="ER5551" s="14"/>
      <c r="ES5551" s="14"/>
      <c r="ET5551" s="14"/>
      <c r="EU5551" s="14"/>
      <c r="EV5551" s="14"/>
    </row>
    <row r="5552" spans="148:152">
      <c r="ER5552" s="14"/>
      <c r="ES5552" s="14"/>
      <c r="ET5552" s="14"/>
      <c r="EU5552" s="14"/>
      <c r="EV5552" s="14"/>
    </row>
    <row r="5553" spans="148:152">
      <c r="ER5553" s="14"/>
      <c r="ES5553" s="14"/>
      <c r="ET5553" s="14"/>
      <c r="EU5553" s="14"/>
      <c r="EV5553" s="14"/>
    </row>
    <row r="5554" spans="148:152">
      <c r="ER5554" s="14"/>
      <c r="ES5554" s="14"/>
      <c r="ET5554" s="14"/>
      <c r="EU5554" s="14"/>
      <c r="EV5554" s="14"/>
    </row>
    <row r="5555" spans="148:152">
      <c r="ER5555" s="14"/>
      <c r="ES5555" s="14"/>
      <c r="ET5555" s="14"/>
      <c r="EU5555" s="14"/>
      <c r="EV5555" s="14"/>
    </row>
    <row r="5556" spans="148:152">
      <c r="ER5556" s="14"/>
      <c r="ES5556" s="14"/>
      <c r="ET5556" s="14"/>
      <c r="EU5556" s="14"/>
      <c r="EV5556" s="14"/>
    </row>
    <row r="5557" spans="148:152">
      <c r="ER5557" s="14"/>
      <c r="ES5557" s="14"/>
      <c r="ET5557" s="14"/>
      <c r="EU5557" s="14"/>
      <c r="EV5557" s="14"/>
    </row>
    <row r="5558" spans="148:152">
      <c r="ER5558" s="14"/>
      <c r="ES5558" s="14"/>
      <c r="ET5558" s="14"/>
      <c r="EU5558" s="14"/>
      <c r="EV5558" s="14"/>
    </row>
    <row r="5559" spans="148:152">
      <c r="ER5559" s="14"/>
      <c r="ES5559" s="14"/>
      <c r="ET5559" s="14"/>
      <c r="EU5559" s="14"/>
      <c r="EV5559" s="14"/>
    </row>
    <row r="5560" spans="148:152">
      <c r="ER5560" s="14"/>
      <c r="ES5560" s="14"/>
      <c r="ET5560" s="14"/>
      <c r="EU5560" s="14"/>
      <c r="EV5560" s="14"/>
    </row>
    <row r="5561" spans="148:152">
      <c r="ER5561" s="14"/>
      <c r="ES5561" s="14"/>
      <c r="ET5561" s="14"/>
      <c r="EU5561" s="14"/>
      <c r="EV5561" s="14"/>
    </row>
    <row r="5562" spans="148:152">
      <c r="ER5562" s="14"/>
      <c r="ES5562" s="14"/>
      <c r="ET5562" s="14"/>
      <c r="EU5562" s="14"/>
      <c r="EV5562" s="14"/>
    </row>
    <row r="5563" spans="148:152">
      <c r="ER5563" s="14"/>
      <c r="ES5563" s="14"/>
      <c r="ET5563" s="14"/>
      <c r="EU5563" s="14"/>
      <c r="EV5563" s="14"/>
    </row>
    <row r="5564" spans="148:152">
      <c r="ER5564" s="14"/>
      <c r="ES5564" s="14"/>
      <c r="ET5564" s="14"/>
      <c r="EU5564" s="14"/>
      <c r="EV5564" s="14"/>
    </row>
    <row r="5565" spans="148:152">
      <c r="ER5565" s="14"/>
      <c r="ES5565" s="14"/>
      <c r="ET5565" s="14"/>
      <c r="EU5565" s="14"/>
      <c r="EV5565" s="14"/>
    </row>
    <row r="5566" spans="148:152">
      <c r="ER5566" s="14"/>
      <c r="ES5566" s="14"/>
      <c r="ET5566" s="14"/>
      <c r="EU5566" s="14"/>
      <c r="EV5566" s="14"/>
    </row>
    <row r="5567" spans="148:152">
      <c r="ER5567" s="14"/>
      <c r="ES5567" s="14"/>
      <c r="ET5567" s="14"/>
      <c r="EU5567" s="14"/>
      <c r="EV5567" s="14"/>
    </row>
    <row r="5568" spans="148:152">
      <c r="ER5568" s="14"/>
      <c r="ES5568" s="14"/>
      <c r="ET5568" s="14"/>
      <c r="EU5568" s="14"/>
      <c r="EV5568" s="14"/>
    </row>
    <row r="5569" spans="148:152">
      <c r="ER5569" s="14"/>
      <c r="ES5569" s="14"/>
      <c r="ET5569" s="14"/>
      <c r="EU5569" s="14"/>
      <c r="EV5569" s="14"/>
    </row>
    <row r="5570" spans="148:152">
      <c r="ER5570" s="14"/>
      <c r="ES5570" s="14"/>
      <c r="ET5570" s="14"/>
      <c r="EU5570" s="14"/>
      <c r="EV5570" s="14"/>
    </row>
    <row r="5571" spans="148:152">
      <c r="ER5571" s="14"/>
      <c r="ES5571" s="14"/>
      <c r="ET5571" s="14"/>
      <c r="EU5571" s="14"/>
      <c r="EV5571" s="14"/>
    </row>
    <row r="5572" spans="148:152">
      <c r="ER5572" s="14"/>
      <c r="ES5572" s="14"/>
      <c r="ET5572" s="14"/>
      <c r="EU5572" s="14"/>
      <c r="EV5572" s="14"/>
    </row>
    <row r="5573" spans="148:152">
      <c r="ER5573" s="14"/>
      <c r="ES5573" s="14"/>
      <c r="ET5573" s="14"/>
      <c r="EU5573" s="14"/>
      <c r="EV5573" s="14"/>
    </row>
    <row r="5574" spans="148:152">
      <c r="ER5574" s="14"/>
      <c r="ES5574" s="14"/>
      <c r="ET5574" s="14"/>
      <c r="EU5574" s="14"/>
      <c r="EV5574" s="14"/>
    </row>
    <row r="5575" spans="148:152">
      <c r="ER5575" s="14"/>
      <c r="ES5575" s="14"/>
      <c r="ET5575" s="14"/>
      <c r="EU5575" s="14"/>
      <c r="EV5575" s="14"/>
    </row>
    <row r="5576" spans="148:152">
      <c r="ER5576" s="14"/>
      <c r="ES5576" s="14"/>
      <c r="ET5576" s="14"/>
      <c r="EU5576" s="14"/>
      <c r="EV5576" s="14"/>
    </row>
    <row r="5577" spans="148:152">
      <c r="ER5577" s="14"/>
      <c r="ES5577" s="14"/>
      <c r="ET5577" s="14"/>
      <c r="EU5577" s="14"/>
      <c r="EV5577" s="14"/>
    </row>
    <row r="5578" spans="148:152">
      <c r="ER5578" s="14"/>
      <c r="ES5578" s="14"/>
      <c r="ET5578" s="14"/>
      <c r="EU5578" s="14"/>
      <c r="EV5578" s="14"/>
    </row>
    <row r="5579" spans="148:152">
      <c r="ER5579" s="14"/>
      <c r="ES5579" s="14"/>
      <c r="ET5579" s="14"/>
      <c r="EU5579" s="14"/>
      <c r="EV5579" s="14"/>
    </row>
    <row r="5580" spans="148:152">
      <c r="ER5580" s="14"/>
      <c r="ES5580" s="14"/>
      <c r="ET5580" s="14"/>
      <c r="EU5580" s="14"/>
      <c r="EV5580" s="14"/>
    </row>
    <row r="5581" spans="148:152">
      <c r="ER5581" s="14"/>
      <c r="ES5581" s="14"/>
      <c r="ET5581" s="14"/>
      <c r="EU5581" s="14"/>
      <c r="EV5581" s="14"/>
    </row>
    <row r="5582" spans="148:152">
      <c r="ER5582" s="14"/>
      <c r="ES5582" s="14"/>
      <c r="ET5582" s="14"/>
      <c r="EU5582" s="14"/>
      <c r="EV5582" s="14"/>
    </row>
    <row r="5583" spans="148:152">
      <c r="ER5583" s="14"/>
      <c r="ES5583" s="14"/>
      <c r="ET5583" s="14"/>
      <c r="EU5583" s="14"/>
      <c r="EV5583" s="14"/>
    </row>
    <row r="5584" spans="148:152">
      <c r="ER5584" s="14"/>
      <c r="ES5584" s="14"/>
      <c r="ET5584" s="14"/>
      <c r="EU5584" s="14"/>
      <c r="EV5584" s="14"/>
    </row>
    <row r="5585" spans="148:152">
      <c r="ER5585" s="14"/>
      <c r="ES5585" s="14"/>
      <c r="ET5585" s="14"/>
      <c r="EU5585" s="14"/>
      <c r="EV5585" s="14"/>
    </row>
    <row r="5586" spans="148:152">
      <c r="ER5586" s="14"/>
      <c r="ES5586" s="14"/>
      <c r="ET5586" s="14"/>
      <c r="EU5586" s="14"/>
      <c r="EV5586" s="14"/>
    </row>
    <row r="5587" spans="148:152">
      <c r="ER5587" s="14"/>
      <c r="ES5587" s="14"/>
      <c r="ET5587" s="14"/>
      <c r="EU5587" s="14"/>
      <c r="EV5587" s="14"/>
    </row>
    <row r="5588" spans="148:152">
      <c r="ER5588" s="14"/>
      <c r="ES5588" s="14"/>
      <c r="ET5588" s="14"/>
      <c r="EU5588" s="14"/>
      <c r="EV5588" s="14"/>
    </row>
    <row r="5589" spans="148:152">
      <c r="ER5589" s="14"/>
      <c r="ES5589" s="14"/>
      <c r="ET5589" s="14"/>
      <c r="EU5589" s="14"/>
      <c r="EV5589" s="14"/>
    </row>
    <row r="5590" spans="148:152">
      <c r="ER5590" s="14"/>
      <c r="ES5590" s="14"/>
      <c r="ET5590" s="14"/>
      <c r="EU5590" s="14"/>
      <c r="EV5590" s="14"/>
    </row>
    <row r="5591" spans="148:152">
      <c r="ER5591" s="14"/>
      <c r="ES5591" s="14"/>
      <c r="ET5591" s="14"/>
      <c r="EU5591" s="14"/>
      <c r="EV5591" s="14"/>
    </row>
    <row r="5592" spans="148:152">
      <c r="ER5592" s="14"/>
      <c r="ES5592" s="14"/>
      <c r="ET5592" s="14"/>
      <c r="EU5592" s="14"/>
      <c r="EV5592" s="14"/>
    </row>
    <row r="5593" spans="148:152">
      <c r="ER5593" s="14"/>
      <c r="ES5593" s="14"/>
      <c r="ET5593" s="14"/>
      <c r="EU5593" s="14"/>
      <c r="EV5593" s="14"/>
    </row>
    <row r="5594" spans="148:152">
      <c r="ER5594" s="14"/>
      <c r="ES5594" s="14"/>
      <c r="ET5594" s="14"/>
      <c r="EU5594" s="14"/>
      <c r="EV5594" s="14"/>
    </row>
    <row r="5595" spans="148:152">
      <c r="ER5595" s="14"/>
      <c r="ES5595" s="14"/>
      <c r="ET5595" s="14"/>
      <c r="EU5595" s="14"/>
      <c r="EV5595" s="14"/>
    </row>
    <row r="5596" spans="148:152">
      <c r="ER5596" s="14"/>
      <c r="ES5596" s="14"/>
      <c r="ET5596" s="14"/>
      <c r="EU5596" s="14"/>
      <c r="EV5596" s="14"/>
    </row>
    <row r="5597" spans="148:152">
      <c r="ER5597" s="14"/>
      <c r="ES5597" s="14"/>
      <c r="ET5597" s="14"/>
      <c r="EU5597" s="14"/>
      <c r="EV5597" s="14"/>
    </row>
    <row r="5598" spans="148:152">
      <c r="ER5598" s="14"/>
      <c r="ES5598" s="14"/>
      <c r="ET5598" s="14"/>
      <c r="EU5598" s="14"/>
      <c r="EV5598" s="14"/>
    </row>
    <row r="5599" spans="148:152">
      <c r="ER5599" s="14"/>
      <c r="ES5599" s="14"/>
      <c r="ET5599" s="14"/>
      <c r="EU5599" s="14"/>
      <c r="EV5599" s="14"/>
    </row>
    <row r="5600" spans="148:152">
      <c r="ER5600" s="14"/>
      <c r="ES5600" s="14"/>
      <c r="ET5600" s="14"/>
      <c r="EU5600" s="14"/>
      <c r="EV5600" s="14"/>
    </row>
    <row r="5601" spans="148:152">
      <c r="ER5601" s="14"/>
      <c r="ES5601" s="14"/>
      <c r="ET5601" s="14"/>
      <c r="EU5601" s="14"/>
      <c r="EV5601" s="14"/>
    </row>
    <row r="5602" spans="148:152">
      <c r="ER5602" s="14"/>
      <c r="ES5602" s="14"/>
      <c r="ET5602" s="14"/>
      <c r="EU5602" s="14"/>
      <c r="EV5602" s="14"/>
    </row>
    <row r="5603" spans="148:152">
      <c r="ER5603" s="14"/>
      <c r="ES5603" s="14"/>
      <c r="ET5603" s="14"/>
      <c r="EU5603" s="14"/>
      <c r="EV5603" s="14"/>
    </row>
    <row r="5604" spans="148:152">
      <c r="ER5604" s="14"/>
      <c r="ES5604" s="14"/>
      <c r="ET5604" s="14"/>
      <c r="EU5604" s="14"/>
      <c r="EV5604" s="14"/>
    </row>
    <row r="5605" spans="148:152">
      <c r="ER5605" s="14"/>
      <c r="ES5605" s="14"/>
      <c r="ET5605" s="14"/>
      <c r="EU5605" s="14"/>
      <c r="EV5605" s="14"/>
    </row>
    <row r="5606" spans="148:152">
      <c r="ER5606" s="14"/>
      <c r="ES5606" s="14"/>
      <c r="ET5606" s="14"/>
      <c r="EU5606" s="14"/>
      <c r="EV5606" s="14"/>
    </row>
    <row r="5607" spans="148:152">
      <c r="ER5607" s="14"/>
      <c r="ES5607" s="14"/>
      <c r="ET5607" s="14"/>
      <c r="EU5607" s="14"/>
      <c r="EV5607" s="14"/>
    </row>
    <row r="5608" spans="148:152">
      <c r="ER5608" s="14"/>
      <c r="ES5608" s="14"/>
      <c r="ET5608" s="14"/>
      <c r="EU5608" s="14"/>
      <c r="EV5608" s="14"/>
    </row>
    <row r="5609" spans="148:152">
      <c r="ER5609" s="14"/>
      <c r="ES5609" s="14"/>
      <c r="ET5609" s="14"/>
      <c r="EU5609" s="14"/>
      <c r="EV5609" s="14"/>
    </row>
    <row r="5610" spans="148:152">
      <c r="ER5610" s="14"/>
      <c r="ES5610" s="14"/>
      <c r="ET5610" s="14"/>
      <c r="EU5610" s="14"/>
      <c r="EV5610" s="14"/>
    </row>
    <row r="5611" spans="148:152">
      <c r="ER5611" s="14"/>
      <c r="ES5611" s="14"/>
      <c r="ET5611" s="14"/>
      <c r="EU5611" s="14"/>
      <c r="EV5611" s="14"/>
    </row>
    <row r="5612" spans="148:152">
      <c r="ER5612" s="14"/>
      <c r="ES5612" s="14"/>
      <c r="ET5612" s="14"/>
      <c r="EU5612" s="14"/>
      <c r="EV5612" s="14"/>
    </row>
    <row r="5613" spans="148:152">
      <c r="ER5613" s="14"/>
      <c r="ES5613" s="14"/>
      <c r="ET5613" s="14"/>
      <c r="EU5613" s="14"/>
      <c r="EV5613" s="14"/>
    </row>
    <row r="5614" spans="148:152">
      <c r="ER5614" s="14"/>
      <c r="ES5614" s="14"/>
      <c r="ET5614" s="14"/>
      <c r="EU5614" s="14"/>
      <c r="EV5614" s="14"/>
    </row>
    <row r="5615" spans="148:152">
      <c r="ER5615" s="14"/>
      <c r="ES5615" s="14"/>
      <c r="ET5615" s="14"/>
      <c r="EU5615" s="14"/>
      <c r="EV5615" s="14"/>
    </row>
    <row r="5616" spans="148:152">
      <c r="ER5616" s="14"/>
      <c r="ES5616" s="14"/>
      <c r="ET5616" s="14"/>
      <c r="EU5616" s="14"/>
      <c r="EV5616" s="14"/>
    </row>
    <row r="5617" spans="148:152">
      <c r="ER5617" s="14"/>
      <c r="ES5617" s="14"/>
      <c r="ET5617" s="14"/>
      <c r="EU5617" s="14"/>
      <c r="EV5617" s="14"/>
    </row>
    <row r="5618" spans="148:152">
      <c r="ER5618" s="14"/>
      <c r="ES5618" s="14"/>
      <c r="ET5618" s="14"/>
      <c r="EU5618" s="14"/>
      <c r="EV5618" s="14"/>
    </row>
    <row r="5619" spans="148:152">
      <c r="ER5619" s="14"/>
      <c r="ES5619" s="14"/>
      <c r="ET5619" s="14"/>
      <c r="EU5619" s="14"/>
      <c r="EV5619" s="14"/>
    </row>
    <row r="5620" spans="148:152">
      <c r="ER5620" s="14"/>
      <c r="ES5620" s="14"/>
      <c r="ET5620" s="14"/>
      <c r="EU5620" s="14"/>
      <c r="EV5620" s="14"/>
    </row>
    <row r="5621" spans="148:152">
      <c r="ER5621" s="14"/>
      <c r="ES5621" s="14"/>
      <c r="ET5621" s="14"/>
      <c r="EU5621" s="14"/>
      <c r="EV5621" s="14"/>
    </row>
    <row r="5622" spans="148:152">
      <c r="ER5622" s="14"/>
      <c r="ES5622" s="14"/>
      <c r="ET5622" s="14"/>
      <c r="EU5622" s="14"/>
      <c r="EV5622" s="14"/>
    </row>
    <row r="5623" spans="148:152">
      <c r="ER5623" s="14"/>
      <c r="ES5623" s="14"/>
      <c r="ET5623" s="14"/>
      <c r="EU5623" s="14"/>
      <c r="EV5623" s="14"/>
    </row>
    <row r="5624" spans="148:152">
      <c r="ER5624" s="14"/>
      <c r="ES5624" s="14"/>
      <c r="ET5624" s="14"/>
      <c r="EU5624" s="14"/>
      <c r="EV5624" s="14"/>
    </row>
    <row r="5625" spans="148:152">
      <c r="ER5625" s="14"/>
      <c r="ES5625" s="14"/>
      <c r="ET5625" s="14"/>
      <c r="EU5625" s="14"/>
      <c r="EV5625" s="14"/>
    </row>
    <row r="5626" spans="148:152">
      <c r="ER5626" s="14"/>
      <c r="ES5626" s="14"/>
      <c r="ET5626" s="14"/>
      <c r="EU5626" s="14"/>
      <c r="EV5626" s="14"/>
    </row>
    <row r="5627" spans="148:152">
      <c r="ER5627" s="14"/>
      <c r="ES5627" s="14"/>
      <c r="ET5627" s="14"/>
      <c r="EU5627" s="14"/>
      <c r="EV5627" s="14"/>
    </row>
    <row r="5628" spans="148:152">
      <c r="ER5628" s="14"/>
      <c r="ES5628" s="14"/>
      <c r="ET5628" s="14"/>
      <c r="EU5628" s="14"/>
      <c r="EV5628" s="14"/>
    </row>
    <row r="5629" spans="148:152">
      <c r="ER5629" s="14"/>
      <c r="ES5629" s="14"/>
      <c r="ET5629" s="14"/>
      <c r="EU5629" s="14"/>
      <c r="EV5629" s="14"/>
    </row>
    <row r="5630" spans="148:152">
      <c r="ER5630" s="14"/>
      <c r="ES5630" s="14"/>
      <c r="ET5630" s="14"/>
      <c r="EU5630" s="14"/>
      <c r="EV5630" s="14"/>
    </row>
    <row r="5631" spans="148:152">
      <c r="ER5631" s="14"/>
      <c r="ES5631" s="14"/>
      <c r="ET5631" s="14"/>
      <c r="EU5631" s="14"/>
      <c r="EV5631" s="14"/>
    </row>
    <row r="5632" spans="148:152">
      <c r="ER5632" s="14"/>
      <c r="ES5632" s="14"/>
      <c r="ET5632" s="14"/>
      <c r="EU5632" s="14"/>
      <c r="EV5632" s="14"/>
    </row>
    <row r="5633" spans="148:152">
      <c r="ER5633" s="14"/>
      <c r="ES5633" s="14"/>
      <c r="ET5633" s="14"/>
      <c r="EU5633" s="14"/>
      <c r="EV5633" s="14"/>
    </row>
    <row r="5634" spans="148:152">
      <c r="ER5634" s="14"/>
      <c r="ES5634" s="14"/>
      <c r="ET5634" s="14"/>
      <c r="EU5634" s="14"/>
      <c r="EV5634" s="14"/>
    </row>
    <row r="5635" spans="148:152">
      <c r="ER5635" s="14"/>
      <c r="ES5635" s="14"/>
      <c r="ET5635" s="14"/>
      <c r="EU5635" s="14"/>
      <c r="EV5635" s="14"/>
    </row>
    <row r="5636" spans="148:152">
      <c r="ER5636" s="14"/>
      <c r="ES5636" s="14"/>
      <c r="ET5636" s="14"/>
      <c r="EU5636" s="14"/>
      <c r="EV5636" s="14"/>
    </row>
    <row r="5637" spans="148:152">
      <c r="ER5637" s="14"/>
      <c r="ES5637" s="14"/>
      <c r="ET5637" s="14"/>
      <c r="EU5637" s="14"/>
      <c r="EV5637" s="14"/>
    </row>
    <row r="5638" spans="148:152">
      <c r="ER5638" s="14"/>
      <c r="ES5638" s="14"/>
      <c r="ET5638" s="14"/>
      <c r="EU5638" s="14"/>
      <c r="EV5638" s="14"/>
    </row>
    <row r="5639" spans="148:152">
      <c r="ER5639" s="14"/>
      <c r="ES5639" s="14"/>
      <c r="ET5639" s="14"/>
      <c r="EU5639" s="14"/>
      <c r="EV5639" s="14"/>
    </row>
    <row r="5640" spans="148:152">
      <c r="ER5640" s="14"/>
      <c r="ES5640" s="14"/>
      <c r="ET5640" s="14"/>
      <c r="EU5640" s="14"/>
      <c r="EV5640" s="14"/>
    </row>
    <row r="5641" spans="148:152">
      <c r="ER5641" s="14"/>
      <c r="ES5641" s="14"/>
      <c r="ET5641" s="14"/>
      <c r="EU5641" s="14"/>
      <c r="EV5641" s="14"/>
    </row>
    <row r="5642" spans="148:152">
      <c r="ER5642" s="14"/>
      <c r="ES5642" s="14"/>
      <c r="ET5642" s="14"/>
      <c r="EU5642" s="14"/>
      <c r="EV5642" s="14"/>
    </row>
    <row r="5643" spans="148:152">
      <c r="ER5643" s="14"/>
      <c r="ES5643" s="14"/>
      <c r="ET5643" s="14"/>
      <c r="EU5643" s="14"/>
      <c r="EV5643" s="14"/>
    </row>
    <row r="5644" spans="148:152">
      <c r="ER5644" s="14"/>
      <c r="ES5644" s="14"/>
      <c r="ET5644" s="14"/>
      <c r="EU5644" s="14"/>
      <c r="EV5644" s="14"/>
    </row>
    <row r="5645" spans="148:152">
      <c r="ER5645" s="14"/>
      <c r="ES5645" s="14"/>
      <c r="ET5645" s="14"/>
      <c r="EU5645" s="14"/>
      <c r="EV5645" s="14"/>
    </row>
    <row r="5646" spans="148:152">
      <c r="ER5646" s="14"/>
      <c r="ES5646" s="14"/>
      <c r="ET5646" s="14"/>
      <c r="EU5646" s="14"/>
      <c r="EV5646" s="14"/>
    </row>
    <row r="5647" spans="148:152">
      <c r="ER5647" s="14"/>
      <c r="ES5647" s="14"/>
      <c r="ET5647" s="14"/>
      <c r="EU5647" s="14"/>
      <c r="EV5647" s="14"/>
    </row>
    <row r="5648" spans="148:152">
      <c r="ER5648" s="14"/>
      <c r="ES5648" s="14"/>
      <c r="ET5648" s="14"/>
      <c r="EU5648" s="14"/>
      <c r="EV5648" s="14"/>
    </row>
    <row r="5649" spans="148:152">
      <c r="ER5649" s="14"/>
      <c r="ES5649" s="14"/>
      <c r="ET5649" s="14"/>
      <c r="EU5649" s="14"/>
      <c r="EV5649" s="14"/>
    </row>
    <row r="5650" spans="148:152">
      <c r="ER5650" s="14"/>
      <c r="ES5650" s="14"/>
      <c r="ET5650" s="14"/>
      <c r="EU5650" s="14"/>
      <c r="EV5650" s="14"/>
    </row>
    <row r="5651" spans="148:152">
      <c r="ER5651" s="14"/>
      <c r="ES5651" s="14"/>
      <c r="ET5651" s="14"/>
      <c r="EU5651" s="14"/>
      <c r="EV5651" s="14"/>
    </row>
    <row r="5652" spans="148:152">
      <c r="ER5652" s="14"/>
      <c r="ES5652" s="14"/>
      <c r="ET5652" s="14"/>
      <c r="EU5652" s="14"/>
      <c r="EV5652" s="14"/>
    </row>
    <row r="5653" spans="148:152">
      <c r="ER5653" s="14"/>
      <c r="ES5653" s="14"/>
      <c r="ET5653" s="14"/>
      <c r="EU5653" s="14"/>
      <c r="EV5653" s="14"/>
    </row>
    <row r="5654" spans="148:152">
      <c r="ER5654" s="14"/>
      <c r="ES5654" s="14"/>
      <c r="ET5654" s="14"/>
      <c r="EU5654" s="14"/>
      <c r="EV5654" s="14"/>
    </row>
    <row r="5655" spans="148:152">
      <c r="ER5655" s="14"/>
      <c r="ES5655" s="14"/>
      <c r="ET5655" s="14"/>
      <c r="EU5655" s="14"/>
      <c r="EV5655" s="14"/>
    </row>
    <row r="5656" spans="148:152">
      <c r="ER5656" s="14"/>
      <c r="ES5656" s="14"/>
      <c r="ET5656" s="14"/>
      <c r="EU5656" s="14"/>
      <c r="EV5656" s="14"/>
    </row>
    <row r="5657" spans="148:152">
      <c r="ER5657" s="14"/>
      <c r="ES5657" s="14"/>
      <c r="ET5657" s="14"/>
      <c r="EU5657" s="14"/>
      <c r="EV5657" s="14"/>
    </row>
    <row r="5658" spans="148:152">
      <c r="ER5658" s="14"/>
      <c r="ES5658" s="14"/>
      <c r="ET5658" s="14"/>
      <c r="EU5658" s="14"/>
      <c r="EV5658" s="14"/>
    </row>
    <row r="5659" spans="148:152">
      <c r="ER5659" s="14"/>
      <c r="ES5659" s="14"/>
      <c r="ET5659" s="14"/>
      <c r="EU5659" s="14"/>
      <c r="EV5659" s="14"/>
    </row>
    <row r="5660" spans="148:152">
      <c r="ER5660" s="14"/>
      <c r="ES5660" s="14"/>
      <c r="ET5660" s="14"/>
      <c r="EU5660" s="14"/>
      <c r="EV5660" s="14"/>
    </row>
    <row r="5661" spans="148:152">
      <c r="ER5661" s="14"/>
      <c r="ES5661" s="14"/>
      <c r="ET5661" s="14"/>
      <c r="EU5661" s="14"/>
      <c r="EV5661" s="14"/>
    </row>
    <row r="5662" spans="148:152">
      <c r="ER5662" s="14"/>
      <c r="ES5662" s="14"/>
      <c r="ET5662" s="14"/>
      <c r="EU5662" s="14"/>
      <c r="EV5662" s="14"/>
    </row>
    <row r="5663" spans="148:152">
      <c r="ER5663" s="14"/>
      <c r="ES5663" s="14"/>
      <c r="ET5663" s="14"/>
      <c r="EU5663" s="14"/>
      <c r="EV5663" s="14"/>
    </row>
    <row r="5664" spans="148:152">
      <c r="ER5664" s="14"/>
      <c r="ES5664" s="14"/>
      <c r="ET5664" s="14"/>
      <c r="EU5664" s="14"/>
      <c r="EV5664" s="14"/>
    </row>
    <row r="5665" spans="148:152">
      <c r="ER5665" s="14"/>
      <c r="ES5665" s="14"/>
      <c r="ET5665" s="14"/>
      <c r="EU5665" s="14"/>
      <c r="EV5665" s="14"/>
    </row>
    <row r="5666" spans="148:152">
      <c r="ER5666" s="14"/>
      <c r="ES5666" s="14"/>
      <c r="ET5666" s="14"/>
      <c r="EU5666" s="14"/>
      <c r="EV5666" s="14"/>
    </row>
    <row r="5667" spans="148:152">
      <c r="ER5667" s="14"/>
      <c r="ES5667" s="14"/>
      <c r="ET5667" s="14"/>
      <c r="EU5667" s="14"/>
      <c r="EV5667" s="14"/>
    </row>
    <row r="5668" spans="148:152">
      <c r="ER5668" s="14"/>
      <c r="ES5668" s="14"/>
      <c r="ET5668" s="14"/>
      <c r="EU5668" s="14"/>
      <c r="EV5668" s="14"/>
    </row>
    <row r="5669" spans="148:152">
      <c r="ER5669" s="14"/>
      <c r="ES5669" s="14"/>
      <c r="ET5669" s="14"/>
      <c r="EU5669" s="14"/>
      <c r="EV5669" s="14"/>
    </row>
    <row r="5670" spans="148:152">
      <c r="ER5670" s="14"/>
      <c r="ES5670" s="14"/>
      <c r="ET5670" s="14"/>
      <c r="EU5670" s="14"/>
      <c r="EV5670" s="14"/>
    </row>
    <row r="5671" spans="148:152">
      <c r="ER5671" s="14"/>
      <c r="ES5671" s="14"/>
      <c r="ET5671" s="14"/>
      <c r="EU5671" s="14"/>
      <c r="EV5671" s="14"/>
    </row>
    <row r="5672" spans="148:152">
      <c r="ER5672" s="14"/>
      <c r="ES5672" s="14"/>
      <c r="ET5672" s="14"/>
      <c r="EU5672" s="14"/>
      <c r="EV5672" s="14"/>
    </row>
    <row r="5673" spans="148:152">
      <c r="ER5673" s="14"/>
      <c r="ES5673" s="14"/>
      <c r="ET5673" s="14"/>
      <c r="EU5673" s="14"/>
      <c r="EV5673" s="14"/>
    </row>
    <row r="5674" spans="148:152">
      <c r="ER5674" s="14"/>
      <c r="ES5674" s="14"/>
      <c r="ET5674" s="14"/>
      <c r="EU5674" s="14"/>
      <c r="EV5674" s="14"/>
    </row>
    <row r="5675" spans="148:152">
      <c r="ER5675" s="14"/>
      <c r="ES5675" s="14"/>
      <c r="ET5675" s="14"/>
      <c r="EU5675" s="14"/>
      <c r="EV5675" s="14"/>
    </row>
    <row r="5676" spans="148:152">
      <c r="ER5676" s="14"/>
      <c r="ES5676" s="14"/>
      <c r="ET5676" s="14"/>
      <c r="EU5676" s="14"/>
      <c r="EV5676" s="14"/>
    </row>
    <row r="5677" spans="148:152">
      <c r="ER5677" s="14"/>
      <c r="ES5677" s="14"/>
      <c r="ET5677" s="14"/>
      <c r="EU5677" s="14"/>
      <c r="EV5677" s="14"/>
    </row>
    <row r="5678" spans="148:152">
      <c r="ER5678" s="14"/>
      <c r="ES5678" s="14"/>
      <c r="ET5678" s="14"/>
      <c r="EU5678" s="14"/>
      <c r="EV5678" s="14"/>
    </row>
    <row r="5679" spans="148:152">
      <c r="ER5679" s="14"/>
      <c r="ES5679" s="14"/>
      <c r="ET5679" s="14"/>
      <c r="EU5679" s="14"/>
      <c r="EV5679" s="14"/>
    </row>
    <row r="5680" spans="148:152">
      <c r="ER5680" s="14"/>
      <c r="ES5680" s="14"/>
      <c r="ET5680" s="14"/>
      <c r="EU5680" s="14"/>
      <c r="EV5680" s="14"/>
    </row>
    <row r="5681" spans="148:152">
      <c r="ER5681" s="14"/>
      <c r="ES5681" s="14"/>
      <c r="ET5681" s="14"/>
      <c r="EU5681" s="14"/>
      <c r="EV5681" s="14"/>
    </row>
    <row r="5682" spans="148:152">
      <c r="ER5682" s="14"/>
      <c r="ES5682" s="14"/>
      <c r="ET5682" s="14"/>
      <c r="EU5682" s="14"/>
      <c r="EV5682" s="14"/>
    </row>
    <row r="5683" spans="148:152">
      <c r="ER5683" s="14"/>
      <c r="ES5683" s="14"/>
      <c r="ET5683" s="14"/>
      <c r="EU5683" s="14"/>
      <c r="EV5683" s="14"/>
    </row>
    <row r="5684" spans="148:152">
      <c r="ER5684" s="14"/>
      <c r="ES5684" s="14"/>
      <c r="ET5684" s="14"/>
      <c r="EU5684" s="14"/>
      <c r="EV5684" s="14"/>
    </row>
    <row r="5685" spans="148:152">
      <c r="ER5685" s="14"/>
      <c r="ES5685" s="14"/>
      <c r="ET5685" s="14"/>
      <c r="EU5685" s="14"/>
      <c r="EV5685" s="14"/>
    </row>
    <row r="5686" spans="148:152">
      <c r="ER5686" s="14"/>
      <c r="ES5686" s="14"/>
      <c r="ET5686" s="14"/>
      <c r="EU5686" s="14"/>
      <c r="EV5686" s="14"/>
    </row>
    <row r="5687" spans="148:152">
      <c r="ER5687" s="14"/>
      <c r="ES5687" s="14"/>
      <c r="ET5687" s="14"/>
      <c r="EU5687" s="14"/>
      <c r="EV5687" s="14"/>
    </row>
    <row r="5688" spans="148:152">
      <c r="ER5688" s="14"/>
      <c r="ES5688" s="14"/>
      <c r="ET5688" s="14"/>
      <c r="EU5688" s="14"/>
      <c r="EV5688" s="14"/>
    </row>
    <row r="5689" spans="148:152">
      <c r="ER5689" s="14"/>
      <c r="ES5689" s="14"/>
      <c r="ET5689" s="14"/>
      <c r="EU5689" s="14"/>
      <c r="EV5689" s="14"/>
    </row>
    <row r="5690" spans="148:152">
      <c r="ER5690" s="14"/>
      <c r="ES5690" s="14"/>
      <c r="ET5690" s="14"/>
      <c r="EU5690" s="14"/>
      <c r="EV5690" s="14"/>
    </row>
    <row r="5691" spans="148:152">
      <c r="ER5691" s="14"/>
      <c r="ES5691" s="14"/>
      <c r="ET5691" s="14"/>
      <c r="EU5691" s="14"/>
      <c r="EV5691" s="14"/>
    </row>
    <row r="5692" spans="148:152">
      <c r="ER5692" s="14"/>
      <c r="ES5692" s="14"/>
      <c r="ET5692" s="14"/>
      <c r="EU5692" s="14"/>
      <c r="EV5692" s="14"/>
    </row>
    <row r="5693" spans="148:152">
      <c r="ER5693" s="14"/>
      <c r="ES5693" s="14"/>
      <c r="ET5693" s="14"/>
      <c r="EU5693" s="14"/>
      <c r="EV5693" s="14"/>
    </row>
    <row r="5694" spans="148:152">
      <c r="ER5694" s="14"/>
      <c r="ES5694" s="14"/>
      <c r="ET5694" s="14"/>
      <c r="EU5694" s="14"/>
      <c r="EV5694" s="14"/>
    </row>
    <row r="5695" spans="148:152">
      <c r="ER5695" s="14"/>
      <c r="ES5695" s="14"/>
      <c r="ET5695" s="14"/>
      <c r="EU5695" s="14"/>
      <c r="EV5695" s="14"/>
    </row>
    <row r="5696" spans="148:152">
      <c r="ER5696" s="14"/>
      <c r="ES5696" s="14"/>
      <c r="ET5696" s="14"/>
      <c r="EU5696" s="14"/>
      <c r="EV5696" s="14"/>
    </row>
    <row r="5697" spans="148:152">
      <c r="ER5697" s="14"/>
      <c r="ES5697" s="14"/>
      <c r="ET5697" s="14"/>
      <c r="EU5697" s="14"/>
      <c r="EV5697" s="14"/>
    </row>
    <row r="5698" spans="148:152">
      <c r="ER5698" s="14"/>
      <c r="ES5698" s="14"/>
      <c r="ET5698" s="14"/>
      <c r="EU5698" s="14"/>
      <c r="EV5698" s="14"/>
    </row>
    <row r="5699" spans="148:152">
      <c r="ER5699" s="14"/>
      <c r="ES5699" s="14"/>
      <c r="ET5699" s="14"/>
      <c r="EU5699" s="14"/>
      <c r="EV5699" s="14"/>
    </row>
    <row r="5700" spans="148:152">
      <c r="ER5700" s="14"/>
      <c r="ES5700" s="14"/>
      <c r="ET5700" s="14"/>
      <c r="EU5700" s="14"/>
      <c r="EV5700" s="14"/>
    </row>
    <row r="5701" spans="148:152">
      <c r="ER5701" s="14"/>
      <c r="ES5701" s="14"/>
      <c r="ET5701" s="14"/>
      <c r="EU5701" s="14"/>
      <c r="EV5701" s="14"/>
    </row>
    <row r="5702" spans="148:152">
      <c r="ER5702" s="14"/>
      <c r="ES5702" s="14"/>
      <c r="ET5702" s="14"/>
      <c r="EU5702" s="14"/>
      <c r="EV5702" s="14"/>
    </row>
    <row r="5703" spans="148:152">
      <c r="ER5703" s="14"/>
      <c r="ES5703" s="14"/>
      <c r="ET5703" s="14"/>
      <c r="EU5703" s="14"/>
      <c r="EV5703" s="14"/>
    </row>
    <row r="5704" spans="148:152">
      <c r="ER5704" s="14"/>
      <c r="ES5704" s="14"/>
      <c r="ET5704" s="14"/>
      <c r="EU5704" s="14"/>
      <c r="EV5704" s="14"/>
    </row>
    <row r="5705" spans="148:152">
      <c r="ER5705" s="14"/>
      <c r="ES5705" s="14"/>
      <c r="ET5705" s="14"/>
      <c r="EU5705" s="14"/>
      <c r="EV5705" s="14"/>
    </row>
    <row r="5706" spans="148:152">
      <c r="ER5706" s="14"/>
      <c r="ES5706" s="14"/>
      <c r="ET5706" s="14"/>
      <c r="EU5706" s="14"/>
      <c r="EV5706" s="14"/>
    </row>
    <row r="5707" spans="148:152">
      <c r="ER5707" s="14"/>
      <c r="ES5707" s="14"/>
      <c r="ET5707" s="14"/>
      <c r="EU5707" s="14"/>
      <c r="EV5707" s="14"/>
    </row>
    <row r="5708" spans="148:152">
      <c r="ER5708" s="14"/>
      <c r="ES5708" s="14"/>
      <c r="ET5708" s="14"/>
      <c r="EU5708" s="14"/>
      <c r="EV5708" s="14"/>
    </row>
    <row r="5709" spans="148:152">
      <c r="ER5709" s="14"/>
      <c r="ES5709" s="14"/>
      <c r="ET5709" s="14"/>
      <c r="EU5709" s="14"/>
      <c r="EV5709" s="14"/>
    </row>
    <row r="5710" spans="148:152">
      <c r="ER5710" s="14"/>
      <c r="ES5710" s="14"/>
      <c r="ET5710" s="14"/>
      <c r="EU5710" s="14"/>
      <c r="EV5710" s="14"/>
    </row>
    <row r="5711" spans="148:152">
      <c r="ER5711" s="14"/>
      <c r="ES5711" s="14"/>
      <c r="ET5711" s="14"/>
      <c r="EU5711" s="14"/>
      <c r="EV5711" s="14"/>
    </row>
    <row r="5712" spans="148:152">
      <c r="ER5712" s="14"/>
      <c r="ES5712" s="14"/>
      <c r="ET5712" s="14"/>
      <c r="EU5712" s="14"/>
      <c r="EV5712" s="14"/>
    </row>
    <row r="5713" spans="148:152">
      <c r="ER5713" s="14"/>
      <c r="ES5713" s="14"/>
      <c r="ET5713" s="14"/>
      <c r="EU5713" s="14"/>
      <c r="EV5713" s="14"/>
    </row>
    <row r="5714" spans="148:152">
      <c r="ER5714" s="14"/>
      <c r="ES5714" s="14"/>
      <c r="ET5714" s="14"/>
      <c r="EU5714" s="14"/>
      <c r="EV5714" s="14"/>
    </row>
    <row r="5715" spans="148:152">
      <c r="ER5715" s="14"/>
      <c r="ES5715" s="14"/>
      <c r="ET5715" s="14"/>
      <c r="EU5715" s="14"/>
      <c r="EV5715" s="14"/>
    </row>
    <row r="5716" spans="148:152">
      <c r="ER5716" s="14"/>
      <c r="ES5716" s="14"/>
      <c r="ET5716" s="14"/>
      <c r="EU5716" s="14"/>
      <c r="EV5716" s="14"/>
    </row>
    <row r="5717" spans="148:152">
      <c r="ER5717" s="14"/>
      <c r="ES5717" s="14"/>
      <c r="ET5717" s="14"/>
      <c r="EU5717" s="14"/>
      <c r="EV5717" s="14"/>
    </row>
    <row r="5718" spans="148:152">
      <c r="ER5718" s="14"/>
      <c r="ES5718" s="14"/>
      <c r="ET5718" s="14"/>
      <c r="EU5718" s="14"/>
      <c r="EV5718" s="14"/>
    </row>
    <row r="5719" spans="148:152">
      <c r="ER5719" s="14"/>
      <c r="ES5719" s="14"/>
      <c r="ET5719" s="14"/>
      <c r="EU5719" s="14"/>
      <c r="EV5719" s="14"/>
    </row>
    <row r="5720" spans="148:152">
      <c r="ER5720" s="14"/>
      <c r="ES5720" s="14"/>
      <c r="ET5720" s="14"/>
      <c r="EU5720" s="14"/>
      <c r="EV5720" s="14"/>
    </row>
    <row r="5721" spans="148:152">
      <c r="ER5721" s="14"/>
      <c r="ES5721" s="14"/>
      <c r="ET5721" s="14"/>
      <c r="EU5721" s="14"/>
      <c r="EV5721" s="14"/>
    </row>
    <row r="5722" spans="148:152">
      <c r="ER5722" s="14"/>
      <c r="ES5722" s="14"/>
      <c r="ET5722" s="14"/>
      <c r="EU5722" s="14"/>
      <c r="EV5722" s="14"/>
    </row>
    <row r="5723" spans="148:152">
      <c r="ER5723" s="14"/>
      <c r="ES5723" s="14"/>
      <c r="ET5723" s="14"/>
      <c r="EU5723" s="14"/>
      <c r="EV5723" s="14"/>
    </row>
    <row r="5724" spans="148:152">
      <c r="ER5724" s="14"/>
      <c r="ES5724" s="14"/>
      <c r="ET5724" s="14"/>
      <c r="EU5724" s="14"/>
      <c r="EV5724" s="14"/>
    </row>
    <row r="5725" spans="148:152">
      <c r="ER5725" s="14"/>
      <c r="ES5725" s="14"/>
      <c r="ET5725" s="14"/>
      <c r="EU5725" s="14"/>
      <c r="EV5725" s="14"/>
    </row>
    <row r="5726" spans="148:152">
      <c r="ER5726" s="14"/>
      <c r="ES5726" s="14"/>
      <c r="ET5726" s="14"/>
      <c r="EU5726" s="14"/>
      <c r="EV5726" s="14"/>
    </row>
    <row r="5727" spans="148:152">
      <c r="ER5727" s="14"/>
      <c r="ES5727" s="14"/>
      <c r="ET5727" s="14"/>
      <c r="EU5727" s="14"/>
      <c r="EV5727" s="14"/>
    </row>
    <row r="5728" spans="148:152">
      <c r="ER5728" s="14"/>
      <c r="ES5728" s="14"/>
      <c r="ET5728" s="14"/>
      <c r="EU5728" s="14"/>
      <c r="EV5728" s="14"/>
    </row>
    <row r="5729" spans="148:152">
      <c r="ER5729" s="14"/>
      <c r="ES5729" s="14"/>
      <c r="ET5729" s="14"/>
      <c r="EU5729" s="14"/>
      <c r="EV5729" s="14"/>
    </row>
    <row r="5730" spans="148:152">
      <c r="ER5730" s="14"/>
      <c r="ES5730" s="14"/>
      <c r="ET5730" s="14"/>
      <c r="EU5730" s="14"/>
      <c r="EV5730" s="14"/>
    </row>
    <row r="5731" spans="148:152">
      <c r="ER5731" s="14"/>
      <c r="ES5731" s="14"/>
      <c r="ET5731" s="14"/>
      <c r="EU5731" s="14"/>
      <c r="EV5731" s="14"/>
    </row>
    <row r="5732" spans="148:152">
      <c r="ER5732" s="14"/>
      <c r="ES5732" s="14"/>
      <c r="ET5732" s="14"/>
      <c r="EU5732" s="14"/>
      <c r="EV5732" s="14"/>
    </row>
    <row r="5733" spans="148:152">
      <c r="ER5733" s="14"/>
      <c r="ES5733" s="14"/>
      <c r="ET5733" s="14"/>
      <c r="EU5733" s="14"/>
      <c r="EV5733" s="14"/>
    </row>
    <row r="5734" spans="148:152">
      <c r="ER5734" s="14"/>
      <c r="ES5734" s="14"/>
      <c r="ET5734" s="14"/>
      <c r="EU5734" s="14"/>
      <c r="EV5734" s="14"/>
    </row>
    <row r="5735" spans="148:152">
      <c r="ER5735" s="14"/>
      <c r="ES5735" s="14"/>
      <c r="ET5735" s="14"/>
      <c r="EU5735" s="14"/>
      <c r="EV5735" s="14"/>
    </row>
    <row r="5736" spans="148:152">
      <c r="ER5736" s="14"/>
      <c r="ES5736" s="14"/>
      <c r="ET5736" s="14"/>
      <c r="EU5736" s="14"/>
      <c r="EV5736" s="14"/>
    </row>
    <row r="5737" spans="148:152">
      <c r="ER5737" s="14"/>
      <c r="ES5737" s="14"/>
      <c r="ET5737" s="14"/>
      <c r="EU5737" s="14"/>
      <c r="EV5737" s="14"/>
    </row>
    <row r="5738" spans="148:152">
      <c r="ER5738" s="14"/>
      <c r="ES5738" s="14"/>
      <c r="ET5738" s="14"/>
      <c r="EU5738" s="14"/>
      <c r="EV5738" s="14"/>
    </row>
    <row r="5739" spans="148:152">
      <c r="ER5739" s="14"/>
      <c r="ES5739" s="14"/>
      <c r="ET5739" s="14"/>
      <c r="EU5739" s="14"/>
      <c r="EV5739" s="14"/>
    </row>
    <row r="5740" spans="148:152">
      <c r="ER5740" s="14"/>
      <c r="ES5740" s="14"/>
      <c r="ET5740" s="14"/>
      <c r="EU5740" s="14"/>
      <c r="EV5740" s="14"/>
    </row>
    <row r="5741" spans="148:152">
      <c r="ER5741" s="14"/>
      <c r="ES5741" s="14"/>
      <c r="ET5741" s="14"/>
      <c r="EU5741" s="14"/>
      <c r="EV5741" s="14"/>
    </row>
    <row r="5742" spans="148:152">
      <c r="ER5742" s="14"/>
      <c r="ES5742" s="14"/>
      <c r="ET5742" s="14"/>
      <c r="EU5742" s="14"/>
      <c r="EV5742" s="14"/>
    </row>
    <row r="5743" spans="148:152">
      <c r="ER5743" s="14"/>
      <c r="ES5743" s="14"/>
      <c r="ET5743" s="14"/>
      <c r="EU5743" s="14"/>
      <c r="EV5743" s="14"/>
    </row>
    <row r="5744" spans="148:152">
      <c r="ER5744" s="14"/>
      <c r="ES5744" s="14"/>
      <c r="ET5744" s="14"/>
      <c r="EU5744" s="14"/>
      <c r="EV5744" s="14"/>
    </row>
    <row r="5745" spans="148:152">
      <c r="ER5745" s="14"/>
      <c r="ES5745" s="14"/>
      <c r="ET5745" s="14"/>
      <c r="EU5745" s="14"/>
      <c r="EV5745" s="14"/>
    </row>
    <row r="5746" spans="148:152">
      <c r="ER5746" s="14"/>
      <c r="ES5746" s="14"/>
      <c r="ET5746" s="14"/>
      <c r="EU5746" s="14"/>
      <c r="EV5746" s="14"/>
    </row>
    <row r="5747" spans="148:152">
      <c r="ER5747" s="14"/>
      <c r="ES5747" s="14"/>
      <c r="ET5747" s="14"/>
      <c r="EU5747" s="14"/>
      <c r="EV5747" s="14"/>
    </row>
    <row r="5748" spans="148:152">
      <c r="ER5748" s="14"/>
      <c r="ES5748" s="14"/>
      <c r="ET5748" s="14"/>
      <c r="EU5748" s="14"/>
      <c r="EV5748" s="14"/>
    </row>
    <row r="5749" spans="148:152">
      <c r="ER5749" s="14"/>
      <c r="ES5749" s="14"/>
      <c r="ET5749" s="14"/>
      <c r="EU5749" s="14"/>
      <c r="EV5749" s="14"/>
    </row>
    <row r="5750" spans="148:152">
      <c r="ER5750" s="14"/>
      <c r="ES5750" s="14"/>
      <c r="ET5750" s="14"/>
      <c r="EU5750" s="14"/>
      <c r="EV5750" s="14"/>
    </row>
    <row r="5751" spans="148:152">
      <c r="ER5751" s="14"/>
      <c r="ES5751" s="14"/>
      <c r="ET5751" s="14"/>
      <c r="EU5751" s="14"/>
      <c r="EV5751" s="14"/>
    </row>
    <row r="5752" spans="148:152">
      <c r="ER5752" s="14"/>
      <c r="ES5752" s="14"/>
      <c r="ET5752" s="14"/>
      <c r="EU5752" s="14"/>
      <c r="EV5752" s="14"/>
    </row>
    <row r="5753" spans="148:152">
      <c r="ER5753" s="14"/>
      <c r="ES5753" s="14"/>
      <c r="ET5753" s="14"/>
      <c r="EU5753" s="14"/>
      <c r="EV5753" s="14"/>
    </row>
    <row r="5754" spans="148:152">
      <c r="ER5754" s="14"/>
      <c r="ES5754" s="14"/>
      <c r="ET5754" s="14"/>
      <c r="EU5754" s="14"/>
      <c r="EV5754" s="14"/>
    </row>
    <row r="5755" spans="148:152">
      <c r="ER5755" s="14"/>
      <c r="ES5755" s="14"/>
      <c r="ET5755" s="14"/>
      <c r="EU5755" s="14"/>
      <c r="EV5755" s="14"/>
    </row>
    <row r="5756" spans="148:152">
      <c r="ER5756" s="14"/>
      <c r="ES5756" s="14"/>
      <c r="ET5756" s="14"/>
      <c r="EU5756" s="14"/>
      <c r="EV5756" s="14"/>
    </row>
    <row r="5757" spans="148:152">
      <c r="ER5757" s="14"/>
      <c r="ES5757" s="14"/>
      <c r="ET5757" s="14"/>
      <c r="EU5757" s="14"/>
      <c r="EV5757" s="14"/>
    </row>
    <row r="5758" spans="148:152">
      <c r="ER5758" s="14"/>
      <c r="ES5758" s="14"/>
      <c r="ET5758" s="14"/>
      <c r="EU5758" s="14"/>
      <c r="EV5758" s="14"/>
    </row>
    <row r="5759" spans="148:152">
      <c r="ER5759" s="14"/>
      <c r="ES5759" s="14"/>
      <c r="ET5759" s="14"/>
      <c r="EU5759" s="14"/>
      <c r="EV5759" s="14"/>
    </row>
    <row r="5760" spans="148:152">
      <c r="ER5760" s="14"/>
      <c r="ES5760" s="14"/>
      <c r="ET5760" s="14"/>
      <c r="EU5760" s="14"/>
      <c r="EV5760" s="14"/>
    </row>
    <row r="5761" spans="148:152">
      <c r="ER5761" s="14"/>
      <c r="ES5761" s="14"/>
      <c r="ET5761" s="14"/>
      <c r="EU5761" s="14"/>
      <c r="EV5761" s="14"/>
    </row>
    <row r="5762" spans="148:152">
      <c r="ER5762" s="14"/>
      <c r="ES5762" s="14"/>
      <c r="ET5762" s="14"/>
      <c r="EU5762" s="14"/>
      <c r="EV5762" s="14"/>
    </row>
    <row r="5763" spans="148:152">
      <c r="ER5763" s="14"/>
      <c r="ES5763" s="14"/>
      <c r="ET5763" s="14"/>
      <c r="EU5763" s="14"/>
      <c r="EV5763" s="14"/>
    </row>
    <row r="5764" spans="148:152">
      <c r="ER5764" s="14"/>
      <c r="ES5764" s="14"/>
      <c r="ET5764" s="14"/>
      <c r="EU5764" s="14"/>
      <c r="EV5764" s="14"/>
    </row>
    <row r="5765" spans="148:152">
      <c r="ER5765" s="14"/>
      <c r="ES5765" s="14"/>
      <c r="ET5765" s="14"/>
      <c r="EU5765" s="14"/>
      <c r="EV5765" s="14"/>
    </row>
    <row r="5766" spans="148:152">
      <c r="ER5766" s="14"/>
      <c r="ES5766" s="14"/>
      <c r="ET5766" s="14"/>
      <c r="EU5766" s="14"/>
      <c r="EV5766" s="14"/>
    </row>
    <row r="5767" spans="148:152">
      <c r="ER5767" s="14"/>
      <c r="ES5767" s="14"/>
      <c r="ET5767" s="14"/>
      <c r="EU5767" s="14"/>
      <c r="EV5767" s="14"/>
    </row>
    <row r="5768" spans="148:152">
      <c r="ER5768" s="14"/>
      <c r="ES5768" s="14"/>
      <c r="ET5768" s="14"/>
      <c r="EU5768" s="14"/>
      <c r="EV5768" s="14"/>
    </row>
    <row r="5769" spans="148:152">
      <c r="ER5769" s="14"/>
      <c r="ES5769" s="14"/>
      <c r="ET5769" s="14"/>
      <c r="EU5769" s="14"/>
      <c r="EV5769" s="14"/>
    </row>
    <row r="5770" spans="148:152">
      <c r="ER5770" s="14"/>
      <c r="ES5770" s="14"/>
      <c r="ET5770" s="14"/>
      <c r="EU5770" s="14"/>
      <c r="EV5770" s="14"/>
    </row>
    <row r="5771" spans="148:152">
      <c r="ER5771" s="14"/>
      <c r="ES5771" s="14"/>
      <c r="ET5771" s="14"/>
      <c r="EU5771" s="14"/>
      <c r="EV5771" s="14"/>
    </row>
    <row r="5772" spans="148:152">
      <c r="ER5772" s="14"/>
      <c r="ES5772" s="14"/>
      <c r="ET5772" s="14"/>
      <c r="EU5772" s="14"/>
      <c r="EV5772" s="14"/>
    </row>
    <row r="5773" spans="148:152">
      <c r="ER5773" s="14"/>
      <c r="ES5773" s="14"/>
      <c r="ET5773" s="14"/>
      <c r="EU5773" s="14"/>
      <c r="EV5773" s="14"/>
    </row>
    <row r="5774" spans="148:152">
      <c r="ER5774" s="14"/>
      <c r="ES5774" s="14"/>
      <c r="ET5774" s="14"/>
      <c r="EU5774" s="14"/>
      <c r="EV5774" s="14"/>
    </row>
    <row r="5775" spans="148:152">
      <c r="ER5775" s="14"/>
      <c r="ES5775" s="14"/>
      <c r="ET5775" s="14"/>
      <c r="EU5775" s="14"/>
      <c r="EV5775" s="14"/>
    </row>
    <row r="5776" spans="148:152">
      <c r="ER5776" s="14"/>
      <c r="ES5776" s="14"/>
      <c r="ET5776" s="14"/>
      <c r="EU5776" s="14"/>
      <c r="EV5776" s="14"/>
    </row>
    <row r="5777" spans="148:152">
      <c r="ER5777" s="14"/>
      <c r="ES5777" s="14"/>
      <c r="ET5777" s="14"/>
      <c r="EU5777" s="14"/>
      <c r="EV5777" s="14"/>
    </row>
    <row r="5778" spans="148:152">
      <c r="ER5778" s="14"/>
      <c r="ES5778" s="14"/>
      <c r="ET5778" s="14"/>
      <c r="EU5778" s="14"/>
      <c r="EV5778" s="14"/>
    </row>
    <row r="5779" spans="148:152">
      <c r="ER5779" s="14"/>
      <c r="ES5779" s="14"/>
      <c r="ET5779" s="14"/>
      <c r="EU5779" s="14"/>
      <c r="EV5779" s="14"/>
    </row>
    <row r="5780" spans="148:152">
      <c r="ER5780" s="14"/>
      <c r="ES5780" s="14"/>
      <c r="ET5780" s="14"/>
      <c r="EU5780" s="14"/>
      <c r="EV5780" s="14"/>
    </row>
    <row r="5781" spans="148:152">
      <c r="ER5781" s="14"/>
      <c r="ES5781" s="14"/>
      <c r="ET5781" s="14"/>
      <c r="EU5781" s="14"/>
      <c r="EV5781" s="14"/>
    </row>
    <row r="5782" spans="148:152">
      <c r="ER5782" s="14"/>
      <c r="ES5782" s="14"/>
      <c r="ET5782" s="14"/>
      <c r="EU5782" s="14"/>
      <c r="EV5782" s="14"/>
    </row>
    <row r="5783" spans="148:152">
      <c r="ER5783" s="14"/>
      <c r="ES5783" s="14"/>
      <c r="ET5783" s="14"/>
      <c r="EU5783" s="14"/>
      <c r="EV5783" s="14"/>
    </row>
    <row r="5784" spans="148:152">
      <c r="ER5784" s="14"/>
      <c r="ES5784" s="14"/>
      <c r="ET5784" s="14"/>
      <c r="EU5784" s="14"/>
      <c r="EV5784" s="14"/>
    </row>
    <row r="5785" spans="148:152">
      <c r="ER5785" s="14"/>
      <c r="ES5785" s="14"/>
      <c r="ET5785" s="14"/>
      <c r="EU5785" s="14"/>
      <c r="EV5785" s="14"/>
    </row>
    <row r="5786" spans="148:152">
      <c r="ER5786" s="14"/>
      <c r="ES5786" s="14"/>
      <c r="ET5786" s="14"/>
      <c r="EU5786" s="14"/>
      <c r="EV5786" s="14"/>
    </row>
    <row r="5787" spans="148:152">
      <c r="ER5787" s="14"/>
      <c r="ES5787" s="14"/>
      <c r="ET5787" s="14"/>
      <c r="EU5787" s="14"/>
      <c r="EV5787" s="14"/>
    </row>
    <row r="5788" spans="148:152">
      <c r="ER5788" s="14"/>
      <c r="ES5788" s="14"/>
      <c r="ET5788" s="14"/>
      <c r="EU5788" s="14"/>
      <c r="EV5788" s="14"/>
    </row>
    <row r="5789" spans="148:152">
      <c r="ER5789" s="14"/>
      <c r="ES5789" s="14"/>
      <c r="ET5789" s="14"/>
      <c r="EU5789" s="14"/>
      <c r="EV5789" s="14"/>
    </row>
    <row r="5790" spans="148:152">
      <c r="ER5790" s="14"/>
      <c r="ES5790" s="14"/>
      <c r="ET5790" s="14"/>
      <c r="EU5790" s="14"/>
      <c r="EV5790" s="14"/>
    </row>
    <row r="5791" spans="148:152">
      <c r="ER5791" s="14"/>
      <c r="ES5791" s="14"/>
      <c r="ET5791" s="14"/>
      <c r="EU5791" s="14"/>
      <c r="EV5791" s="14"/>
    </row>
    <row r="5792" spans="148:152">
      <c r="ER5792" s="14"/>
      <c r="ES5792" s="14"/>
      <c r="ET5792" s="14"/>
      <c r="EU5792" s="14"/>
      <c r="EV5792" s="14"/>
    </row>
    <row r="5793" spans="148:152">
      <c r="ER5793" s="14"/>
      <c r="ES5793" s="14"/>
      <c r="ET5793" s="14"/>
      <c r="EU5793" s="14"/>
      <c r="EV5793" s="14"/>
    </row>
    <row r="5794" spans="148:152">
      <c r="ER5794" s="14"/>
      <c r="ES5794" s="14"/>
      <c r="ET5794" s="14"/>
      <c r="EU5794" s="14"/>
      <c r="EV5794" s="14"/>
    </row>
    <row r="5795" spans="148:152">
      <c r="ER5795" s="14"/>
      <c r="ES5795" s="14"/>
      <c r="ET5795" s="14"/>
      <c r="EU5795" s="14"/>
      <c r="EV5795" s="14"/>
    </row>
    <row r="5796" spans="148:152">
      <c r="ER5796" s="14"/>
      <c r="ES5796" s="14"/>
      <c r="ET5796" s="14"/>
      <c r="EU5796" s="14"/>
      <c r="EV5796" s="14"/>
    </row>
    <row r="5797" spans="148:152">
      <c r="ER5797" s="14"/>
      <c r="ES5797" s="14"/>
      <c r="ET5797" s="14"/>
      <c r="EU5797" s="14"/>
      <c r="EV5797" s="14"/>
    </row>
    <row r="5798" spans="148:152">
      <c r="ER5798" s="14"/>
      <c r="ES5798" s="14"/>
      <c r="ET5798" s="14"/>
      <c r="EU5798" s="14"/>
      <c r="EV5798" s="14"/>
    </row>
    <row r="5799" spans="148:152">
      <c r="ER5799" s="14"/>
      <c r="ES5799" s="14"/>
      <c r="ET5799" s="14"/>
      <c r="EU5799" s="14"/>
      <c r="EV5799" s="14"/>
    </row>
    <row r="5800" spans="148:152">
      <c r="ER5800" s="14"/>
      <c r="ES5800" s="14"/>
      <c r="ET5800" s="14"/>
      <c r="EU5800" s="14"/>
      <c r="EV5800" s="14"/>
    </row>
    <row r="5801" spans="148:152">
      <c r="ER5801" s="14"/>
      <c r="ES5801" s="14"/>
      <c r="ET5801" s="14"/>
      <c r="EU5801" s="14"/>
      <c r="EV5801" s="14"/>
    </row>
    <row r="5802" spans="148:152">
      <c r="ER5802" s="14"/>
      <c r="ES5802" s="14"/>
      <c r="ET5802" s="14"/>
      <c r="EU5802" s="14"/>
      <c r="EV5802" s="14"/>
    </row>
    <row r="5803" spans="148:152">
      <c r="ER5803" s="14"/>
      <c r="ES5803" s="14"/>
      <c r="ET5803" s="14"/>
      <c r="EU5803" s="14"/>
      <c r="EV5803" s="14"/>
    </row>
    <row r="5804" spans="148:152">
      <c r="ER5804" s="14"/>
      <c r="ES5804" s="14"/>
      <c r="ET5804" s="14"/>
      <c r="EU5804" s="14"/>
      <c r="EV5804" s="14"/>
    </row>
    <row r="5805" spans="148:152">
      <c r="ER5805" s="14"/>
      <c r="ES5805" s="14"/>
      <c r="ET5805" s="14"/>
      <c r="EU5805" s="14"/>
      <c r="EV5805" s="14"/>
    </row>
    <row r="5806" spans="148:152">
      <c r="ER5806" s="14"/>
      <c r="ES5806" s="14"/>
      <c r="ET5806" s="14"/>
      <c r="EU5806" s="14"/>
      <c r="EV5806" s="14"/>
    </row>
    <row r="5807" spans="148:152">
      <c r="ER5807" s="14"/>
      <c r="ES5807" s="14"/>
      <c r="ET5807" s="14"/>
      <c r="EU5807" s="14"/>
      <c r="EV5807" s="14"/>
    </row>
    <row r="5808" spans="148:152">
      <c r="ER5808" s="14"/>
      <c r="ES5808" s="14"/>
      <c r="ET5808" s="14"/>
      <c r="EU5808" s="14"/>
      <c r="EV5808" s="14"/>
    </row>
    <row r="5809" spans="148:152">
      <c r="ER5809" s="14"/>
      <c r="ES5809" s="14"/>
      <c r="ET5809" s="14"/>
      <c r="EU5809" s="14"/>
      <c r="EV5809" s="14"/>
    </row>
    <row r="5810" spans="148:152">
      <c r="ER5810" s="14"/>
      <c r="ES5810" s="14"/>
      <c r="ET5810" s="14"/>
      <c r="EU5810" s="14"/>
      <c r="EV5810" s="14"/>
    </row>
    <row r="5811" spans="148:152">
      <c r="ER5811" s="14"/>
      <c r="ES5811" s="14"/>
      <c r="ET5811" s="14"/>
      <c r="EU5811" s="14"/>
      <c r="EV5811" s="14"/>
    </row>
    <row r="5812" spans="148:152">
      <c r="ER5812" s="14"/>
      <c r="ES5812" s="14"/>
      <c r="ET5812" s="14"/>
      <c r="EU5812" s="14"/>
      <c r="EV5812" s="14"/>
    </row>
    <row r="5813" spans="148:152">
      <c r="ER5813" s="14"/>
      <c r="ES5813" s="14"/>
      <c r="ET5813" s="14"/>
      <c r="EU5813" s="14"/>
      <c r="EV5813" s="14"/>
    </row>
    <row r="5814" spans="148:152">
      <c r="ER5814" s="14"/>
      <c r="ES5814" s="14"/>
      <c r="ET5814" s="14"/>
      <c r="EU5814" s="14"/>
      <c r="EV5814" s="14"/>
    </row>
    <row r="5815" spans="148:152">
      <c r="ER5815" s="14"/>
      <c r="ES5815" s="14"/>
      <c r="ET5815" s="14"/>
      <c r="EU5815" s="14"/>
      <c r="EV5815" s="14"/>
    </row>
    <row r="5816" spans="148:152">
      <c r="ER5816" s="14"/>
      <c r="ES5816" s="14"/>
      <c r="ET5816" s="14"/>
      <c r="EU5816" s="14"/>
      <c r="EV5816" s="14"/>
    </row>
    <row r="5817" spans="148:152">
      <c r="ER5817" s="14"/>
      <c r="ES5817" s="14"/>
      <c r="ET5817" s="14"/>
      <c r="EU5817" s="14"/>
      <c r="EV5817" s="14"/>
    </row>
    <row r="5818" spans="148:152">
      <c r="ER5818" s="14"/>
      <c r="ES5818" s="14"/>
      <c r="ET5818" s="14"/>
      <c r="EU5818" s="14"/>
      <c r="EV5818" s="14"/>
    </row>
    <row r="5819" spans="148:152">
      <c r="ER5819" s="14"/>
      <c r="ES5819" s="14"/>
      <c r="ET5819" s="14"/>
      <c r="EU5819" s="14"/>
      <c r="EV5819" s="14"/>
    </row>
    <row r="5820" spans="148:152">
      <c r="ER5820" s="14"/>
      <c r="ES5820" s="14"/>
      <c r="ET5820" s="14"/>
      <c r="EU5820" s="14"/>
      <c r="EV5820" s="14"/>
    </row>
    <row r="5821" spans="148:152">
      <c r="ER5821" s="14"/>
      <c r="ES5821" s="14"/>
      <c r="ET5821" s="14"/>
      <c r="EU5821" s="14"/>
      <c r="EV5821" s="14"/>
    </row>
    <row r="5822" spans="148:152">
      <c r="ER5822" s="14"/>
      <c r="ES5822" s="14"/>
      <c r="ET5822" s="14"/>
      <c r="EU5822" s="14"/>
      <c r="EV5822" s="14"/>
    </row>
    <row r="5823" spans="148:152">
      <c r="ER5823" s="14"/>
      <c r="ES5823" s="14"/>
      <c r="ET5823" s="14"/>
      <c r="EU5823" s="14"/>
      <c r="EV5823" s="14"/>
    </row>
    <row r="5824" spans="148:152">
      <c r="ER5824" s="14"/>
      <c r="ES5824" s="14"/>
      <c r="ET5824" s="14"/>
      <c r="EU5824" s="14"/>
      <c r="EV5824" s="14"/>
    </row>
    <row r="5825" spans="148:152">
      <c r="ER5825" s="14"/>
      <c r="ES5825" s="14"/>
      <c r="ET5825" s="14"/>
      <c r="EU5825" s="14"/>
      <c r="EV5825" s="14"/>
    </row>
    <row r="5826" spans="148:152">
      <c r="ER5826" s="14"/>
      <c r="ES5826" s="14"/>
      <c r="ET5826" s="14"/>
      <c r="EU5826" s="14"/>
      <c r="EV5826" s="14"/>
    </row>
    <row r="5827" spans="148:152">
      <c r="ER5827" s="14"/>
      <c r="ES5827" s="14"/>
      <c r="ET5827" s="14"/>
      <c r="EU5827" s="14"/>
      <c r="EV5827" s="14"/>
    </row>
    <row r="5828" spans="148:152">
      <c r="ER5828" s="14"/>
      <c r="ES5828" s="14"/>
      <c r="ET5828" s="14"/>
      <c r="EU5828" s="14"/>
      <c r="EV5828" s="14"/>
    </row>
    <row r="5829" spans="148:152">
      <c r="ER5829" s="14"/>
      <c r="ES5829" s="14"/>
      <c r="ET5829" s="14"/>
      <c r="EU5829" s="14"/>
      <c r="EV5829" s="14"/>
    </row>
    <row r="5830" spans="148:152">
      <c r="ER5830" s="14"/>
      <c r="ES5830" s="14"/>
      <c r="ET5830" s="14"/>
      <c r="EU5830" s="14"/>
      <c r="EV5830" s="14"/>
    </row>
    <row r="5831" spans="148:152">
      <c r="ER5831" s="14"/>
      <c r="ES5831" s="14"/>
      <c r="ET5831" s="14"/>
      <c r="EU5831" s="14"/>
      <c r="EV5831" s="14"/>
    </row>
    <row r="5832" spans="148:152">
      <c r="ER5832" s="14"/>
      <c r="ES5832" s="14"/>
      <c r="ET5832" s="14"/>
      <c r="EU5832" s="14"/>
      <c r="EV5832" s="14"/>
    </row>
    <row r="5833" spans="148:152">
      <c r="ER5833" s="14"/>
      <c r="ES5833" s="14"/>
      <c r="ET5833" s="14"/>
      <c r="EU5833" s="14"/>
      <c r="EV5833" s="14"/>
    </row>
    <row r="5834" spans="148:152">
      <c r="ER5834" s="14"/>
      <c r="ES5834" s="14"/>
      <c r="ET5834" s="14"/>
      <c r="EU5834" s="14"/>
      <c r="EV5834" s="14"/>
    </row>
    <row r="5835" spans="148:152">
      <c r="ER5835" s="14"/>
      <c r="ES5835" s="14"/>
      <c r="ET5835" s="14"/>
      <c r="EU5835" s="14"/>
      <c r="EV5835" s="14"/>
    </row>
    <row r="5836" spans="148:152">
      <c r="ER5836" s="14"/>
      <c r="ES5836" s="14"/>
      <c r="ET5836" s="14"/>
      <c r="EU5836" s="14"/>
      <c r="EV5836" s="14"/>
    </row>
    <row r="5837" spans="148:152">
      <c r="ER5837" s="14"/>
      <c r="ES5837" s="14"/>
      <c r="ET5837" s="14"/>
      <c r="EU5837" s="14"/>
      <c r="EV5837" s="14"/>
    </row>
    <row r="5838" spans="148:152">
      <c r="ER5838" s="14"/>
      <c r="ES5838" s="14"/>
      <c r="ET5838" s="14"/>
      <c r="EU5838" s="14"/>
      <c r="EV5838" s="14"/>
    </row>
    <row r="5839" spans="148:152">
      <c r="ER5839" s="14"/>
      <c r="ES5839" s="14"/>
      <c r="ET5839" s="14"/>
      <c r="EU5839" s="14"/>
      <c r="EV5839" s="14"/>
    </row>
    <row r="5840" spans="148:152">
      <c r="ER5840" s="14"/>
      <c r="ES5840" s="14"/>
      <c r="ET5840" s="14"/>
      <c r="EU5840" s="14"/>
      <c r="EV5840" s="14"/>
    </row>
    <row r="5841" spans="148:152">
      <c r="ER5841" s="14"/>
      <c r="ES5841" s="14"/>
      <c r="ET5841" s="14"/>
      <c r="EU5841" s="14"/>
      <c r="EV5841" s="14"/>
    </row>
    <row r="5842" spans="148:152">
      <c r="ER5842" s="14"/>
      <c r="ES5842" s="14"/>
      <c r="ET5842" s="14"/>
      <c r="EU5842" s="14"/>
      <c r="EV5842" s="14"/>
    </row>
    <row r="5843" spans="148:152">
      <c r="ER5843" s="14"/>
      <c r="ES5843" s="14"/>
      <c r="ET5843" s="14"/>
      <c r="EU5843" s="14"/>
      <c r="EV5843" s="14"/>
    </row>
    <row r="5844" spans="148:152">
      <c r="ER5844" s="14"/>
      <c r="ES5844" s="14"/>
      <c r="ET5844" s="14"/>
      <c r="EU5844" s="14"/>
      <c r="EV5844" s="14"/>
    </row>
    <row r="5845" spans="148:152">
      <c r="ER5845" s="14"/>
      <c r="ES5845" s="14"/>
      <c r="ET5845" s="14"/>
      <c r="EU5845" s="14"/>
      <c r="EV5845" s="14"/>
    </row>
    <row r="5846" spans="148:152">
      <c r="ER5846" s="14"/>
      <c r="ES5846" s="14"/>
      <c r="ET5846" s="14"/>
      <c r="EU5846" s="14"/>
      <c r="EV5846" s="14"/>
    </row>
    <row r="5847" spans="148:152">
      <c r="ER5847" s="14"/>
      <c r="ES5847" s="14"/>
      <c r="ET5847" s="14"/>
      <c r="EU5847" s="14"/>
      <c r="EV5847" s="14"/>
    </row>
    <row r="5848" spans="148:152">
      <c r="ER5848" s="14"/>
      <c r="ES5848" s="14"/>
      <c r="ET5848" s="14"/>
      <c r="EU5848" s="14"/>
      <c r="EV5848" s="14"/>
    </row>
    <row r="5849" spans="148:152">
      <c r="ER5849" s="14"/>
      <c r="ES5849" s="14"/>
      <c r="ET5849" s="14"/>
      <c r="EU5849" s="14"/>
      <c r="EV5849" s="14"/>
    </row>
    <row r="5850" spans="148:152">
      <c r="ER5850" s="14"/>
      <c r="ES5850" s="14"/>
      <c r="ET5850" s="14"/>
      <c r="EU5850" s="14"/>
      <c r="EV5850" s="14"/>
    </row>
    <row r="5851" spans="148:152">
      <c r="ER5851" s="14"/>
      <c r="ES5851" s="14"/>
      <c r="ET5851" s="14"/>
      <c r="EU5851" s="14"/>
      <c r="EV5851" s="14"/>
    </row>
    <row r="5852" spans="148:152">
      <c r="ER5852" s="14"/>
      <c r="ES5852" s="14"/>
      <c r="ET5852" s="14"/>
      <c r="EU5852" s="14"/>
      <c r="EV5852" s="14"/>
    </row>
    <row r="5853" spans="148:152">
      <c r="ER5853" s="14"/>
      <c r="ES5853" s="14"/>
      <c r="ET5853" s="14"/>
      <c r="EU5853" s="14"/>
      <c r="EV5853" s="14"/>
    </row>
    <row r="5854" spans="148:152">
      <c r="ER5854" s="14"/>
      <c r="ES5854" s="14"/>
      <c r="ET5854" s="14"/>
      <c r="EU5854" s="14"/>
      <c r="EV5854" s="14"/>
    </row>
    <row r="5855" spans="148:152">
      <c r="ER5855" s="14"/>
      <c r="ES5855" s="14"/>
      <c r="ET5855" s="14"/>
      <c r="EU5855" s="14"/>
      <c r="EV5855" s="14"/>
    </row>
    <row r="5856" spans="148:152">
      <c r="ER5856" s="14"/>
      <c r="ES5856" s="14"/>
      <c r="ET5856" s="14"/>
      <c r="EU5856" s="14"/>
      <c r="EV5856" s="14"/>
    </row>
    <row r="5857" spans="148:152">
      <c r="ER5857" s="14"/>
      <c r="ES5857" s="14"/>
      <c r="ET5857" s="14"/>
      <c r="EU5857" s="14"/>
      <c r="EV5857" s="14"/>
    </row>
    <row r="5858" spans="148:152">
      <c r="ER5858" s="14"/>
      <c r="ES5858" s="14"/>
      <c r="ET5858" s="14"/>
      <c r="EU5858" s="14"/>
      <c r="EV5858" s="14"/>
    </row>
    <row r="5859" spans="148:152">
      <c r="ER5859" s="14"/>
      <c r="ES5859" s="14"/>
      <c r="ET5859" s="14"/>
      <c r="EU5859" s="14"/>
      <c r="EV5859" s="14"/>
    </row>
    <row r="5860" spans="148:152">
      <c r="ER5860" s="14"/>
      <c r="ES5860" s="14"/>
      <c r="ET5860" s="14"/>
      <c r="EU5860" s="14"/>
      <c r="EV5860" s="14"/>
    </row>
    <row r="5861" spans="148:152">
      <c r="ER5861" s="14"/>
      <c r="ES5861" s="14"/>
      <c r="ET5861" s="14"/>
      <c r="EU5861" s="14"/>
      <c r="EV5861" s="14"/>
    </row>
    <row r="5862" spans="148:152">
      <c r="ER5862" s="14"/>
      <c r="ES5862" s="14"/>
      <c r="ET5862" s="14"/>
      <c r="EU5862" s="14"/>
      <c r="EV5862" s="14"/>
    </row>
    <row r="5863" spans="148:152">
      <c r="ER5863" s="14"/>
      <c r="ES5863" s="14"/>
      <c r="ET5863" s="14"/>
      <c r="EU5863" s="14"/>
      <c r="EV5863" s="14"/>
    </row>
    <row r="5864" spans="148:152">
      <c r="ER5864" s="14"/>
      <c r="ES5864" s="14"/>
      <c r="ET5864" s="14"/>
      <c r="EU5864" s="14"/>
      <c r="EV5864" s="14"/>
    </row>
    <row r="5865" spans="148:152">
      <c r="ER5865" s="14"/>
      <c r="ES5865" s="14"/>
      <c r="ET5865" s="14"/>
      <c r="EU5865" s="14"/>
      <c r="EV5865" s="14"/>
    </row>
    <row r="5866" spans="148:152">
      <c r="ER5866" s="14"/>
      <c r="ES5866" s="14"/>
      <c r="ET5866" s="14"/>
      <c r="EU5866" s="14"/>
      <c r="EV5866" s="14"/>
    </row>
    <row r="5867" spans="148:152">
      <c r="ER5867" s="14"/>
      <c r="ES5867" s="14"/>
      <c r="ET5867" s="14"/>
      <c r="EU5867" s="14"/>
      <c r="EV5867" s="14"/>
    </row>
    <row r="5868" spans="148:152">
      <c r="ER5868" s="14"/>
      <c r="ES5868" s="14"/>
      <c r="ET5868" s="14"/>
      <c r="EU5868" s="14"/>
      <c r="EV5868" s="14"/>
    </row>
    <row r="5869" spans="148:152">
      <c r="ER5869" s="14"/>
      <c r="ES5869" s="14"/>
      <c r="ET5869" s="14"/>
      <c r="EU5869" s="14"/>
      <c r="EV5869" s="14"/>
    </row>
    <row r="5870" spans="148:152">
      <c r="ER5870" s="14"/>
      <c r="ES5870" s="14"/>
      <c r="ET5870" s="14"/>
      <c r="EU5870" s="14"/>
      <c r="EV5870" s="14"/>
    </row>
    <row r="5871" spans="148:152">
      <c r="ER5871" s="14"/>
      <c r="ES5871" s="14"/>
      <c r="ET5871" s="14"/>
      <c r="EU5871" s="14"/>
      <c r="EV5871" s="14"/>
    </row>
    <row r="5872" spans="148:152">
      <c r="ER5872" s="14"/>
      <c r="ES5872" s="14"/>
      <c r="ET5872" s="14"/>
      <c r="EU5872" s="14"/>
      <c r="EV5872" s="14"/>
    </row>
    <row r="5873" spans="148:152">
      <c r="ER5873" s="14"/>
      <c r="ES5873" s="14"/>
      <c r="ET5873" s="14"/>
      <c r="EU5873" s="14"/>
      <c r="EV5873" s="14"/>
    </row>
    <row r="5874" spans="148:152">
      <c r="ER5874" s="14"/>
      <c r="ES5874" s="14"/>
      <c r="ET5874" s="14"/>
      <c r="EU5874" s="14"/>
      <c r="EV5874" s="14"/>
    </row>
    <row r="5875" spans="148:152">
      <c r="ER5875" s="14"/>
      <c r="ES5875" s="14"/>
      <c r="ET5875" s="14"/>
      <c r="EU5875" s="14"/>
      <c r="EV5875" s="14"/>
    </row>
    <row r="5876" spans="148:152">
      <c r="ER5876" s="14"/>
      <c r="ES5876" s="14"/>
      <c r="ET5876" s="14"/>
      <c r="EU5876" s="14"/>
      <c r="EV5876" s="14"/>
    </row>
    <row r="5877" spans="148:152">
      <c r="ER5877" s="14"/>
      <c r="ES5877" s="14"/>
      <c r="ET5877" s="14"/>
      <c r="EU5877" s="14"/>
      <c r="EV5877" s="14"/>
    </row>
    <row r="5878" spans="148:152">
      <c r="ER5878" s="14"/>
      <c r="ES5878" s="14"/>
      <c r="ET5878" s="14"/>
      <c r="EU5878" s="14"/>
      <c r="EV5878" s="14"/>
    </row>
    <row r="5879" spans="148:152">
      <c r="ER5879" s="14"/>
      <c r="ES5879" s="14"/>
      <c r="ET5879" s="14"/>
      <c r="EU5879" s="14"/>
      <c r="EV5879" s="14"/>
    </row>
    <row r="5880" spans="148:152">
      <c r="ER5880" s="14"/>
      <c r="ES5880" s="14"/>
      <c r="ET5880" s="14"/>
      <c r="EU5880" s="14"/>
      <c r="EV5880" s="14"/>
    </row>
    <row r="5881" spans="148:152">
      <c r="ER5881" s="14"/>
      <c r="ES5881" s="14"/>
      <c r="ET5881" s="14"/>
      <c r="EU5881" s="14"/>
      <c r="EV5881" s="14"/>
    </row>
    <row r="5882" spans="148:152">
      <c r="ER5882" s="14"/>
      <c r="ES5882" s="14"/>
      <c r="ET5882" s="14"/>
      <c r="EU5882" s="14"/>
      <c r="EV5882" s="14"/>
    </row>
    <row r="5883" spans="148:152">
      <c r="ER5883" s="14"/>
      <c r="ES5883" s="14"/>
      <c r="ET5883" s="14"/>
      <c r="EU5883" s="14"/>
      <c r="EV5883" s="14"/>
    </row>
    <row r="5884" spans="148:152">
      <c r="ER5884" s="14"/>
      <c r="ES5884" s="14"/>
      <c r="ET5884" s="14"/>
      <c r="EU5884" s="14"/>
      <c r="EV5884" s="14"/>
    </row>
    <row r="5885" spans="148:152">
      <c r="ER5885" s="14"/>
      <c r="ES5885" s="14"/>
      <c r="ET5885" s="14"/>
      <c r="EU5885" s="14"/>
      <c r="EV5885" s="14"/>
    </row>
    <row r="5886" spans="148:152">
      <c r="ER5886" s="14"/>
      <c r="ES5886" s="14"/>
      <c r="ET5886" s="14"/>
      <c r="EU5886" s="14"/>
      <c r="EV5886" s="14"/>
    </row>
    <row r="5887" spans="148:152">
      <c r="ER5887" s="14"/>
      <c r="ES5887" s="14"/>
      <c r="ET5887" s="14"/>
      <c r="EU5887" s="14"/>
      <c r="EV5887" s="14"/>
    </row>
    <row r="5888" spans="148:152">
      <c r="ER5888" s="14"/>
      <c r="ES5888" s="14"/>
      <c r="ET5888" s="14"/>
      <c r="EU5888" s="14"/>
      <c r="EV5888" s="14"/>
    </row>
    <row r="5889" spans="148:152">
      <c r="ER5889" s="14"/>
      <c r="ES5889" s="14"/>
      <c r="ET5889" s="14"/>
      <c r="EU5889" s="14"/>
      <c r="EV5889" s="14"/>
    </row>
    <row r="5890" spans="148:152">
      <c r="ER5890" s="14"/>
      <c r="ES5890" s="14"/>
      <c r="ET5890" s="14"/>
      <c r="EU5890" s="14"/>
      <c r="EV5890" s="14"/>
    </row>
    <row r="5891" spans="148:152">
      <c r="ER5891" s="14"/>
      <c r="ES5891" s="14"/>
      <c r="ET5891" s="14"/>
      <c r="EU5891" s="14"/>
      <c r="EV5891" s="14"/>
    </row>
    <row r="5892" spans="148:152">
      <c r="ER5892" s="14"/>
      <c r="ES5892" s="14"/>
      <c r="ET5892" s="14"/>
      <c r="EU5892" s="14"/>
      <c r="EV5892" s="14"/>
    </row>
    <row r="5893" spans="148:152">
      <c r="ER5893" s="14"/>
      <c r="ES5893" s="14"/>
      <c r="ET5893" s="14"/>
      <c r="EU5893" s="14"/>
      <c r="EV5893" s="14"/>
    </row>
    <row r="5894" spans="148:152">
      <c r="ER5894" s="14"/>
      <c r="ES5894" s="14"/>
      <c r="ET5894" s="14"/>
      <c r="EU5894" s="14"/>
      <c r="EV5894" s="14"/>
    </row>
    <row r="5895" spans="148:152">
      <c r="ER5895" s="14"/>
      <c r="ES5895" s="14"/>
      <c r="ET5895" s="14"/>
      <c r="EU5895" s="14"/>
      <c r="EV5895" s="14"/>
    </row>
    <row r="5896" spans="148:152">
      <c r="ER5896" s="14"/>
      <c r="ES5896" s="14"/>
      <c r="ET5896" s="14"/>
      <c r="EU5896" s="14"/>
      <c r="EV5896" s="14"/>
    </row>
    <row r="5897" spans="148:152">
      <c r="ER5897" s="14"/>
      <c r="ES5897" s="14"/>
      <c r="ET5897" s="14"/>
      <c r="EU5897" s="14"/>
      <c r="EV5897" s="14"/>
    </row>
    <row r="5898" spans="148:152">
      <c r="ER5898" s="14"/>
      <c r="ES5898" s="14"/>
      <c r="ET5898" s="14"/>
      <c r="EU5898" s="14"/>
      <c r="EV5898" s="14"/>
    </row>
    <row r="5899" spans="148:152">
      <c r="ER5899" s="14"/>
      <c r="ES5899" s="14"/>
      <c r="ET5899" s="14"/>
      <c r="EU5899" s="14"/>
      <c r="EV5899" s="14"/>
    </row>
    <row r="5900" spans="148:152">
      <c r="ER5900" s="14"/>
      <c r="ES5900" s="14"/>
      <c r="ET5900" s="14"/>
      <c r="EU5900" s="14"/>
      <c r="EV5900" s="14"/>
    </row>
    <row r="5901" spans="148:152">
      <c r="ER5901" s="14"/>
      <c r="ES5901" s="14"/>
      <c r="ET5901" s="14"/>
      <c r="EU5901" s="14"/>
      <c r="EV5901" s="14"/>
    </row>
    <row r="5902" spans="148:152">
      <c r="ER5902" s="14"/>
      <c r="ES5902" s="14"/>
      <c r="ET5902" s="14"/>
      <c r="EU5902" s="14"/>
      <c r="EV5902" s="14"/>
    </row>
    <row r="5903" spans="148:152">
      <c r="ER5903" s="14"/>
      <c r="ES5903" s="14"/>
      <c r="ET5903" s="14"/>
      <c r="EU5903" s="14"/>
      <c r="EV5903" s="14"/>
    </row>
    <row r="5904" spans="148:152">
      <c r="ER5904" s="14"/>
      <c r="ES5904" s="14"/>
      <c r="ET5904" s="14"/>
      <c r="EU5904" s="14"/>
      <c r="EV5904" s="14"/>
    </row>
    <row r="5905" spans="148:152">
      <c r="ER5905" s="14"/>
      <c r="ES5905" s="14"/>
      <c r="ET5905" s="14"/>
      <c r="EU5905" s="14"/>
      <c r="EV5905" s="14"/>
    </row>
    <row r="5906" spans="148:152">
      <c r="ER5906" s="14"/>
      <c r="ES5906" s="14"/>
      <c r="ET5906" s="14"/>
      <c r="EU5906" s="14"/>
      <c r="EV5906" s="14"/>
    </row>
    <row r="5907" spans="148:152">
      <c r="ER5907" s="14"/>
      <c r="ES5907" s="14"/>
      <c r="ET5907" s="14"/>
      <c r="EU5907" s="14"/>
      <c r="EV5907" s="14"/>
    </row>
    <row r="5908" spans="148:152">
      <c r="ER5908" s="14"/>
      <c r="ES5908" s="14"/>
      <c r="ET5908" s="14"/>
      <c r="EU5908" s="14"/>
      <c r="EV5908" s="14"/>
    </row>
    <row r="5909" spans="148:152">
      <c r="ER5909" s="14"/>
      <c r="ES5909" s="14"/>
      <c r="ET5909" s="14"/>
      <c r="EU5909" s="14"/>
      <c r="EV5909" s="14"/>
    </row>
    <row r="5910" spans="148:152">
      <c r="ER5910" s="14"/>
      <c r="ES5910" s="14"/>
      <c r="ET5910" s="14"/>
      <c r="EU5910" s="14"/>
      <c r="EV5910" s="14"/>
    </row>
    <row r="5911" spans="148:152">
      <c r="ER5911" s="14"/>
      <c r="ES5911" s="14"/>
      <c r="ET5911" s="14"/>
      <c r="EU5911" s="14"/>
      <c r="EV5911" s="14"/>
    </row>
    <row r="5912" spans="148:152">
      <c r="ER5912" s="14"/>
      <c r="ES5912" s="14"/>
      <c r="ET5912" s="14"/>
      <c r="EU5912" s="14"/>
      <c r="EV5912" s="14"/>
    </row>
    <row r="5913" spans="148:152">
      <c r="ER5913" s="14"/>
      <c r="ES5913" s="14"/>
      <c r="ET5913" s="14"/>
      <c r="EU5913" s="14"/>
      <c r="EV5913" s="14"/>
    </row>
    <row r="5914" spans="148:152">
      <c r="ER5914" s="14"/>
      <c r="ES5914" s="14"/>
      <c r="ET5914" s="14"/>
      <c r="EU5914" s="14"/>
      <c r="EV5914" s="14"/>
    </row>
    <row r="5915" spans="148:152">
      <c r="ER5915" s="14"/>
      <c r="ES5915" s="14"/>
      <c r="ET5915" s="14"/>
      <c r="EU5915" s="14"/>
      <c r="EV5915" s="14"/>
    </row>
    <row r="5916" spans="148:152">
      <c r="ER5916" s="14"/>
      <c r="ES5916" s="14"/>
      <c r="ET5916" s="14"/>
      <c r="EU5916" s="14"/>
      <c r="EV5916" s="14"/>
    </row>
    <row r="5917" spans="148:152">
      <c r="ER5917" s="14"/>
      <c r="ES5917" s="14"/>
      <c r="ET5917" s="14"/>
      <c r="EU5917" s="14"/>
      <c r="EV5917" s="14"/>
    </row>
    <row r="5918" spans="148:152">
      <c r="ER5918" s="14"/>
      <c r="ES5918" s="14"/>
      <c r="ET5918" s="14"/>
      <c r="EU5918" s="14"/>
      <c r="EV5918" s="14"/>
    </row>
    <row r="5919" spans="148:152">
      <c r="ER5919" s="14"/>
      <c r="ES5919" s="14"/>
      <c r="ET5919" s="14"/>
      <c r="EU5919" s="14"/>
      <c r="EV5919" s="14"/>
    </row>
    <row r="5920" spans="148:152">
      <c r="ER5920" s="14"/>
      <c r="ES5920" s="14"/>
      <c r="ET5920" s="14"/>
      <c r="EU5920" s="14"/>
      <c r="EV5920" s="14"/>
    </row>
    <row r="5921" spans="148:152">
      <c r="ER5921" s="14"/>
      <c r="ES5921" s="14"/>
      <c r="ET5921" s="14"/>
      <c r="EU5921" s="14"/>
      <c r="EV5921" s="14"/>
    </row>
    <row r="5922" spans="148:152">
      <c r="ER5922" s="14"/>
      <c r="ES5922" s="14"/>
      <c r="ET5922" s="14"/>
      <c r="EU5922" s="14"/>
      <c r="EV5922" s="14"/>
    </row>
    <row r="5923" spans="148:152">
      <c r="ER5923" s="14"/>
      <c r="ES5923" s="14"/>
      <c r="ET5923" s="14"/>
      <c r="EU5923" s="14"/>
      <c r="EV5923" s="14"/>
    </row>
    <row r="5924" spans="148:152">
      <c r="ER5924" s="14"/>
      <c r="ES5924" s="14"/>
      <c r="ET5924" s="14"/>
      <c r="EU5924" s="14"/>
      <c r="EV5924" s="14"/>
    </row>
    <row r="5925" spans="148:152">
      <c r="ER5925" s="14"/>
      <c r="ES5925" s="14"/>
      <c r="ET5925" s="14"/>
      <c r="EU5925" s="14"/>
      <c r="EV5925" s="14"/>
    </row>
    <row r="5926" spans="148:152">
      <c r="ER5926" s="14"/>
      <c r="ES5926" s="14"/>
      <c r="ET5926" s="14"/>
      <c r="EU5926" s="14"/>
      <c r="EV5926" s="14"/>
    </row>
    <row r="5927" spans="148:152">
      <c r="ER5927" s="14"/>
      <c r="ES5927" s="14"/>
      <c r="ET5927" s="14"/>
      <c r="EU5927" s="14"/>
      <c r="EV5927" s="14"/>
    </row>
    <row r="5928" spans="148:152">
      <c r="ER5928" s="14"/>
      <c r="ES5928" s="14"/>
      <c r="ET5928" s="14"/>
      <c r="EU5928" s="14"/>
      <c r="EV5928" s="14"/>
    </row>
    <row r="5929" spans="148:152">
      <c r="ER5929" s="14"/>
      <c r="ES5929" s="14"/>
      <c r="ET5929" s="14"/>
      <c r="EU5929" s="14"/>
      <c r="EV5929" s="14"/>
    </row>
    <row r="5930" spans="148:152">
      <c r="ER5930" s="14"/>
      <c r="ES5930" s="14"/>
      <c r="ET5930" s="14"/>
      <c r="EU5930" s="14"/>
      <c r="EV5930" s="14"/>
    </row>
    <row r="5931" spans="148:152">
      <c r="ER5931" s="14"/>
      <c r="ES5931" s="14"/>
      <c r="ET5931" s="14"/>
      <c r="EU5931" s="14"/>
      <c r="EV5931" s="14"/>
    </row>
    <row r="5932" spans="148:152">
      <c r="ER5932" s="14"/>
      <c r="ES5932" s="14"/>
      <c r="ET5932" s="14"/>
      <c r="EU5932" s="14"/>
      <c r="EV5932" s="14"/>
    </row>
    <row r="5933" spans="148:152">
      <c r="ER5933" s="14"/>
      <c r="ES5933" s="14"/>
      <c r="ET5933" s="14"/>
      <c r="EU5933" s="14"/>
      <c r="EV5933" s="14"/>
    </row>
    <row r="5934" spans="148:152">
      <c r="ER5934" s="14"/>
      <c r="ES5934" s="14"/>
      <c r="ET5934" s="14"/>
      <c r="EU5934" s="14"/>
      <c r="EV5934" s="14"/>
    </row>
    <row r="5935" spans="148:152">
      <c r="ER5935" s="14"/>
      <c r="ES5935" s="14"/>
      <c r="ET5935" s="14"/>
      <c r="EU5935" s="14"/>
      <c r="EV5935" s="14"/>
    </row>
    <row r="5936" spans="148:152">
      <c r="ER5936" s="14"/>
      <c r="ES5936" s="14"/>
      <c r="ET5936" s="14"/>
      <c r="EU5936" s="14"/>
      <c r="EV5936" s="14"/>
    </row>
    <row r="5937" spans="148:152">
      <c r="ER5937" s="14"/>
      <c r="ES5937" s="14"/>
      <c r="ET5937" s="14"/>
      <c r="EU5937" s="14"/>
      <c r="EV5937" s="14"/>
    </row>
    <row r="5938" spans="148:152">
      <c r="ER5938" s="14"/>
      <c r="ES5938" s="14"/>
      <c r="ET5938" s="14"/>
      <c r="EU5938" s="14"/>
      <c r="EV5938" s="14"/>
    </row>
    <row r="5939" spans="148:152">
      <c r="ER5939" s="14"/>
      <c r="ES5939" s="14"/>
      <c r="ET5939" s="14"/>
      <c r="EU5939" s="14"/>
      <c r="EV5939" s="14"/>
    </row>
    <row r="5940" spans="148:152">
      <c r="ER5940" s="14"/>
      <c r="ES5940" s="14"/>
      <c r="ET5940" s="14"/>
      <c r="EU5940" s="14"/>
      <c r="EV5940" s="14"/>
    </row>
    <row r="5941" spans="148:152">
      <c r="ER5941" s="14"/>
      <c r="ES5941" s="14"/>
      <c r="ET5941" s="14"/>
      <c r="EU5941" s="14"/>
      <c r="EV5941" s="14"/>
    </row>
    <row r="5942" spans="148:152">
      <c r="ER5942" s="14"/>
      <c r="ES5942" s="14"/>
      <c r="ET5942" s="14"/>
      <c r="EU5942" s="14"/>
      <c r="EV5942" s="14"/>
    </row>
    <row r="5943" spans="148:152">
      <c r="ER5943" s="14"/>
      <c r="ES5943" s="14"/>
      <c r="ET5943" s="14"/>
      <c r="EU5943" s="14"/>
      <c r="EV5943" s="14"/>
    </row>
    <row r="5944" spans="148:152">
      <c r="ER5944" s="14"/>
      <c r="ES5944" s="14"/>
      <c r="ET5944" s="14"/>
      <c r="EU5944" s="14"/>
      <c r="EV5944" s="14"/>
    </row>
    <row r="5945" spans="148:152">
      <c r="ER5945" s="14"/>
      <c r="ES5945" s="14"/>
      <c r="ET5945" s="14"/>
      <c r="EU5945" s="14"/>
      <c r="EV5945" s="14"/>
    </row>
    <row r="5946" spans="148:152">
      <c r="ER5946" s="14"/>
      <c r="ES5946" s="14"/>
      <c r="ET5946" s="14"/>
      <c r="EU5946" s="14"/>
      <c r="EV5946" s="14"/>
    </row>
    <row r="5947" spans="148:152">
      <c r="ER5947" s="14"/>
      <c r="ES5947" s="14"/>
      <c r="ET5947" s="14"/>
      <c r="EU5947" s="14"/>
      <c r="EV5947" s="14"/>
    </row>
    <row r="5948" spans="148:152">
      <c r="ER5948" s="14"/>
      <c r="ES5948" s="14"/>
      <c r="ET5948" s="14"/>
      <c r="EU5948" s="14"/>
      <c r="EV5948" s="14"/>
    </row>
    <row r="5949" spans="148:152">
      <c r="ER5949" s="14"/>
      <c r="ES5949" s="14"/>
      <c r="ET5949" s="14"/>
      <c r="EU5949" s="14"/>
      <c r="EV5949" s="14"/>
    </row>
    <row r="5950" spans="148:152">
      <c r="ER5950" s="14"/>
      <c r="ES5950" s="14"/>
      <c r="ET5950" s="14"/>
      <c r="EU5950" s="14"/>
      <c r="EV5950" s="14"/>
    </row>
    <row r="5951" spans="148:152">
      <c r="ER5951" s="14"/>
      <c r="ES5951" s="14"/>
      <c r="ET5951" s="14"/>
      <c r="EU5951" s="14"/>
      <c r="EV5951" s="14"/>
    </row>
    <row r="5952" spans="148:152">
      <c r="ER5952" s="14"/>
      <c r="ES5952" s="14"/>
      <c r="ET5952" s="14"/>
      <c r="EU5952" s="14"/>
      <c r="EV5952" s="14"/>
    </row>
    <row r="5953" spans="148:152">
      <c r="ER5953" s="14"/>
      <c r="ES5953" s="14"/>
      <c r="ET5953" s="14"/>
      <c r="EU5953" s="14"/>
      <c r="EV5953" s="14"/>
    </row>
    <row r="5954" spans="148:152">
      <c r="ER5954" s="14"/>
      <c r="ES5954" s="14"/>
      <c r="ET5954" s="14"/>
      <c r="EU5954" s="14"/>
      <c r="EV5954" s="14"/>
    </row>
    <row r="5955" spans="148:152">
      <c r="ER5955" s="14"/>
      <c r="ES5955" s="14"/>
      <c r="ET5955" s="14"/>
      <c r="EU5955" s="14"/>
      <c r="EV5955" s="14"/>
    </row>
    <row r="5956" spans="148:152">
      <c r="ER5956" s="14"/>
      <c r="ES5956" s="14"/>
      <c r="ET5956" s="14"/>
      <c r="EU5956" s="14"/>
      <c r="EV5956" s="14"/>
    </row>
    <row r="5957" spans="148:152">
      <c r="ER5957" s="14"/>
      <c r="ES5957" s="14"/>
      <c r="ET5957" s="14"/>
      <c r="EU5957" s="14"/>
      <c r="EV5957" s="14"/>
    </row>
    <row r="5958" spans="148:152">
      <c r="ER5958" s="14"/>
      <c r="ES5958" s="14"/>
      <c r="ET5958" s="14"/>
      <c r="EU5958" s="14"/>
      <c r="EV5958" s="14"/>
    </row>
    <row r="5959" spans="148:152">
      <c r="ER5959" s="14"/>
      <c r="ES5959" s="14"/>
      <c r="ET5959" s="14"/>
      <c r="EU5959" s="14"/>
      <c r="EV5959" s="14"/>
    </row>
    <row r="5960" spans="148:152">
      <c r="ER5960" s="14"/>
      <c r="ES5960" s="14"/>
      <c r="ET5960" s="14"/>
      <c r="EU5960" s="14"/>
      <c r="EV5960" s="14"/>
    </row>
    <row r="5961" spans="148:152">
      <c r="ER5961" s="14"/>
      <c r="ES5961" s="14"/>
      <c r="ET5961" s="14"/>
      <c r="EU5961" s="14"/>
      <c r="EV5961" s="14"/>
    </row>
    <row r="5962" spans="148:152">
      <c r="ER5962" s="14"/>
      <c r="ES5962" s="14"/>
      <c r="ET5962" s="14"/>
      <c r="EU5962" s="14"/>
      <c r="EV5962" s="14"/>
    </row>
    <row r="5963" spans="148:152">
      <c r="ER5963" s="14"/>
      <c r="ES5963" s="14"/>
      <c r="ET5963" s="14"/>
      <c r="EU5963" s="14"/>
      <c r="EV5963" s="14"/>
    </row>
    <row r="5964" spans="148:152">
      <c r="ER5964" s="14"/>
      <c r="ES5964" s="14"/>
      <c r="ET5964" s="14"/>
      <c r="EU5964" s="14"/>
      <c r="EV5964" s="14"/>
    </row>
    <row r="5965" spans="148:152">
      <c r="ER5965" s="14"/>
      <c r="ES5965" s="14"/>
      <c r="ET5965" s="14"/>
      <c r="EU5965" s="14"/>
      <c r="EV5965" s="14"/>
    </row>
    <row r="5966" spans="148:152">
      <c r="ER5966" s="14"/>
      <c r="ES5966" s="14"/>
      <c r="ET5966" s="14"/>
      <c r="EU5966" s="14"/>
      <c r="EV5966" s="14"/>
    </row>
    <row r="5967" spans="148:152">
      <c r="ER5967" s="14"/>
      <c r="ES5967" s="14"/>
      <c r="ET5967" s="14"/>
      <c r="EU5967" s="14"/>
      <c r="EV5967" s="14"/>
    </row>
    <row r="5968" spans="148:152">
      <c r="ER5968" s="14"/>
      <c r="ES5968" s="14"/>
      <c r="ET5968" s="14"/>
      <c r="EU5968" s="14"/>
      <c r="EV5968" s="14"/>
    </row>
    <row r="5969" spans="148:152">
      <c r="ER5969" s="14"/>
      <c r="ES5969" s="14"/>
      <c r="ET5969" s="14"/>
      <c r="EU5969" s="14"/>
      <c r="EV5969" s="14"/>
    </row>
    <row r="5970" spans="148:152">
      <c r="ER5970" s="14"/>
      <c r="ES5970" s="14"/>
      <c r="ET5970" s="14"/>
      <c r="EU5970" s="14"/>
      <c r="EV5970" s="14"/>
    </row>
    <row r="5971" spans="148:152">
      <c r="ER5971" s="14"/>
      <c r="ES5971" s="14"/>
      <c r="ET5971" s="14"/>
      <c r="EU5971" s="14"/>
      <c r="EV5971" s="14"/>
    </row>
    <row r="5972" spans="148:152">
      <c r="ER5972" s="14"/>
      <c r="ES5972" s="14"/>
      <c r="ET5972" s="14"/>
      <c r="EU5972" s="14"/>
      <c r="EV5972" s="14"/>
    </row>
    <row r="5973" spans="148:152">
      <c r="ER5973" s="14"/>
      <c r="ES5973" s="14"/>
      <c r="ET5973" s="14"/>
      <c r="EU5973" s="14"/>
      <c r="EV5973" s="14"/>
    </row>
    <row r="5974" spans="148:152">
      <c r="ER5974" s="14"/>
      <c r="ES5974" s="14"/>
      <c r="ET5974" s="14"/>
      <c r="EU5974" s="14"/>
      <c r="EV5974" s="14"/>
    </row>
    <row r="5975" spans="148:152">
      <c r="ER5975" s="14"/>
      <c r="ES5975" s="14"/>
      <c r="ET5975" s="14"/>
      <c r="EU5975" s="14"/>
      <c r="EV5975" s="14"/>
    </row>
    <row r="5976" spans="148:152">
      <c r="ER5976" s="14"/>
      <c r="ES5976" s="14"/>
      <c r="ET5976" s="14"/>
      <c r="EU5976" s="14"/>
      <c r="EV5976" s="14"/>
    </row>
    <row r="5977" spans="148:152">
      <c r="ER5977" s="14"/>
      <c r="ES5977" s="14"/>
      <c r="ET5977" s="14"/>
      <c r="EU5977" s="14"/>
      <c r="EV5977" s="14"/>
    </row>
    <row r="5978" spans="148:152">
      <c r="ER5978" s="14"/>
      <c r="ES5978" s="14"/>
      <c r="ET5978" s="14"/>
      <c r="EU5978" s="14"/>
      <c r="EV5978" s="14"/>
    </row>
    <row r="5979" spans="148:152">
      <c r="ER5979" s="14"/>
      <c r="ES5979" s="14"/>
      <c r="ET5979" s="14"/>
      <c r="EU5979" s="14"/>
      <c r="EV5979" s="14"/>
    </row>
    <row r="5980" spans="148:152">
      <c r="ER5980" s="14"/>
      <c r="ES5980" s="14"/>
      <c r="ET5980" s="14"/>
      <c r="EU5980" s="14"/>
      <c r="EV5980" s="14"/>
    </row>
    <row r="5981" spans="148:152">
      <c r="ER5981" s="14"/>
      <c r="ES5981" s="14"/>
      <c r="ET5981" s="14"/>
      <c r="EU5981" s="14"/>
      <c r="EV5981" s="14"/>
    </row>
    <row r="5982" spans="148:152">
      <c r="ER5982" s="14"/>
      <c r="ES5982" s="14"/>
      <c r="ET5982" s="14"/>
      <c r="EU5982" s="14"/>
      <c r="EV5982" s="14"/>
    </row>
    <row r="5983" spans="148:152">
      <c r="ER5983" s="14"/>
      <c r="ES5983" s="14"/>
      <c r="ET5983" s="14"/>
      <c r="EU5983" s="14"/>
      <c r="EV5983" s="14"/>
    </row>
    <row r="5984" spans="148:152">
      <c r="ER5984" s="14"/>
      <c r="ES5984" s="14"/>
      <c r="ET5984" s="14"/>
      <c r="EU5984" s="14"/>
      <c r="EV5984" s="14"/>
    </row>
    <row r="5985" spans="148:152">
      <c r="ER5985" s="14"/>
      <c r="ES5985" s="14"/>
      <c r="ET5985" s="14"/>
      <c r="EU5985" s="14"/>
      <c r="EV5985" s="14"/>
    </row>
    <row r="5986" spans="148:152">
      <c r="ER5986" s="14"/>
      <c r="ES5986" s="14"/>
      <c r="ET5986" s="14"/>
      <c r="EU5986" s="14"/>
      <c r="EV5986" s="14"/>
    </row>
    <row r="5987" spans="148:152">
      <c r="ER5987" s="14"/>
      <c r="ES5987" s="14"/>
      <c r="ET5987" s="14"/>
      <c r="EU5987" s="14"/>
      <c r="EV5987" s="14"/>
    </row>
    <row r="5988" spans="148:152">
      <c r="ER5988" s="14"/>
      <c r="ES5988" s="14"/>
      <c r="ET5988" s="14"/>
      <c r="EU5988" s="14"/>
      <c r="EV5988" s="14"/>
    </row>
    <row r="5989" spans="148:152">
      <c r="ER5989" s="14"/>
      <c r="ES5989" s="14"/>
      <c r="ET5989" s="14"/>
      <c r="EU5989" s="14"/>
      <c r="EV5989" s="14"/>
    </row>
    <row r="5990" spans="148:152">
      <c r="ER5990" s="14"/>
      <c r="ES5990" s="14"/>
      <c r="ET5990" s="14"/>
      <c r="EU5990" s="14"/>
      <c r="EV5990" s="14"/>
    </row>
    <row r="5991" spans="148:152">
      <c r="ER5991" s="14"/>
      <c r="ES5991" s="14"/>
      <c r="ET5991" s="14"/>
      <c r="EU5991" s="14"/>
      <c r="EV5991" s="14"/>
    </row>
    <row r="5992" spans="148:152">
      <c r="ER5992" s="14"/>
      <c r="ES5992" s="14"/>
      <c r="ET5992" s="14"/>
      <c r="EU5992" s="14"/>
      <c r="EV5992" s="14"/>
    </row>
    <row r="5993" spans="148:152">
      <c r="ER5993" s="14"/>
      <c r="ES5993" s="14"/>
      <c r="ET5993" s="14"/>
      <c r="EU5993" s="14"/>
      <c r="EV5993" s="14"/>
    </row>
    <row r="5994" spans="148:152">
      <c r="ER5994" s="14"/>
      <c r="ES5994" s="14"/>
      <c r="ET5994" s="14"/>
      <c r="EU5994" s="14"/>
      <c r="EV5994" s="14"/>
    </row>
    <row r="5995" spans="148:152">
      <c r="ER5995" s="14"/>
      <c r="ES5995" s="14"/>
      <c r="ET5995" s="14"/>
      <c r="EU5995" s="14"/>
      <c r="EV5995" s="14"/>
    </row>
    <row r="5996" spans="148:152">
      <c r="ER5996" s="14"/>
      <c r="ES5996" s="14"/>
      <c r="ET5996" s="14"/>
      <c r="EU5996" s="14"/>
      <c r="EV5996" s="14"/>
    </row>
    <row r="5997" spans="148:152">
      <c r="ER5997" s="14"/>
      <c r="ES5997" s="14"/>
      <c r="ET5997" s="14"/>
      <c r="EU5997" s="14"/>
      <c r="EV5997" s="14"/>
    </row>
    <row r="5998" spans="148:152">
      <c r="ER5998" s="14"/>
      <c r="ES5998" s="14"/>
      <c r="ET5998" s="14"/>
      <c r="EU5998" s="14"/>
      <c r="EV5998" s="14"/>
    </row>
    <row r="5999" spans="148:152">
      <c r="ER5999" s="14"/>
      <c r="ES5999" s="14"/>
      <c r="ET5999" s="14"/>
      <c r="EU5999" s="14"/>
      <c r="EV5999" s="14"/>
    </row>
    <row r="6000" spans="148:152">
      <c r="ER6000" s="14"/>
      <c r="ES6000" s="14"/>
      <c r="ET6000" s="14"/>
      <c r="EU6000" s="14"/>
      <c r="EV6000" s="14"/>
    </row>
    <row r="6001" spans="148:152">
      <c r="ER6001" s="14"/>
      <c r="ES6001" s="14"/>
      <c r="ET6001" s="14"/>
      <c r="EU6001" s="14"/>
      <c r="EV6001" s="14"/>
    </row>
    <row r="6002" spans="148:152">
      <c r="ER6002" s="14"/>
      <c r="ES6002" s="14"/>
      <c r="ET6002" s="14"/>
      <c r="EU6002" s="14"/>
      <c r="EV6002" s="14"/>
    </row>
    <row r="6003" spans="148:152">
      <c r="ER6003" s="14"/>
      <c r="ES6003" s="14"/>
      <c r="ET6003" s="14"/>
      <c r="EU6003" s="14"/>
      <c r="EV6003" s="14"/>
    </row>
    <row r="6004" spans="148:152">
      <c r="ER6004" s="14"/>
      <c r="ES6004" s="14"/>
      <c r="ET6004" s="14"/>
      <c r="EU6004" s="14"/>
      <c r="EV6004" s="14"/>
    </row>
    <row r="6005" spans="148:152">
      <c r="ER6005" s="14"/>
      <c r="ES6005" s="14"/>
      <c r="ET6005" s="14"/>
      <c r="EU6005" s="14"/>
      <c r="EV6005" s="14"/>
    </row>
    <row r="6006" spans="148:152">
      <c r="ER6006" s="14"/>
      <c r="ES6006" s="14"/>
      <c r="ET6006" s="14"/>
      <c r="EU6006" s="14"/>
      <c r="EV6006" s="14"/>
    </row>
    <row r="6007" spans="148:152">
      <c r="ER6007" s="14"/>
      <c r="ES6007" s="14"/>
      <c r="ET6007" s="14"/>
      <c r="EU6007" s="14"/>
      <c r="EV6007" s="14"/>
    </row>
    <row r="6008" spans="148:152">
      <c r="ER6008" s="14"/>
      <c r="ES6008" s="14"/>
      <c r="ET6008" s="14"/>
      <c r="EU6008" s="14"/>
      <c r="EV6008" s="14"/>
    </row>
    <row r="6009" spans="148:152">
      <c r="ER6009" s="14"/>
      <c r="ES6009" s="14"/>
      <c r="ET6009" s="14"/>
      <c r="EU6009" s="14"/>
      <c r="EV6009" s="14"/>
    </row>
    <row r="6010" spans="148:152">
      <c r="ER6010" s="14"/>
      <c r="ES6010" s="14"/>
      <c r="ET6010" s="14"/>
      <c r="EU6010" s="14"/>
      <c r="EV6010" s="14"/>
    </row>
    <row r="6011" spans="148:152">
      <c r="ER6011" s="14"/>
      <c r="ES6011" s="14"/>
      <c r="ET6011" s="14"/>
      <c r="EU6011" s="14"/>
      <c r="EV6011" s="14"/>
    </row>
    <row r="6012" spans="148:152">
      <c r="ER6012" s="14"/>
      <c r="ES6012" s="14"/>
      <c r="ET6012" s="14"/>
      <c r="EU6012" s="14"/>
      <c r="EV6012" s="14"/>
    </row>
    <row r="6013" spans="148:152">
      <c r="ER6013" s="14"/>
      <c r="ES6013" s="14"/>
      <c r="ET6013" s="14"/>
      <c r="EU6013" s="14"/>
      <c r="EV6013" s="14"/>
    </row>
    <row r="6014" spans="148:152">
      <c r="ER6014" s="14"/>
      <c r="ES6014" s="14"/>
      <c r="ET6014" s="14"/>
      <c r="EU6014" s="14"/>
      <c r="EV6014" s="14"/>
    </row>
    <row r="6015" spans="148:152">
      <c r="ER6015" s="14"/>
      <c r="ES6015" s="14"/>
      <c r="ET6015" s="14"/>
      <c r="EU6015" s="14"/>
      <c r="EV6015" s="14"/>
    </row>
    <row r="6016" spans="148:152">
      <c r="ER6016" s="14"/>
      <c r="ES6016" s="14"/>
      <c r="ET6016" s="14"/>
      <c r="EU6016" s="14"/>
      <c r="EV6016" s="14"/>
    </row>
    <row r="6017" spans="148:152">
      <c r="ER6017" s="14"/>
      <c r="ES6017" s="14"/>
      <c r="ET6017" s="14"/>
      <c r="EU6017" s="14"/>
      <c r="EV6017" s="14"/>
    </row>
    <row r="6018" spans="148:152">
      <c r="ER6018" s="14"/>
      <c r="ES6018" s="14"/>
      <c r="ET6018" s="14"/>
      <c r="EU6018" s="14"/>
      <c r="EV6018" s="14"/>
    </row>
    <row r="6019" spans="148:152">
      <c r="ER6019" s="14"/>
      <c r="ES6019" s="14"/>
      <c r="ET6019" s="14"/>
      <c r="EU6019" s="14"/>
      <c r="EV6019" s="14"/>
    </row>
    <row r="6020" spans="148:152">
      <c r="ER6020" s="14"/>
      <c r="ES6020" s="14"/>
      <c r="ET6020" s="14"/>
      <c r="EU6020" s="14"/>
      <c r="EV6020" s="14"/>
    </row>
    <row r="6021" spans="148:152">
      <c r="ER6021" s="14"/>
      <c r="ES6021" s="14"/>
      <c r="ET6021" s="14"/>
      <c r="EU6021" s="14"/>
      <c r="EV6021" s="14"/>
    </row>
    <row r="6022" spans="148:152">
      <c r="ER6022" s="14"/>
      <c r="ES6022" s="14"/>
      <c r="ET6022" s="14"/>
      <c r="EU6022" s="14"/>
      <c r="EV6022" s="14"/>
    </row>
    <row r="6023" spans="148:152">
      <c r="ER6023" s="14"/>
      <c r="ES6023" s="14"/>
      <c r="ET6023" s="14"/>
      <c r="EU6023" s="14"/>
      <c r="EV6023" s="14"/>
    </row>
    <row r="6024" spans="148:152">
      <c r="ER6024" s="14"/>
      <c r="ES6024" s="14"/>
      <c r="ET6024" s="14"/>
      <c r="EU6024" s="14"/>
      <c r="EV6024" s="14"/>
    </row>
    <row r="6025" spans="148:152">
      <c r="ER6025" s="14"/>
      <c r="ES6025" s="14"/>
      <c r="ET6025" s="14"/>
      <c r="EU6025" s="14"/>
      <c r="EV6025" s="14"/>
    </row>
    <row r="6026" spans="148:152">
      <c r="ER6026" s="14"/>
      <c r="ES6026" s="14"/>
      <c r="ET6026" s="14"/>
      <c r="EU6026" s="14"/>
      <c r="EV6026" s="14"/>
    </row>
    <row r="6027" spans="148:152">
      <c r="ER6027" s="14"/>
      <c r="ES6027" s="14"/>
      <c r="ET6027" s="14"/>
      <c r="EU6027" s="14"/>
      <c r="EV6027" s="14"/>
    </row>
    <row r="6028" spans="148:152">
      <c r="ER6028" s="14"/>
      <c r="ES6028" s="14"/>
      <c r="ET6028" s="14"/>
      <c r="EU6028" s="14"/>
      <c r="EV6028" s="14"/>
    </row>
    <row r="6029" spans="148:152">
      <c r="ER6029" s="14"/>
      <c r="ES6029" s="14"/>
      <c r="ET6029" s="14"/>
      <c r="EU6029" s="14"/>
      <c r="EV6029" s="14"/>
    </row>
    <row r="6030" spans="148:152">
      <c r="ER6030" s="14"/>
      <c r="ES6030" s="14"/>
      <c r="ET6030" s="14"/>
      <c r="EU6030" s="14"/>
      <c r="EV6030" s="14"/>
    </row>
    <row r="6031" spans="148:152">
      <c r="ER6031" s="14"/>
      <c r="ES6031" s="14"/>
      <c r="ET6031" s="14"/>
      <c r="EU6031" s="14"/>
      <c r="EV6031" s="14"/>
    </row>
    <row r="6032" spans="148:152">
      <c r="ER6032" s="14"/>
      <c r="ES6032" s="14"/>
      <c r="ET6032" s="14"/>
      <c r="EU6032" s="14"/>
      <c r="EV6032" s="14"/>
    </row>
    <row r="6033" spans="148:152">
      <c r="ER6033" s="14"/>
      <c r="ES6033" s="14"/>
      <c r="ET6033" s="14"/>
      <c r="EU6033" s="14"/>
      <c r="EV6033" s="14"/>
    </row>
    <row r="6034" spans="148:152">
      <c r="ER6034" s="14"/>
      <c r="ES6034" s="14"/>
      <c r="ET6034" s="14"/>
      <c r="EU6034" s="14"/>
      <c r="EV6034" s="14"/>
    </row>
    <row r="6035" spans="148:152">
      <c r="ER6035" s="14"/>
      <c r="ES6035" s="14"/>
      <c r="ET6035" s="14"/>
      <c r="EU6035" s="14"/>
      <c r="EV6035" s="14"/>
    </row>
    <row r="6036" spans="148:152">
      <c r="ER6036" s="14"/>
      <c r="ES6036" s="14"/>
      <c r="ET6036" s="14"/>
      <c r="EU6036" s="14"/>
      <c r="EV6036" s="14"/>
    </row>
    <row r="6037" spans="148:152">
      <c r="ER6037" s="14"/>
      <c r="ES6037" s="14"/>
      <c r="ET6037" s="14"/>
      <c r="EU6037" s="14"/>
      <c r="EV6037" s="14"/>
    </row>
    <row r="6038" spans="148:152">
      <c r="ER6038" s="14"/>
      <c r="ES6038" s="14"/>
      <c r="ET6038" s="14"/>
      <c r="EU6038" s="14"/>
      <c r="EV6038" s="14"/>
    </row>
    <row r="6039" spans="148:152">
      <c r="ER6039" s="14"/>
      <c r="ES6039" s="14"/>
      <c r="ET6039" s="14"/>
      <c r="EU6039" s="14"/>
      <c r="EV6039" s="14"/>
    </row>
    <row r="6040" spans="148:152">
      <c r="ER6040" s="14"/>
      <c r="ES6040" s="14"/>
      <c r="ET6040" s="14"/>
      <c r="EU6040" s="14"/>
      <c r="EV6040" s="14"/>
    </row>
    <row r="6041" spans="148:152">
      <c r="ER6041" s="14"/>
      <c r="ES6041" s="14"/>
      <c r="ET6041" s="14"/>
      <c r="EU6041" s="14"/>
      <c r="EV6041" s="14"/>
    </row>
    <row r="6042" spans="148:152">
      <c r="ER6042" s="14"/>
      <c r="ES6042" s="14"/>
      <c r="ET6042" s="14"/>
      <c r="EU6042" s="14"/>
      <c r="EV6042" s="14"/>
    </row>
    <row r="6043" spans="148:152">
      <c r="ER6043" s="14"/>
      <c r="ES6043" s="14"/>
      <c r="ET6043" s="14"/>
      <c r="EU6043" s="14"/>
      <c r="EV6043" s="14"/>
    </row>
    <row r="6044" spans="148:152">
      <c r="ER6044" s="14"/>
      <c r="ES6044" s="14"/>
      <c r="ET6044" s="14"/>
      <c r="EU6044" s="14"/>
      <c r="EV6044" s="14"/>
    </row>
    <row r="6045" spans="148:152">
      <c r="ER6045" s="14"/>
      <c r="ES6045" s="14"/>
      <c r="ET6045" s="14"/>
      <c r="EU6045" s="14"/>
      <c r="EV6045" s="14"/>
    </row>
    <row r="6046" spans="148:152">
      <c r="ER6046" s="14"/>
      <c r="ES6046" s="14"/>
      <c r="ET6046" s="14"/>
      <c r="EU6046" s="14"/>
      <c r="EV6046" s="14"/>
    </row>
    <row r="6047" spans="148:152">
      <c r="ER6047" s="14"/>
      <c r="ES6047" s="14"/>
      <c r="ET6047" s="14"/>
      <c r="EU6047" s="14"/>
      <c r="EV6047" s="14"/>
    </row>
    <row r="6048" spans="148:152">
      <c r="ER6048" s="14"/>
      <c r="ES6048" s="14"/>
      <c r="ET6048" s="14"/>
      <c r="EU6048" s="14"/>
      <c r="EV6048" s="14"/>
    </row>
    <row r="6049" spans="148:152">
      <c r="ER6049" s="14"/>
      <c r="ES6049" s="14"/>
      <c r="ET6049" s="14"/>
      <c r="EU6049" s="14"/>
      <c r="EV6049" s="14"/>
    </row>
    <row r="6050" spans="148:152">
      <c r="ER6050" s="14"/>
      <c r="ES6050" s="14"/>
      <c r="ET6050" s="14"/>
      <c r="EU6050" s="14"/>
      <c r="EV6050" s="14"/>
    </row>
    <row r="6051" spans="148:152">
      <c r="ER6051" s="14"/>
      <c r="ES6051" s="14"/>
      <c r="ET6051" s="14"/>
      <c r="EU6051" s="14"/>
      <c r="EV6051" s="14"/>
    </row>
    <row r="6052" spans="148:152">
      <c r="ER6052" s="14"/>
      <c r="ES6052" s="14"/>
      <c r="ET6052" s="14"/>
      <c r="EU6052" s="14"/>
      <c r="EV6052" s="14"/>
    </row>
    <row r="6053" spans="148:152">
      <c r="ER6053" s="14"/>
      <c r="ES6053" s="14"/>
      <c r="ET6053" s="14"/>
      <c r="EU6053" s="14"/>
      <c r="EV6053" s="14"/>
    </row>
    <row r="6054" spans="148:152">
      <c r="ER6054" s="14"/>
      <c r="ES6054" s="14"/>
      <c r="ET6054" s="14"/>
      <c r="EU6054" s="14"/>
      <c r="EV6054" s="14"/>
    </row>
    <row r="6055" spans="148:152">
      <c r="ER6055" s="14"/>
      <c r="ES6055" s="14"/>
      <c r="ET6055" s="14"/>
      <c r="EU6055" s="14"/>
      <c r="EV6055" s="14"/>
    </row>
    <row r="6056" spans="148:152">
      <c r="ER6056" s="14"/>
      <c r="ES6056" s="14"/>
      <c r="ET6056" s="14"/>
      <c r="EU6056" s="14"/>
      <c r="EV6056" s="14"/>
    </row>
    <row r="6057" spans="148:152">
      <c r="ER6057" s="14"/>
      <c r="ES6057" s="14"/>
      <c r="ET6057" s="14"/>
      <c r="EU6057" s="14"/>
      <c r="EV6057" s="14"/>
    </row>
    <row r="6058" spans="148:152">
      <c r="ER6058" s="14"/>
      <c r="ES6058" s="14"/>
      <c r="ET6058" s="14"/>
      <c r="EU6058" s="14"/>
      <c r="EV6058" s="14"/>
    </row>
    <row r="6059" spans="148:152">
      <c r="ER6059" s="14"/>
      <c r="ES6059" s="14"/>
      <c r="ET6059" s="14"/>
      <c r="EU6059" s="14"/>
      <c r="EV6059" s="14"/>
    </row>
    <row r="6060" spans="148:152">
      <c r="ER6060" s="14"/>
      <c r="ES6060" s="14"/>
      <c r="ET6060" s="14"/>
      <c r="EU6060" s="14"/>
      <c r="EV6060" s="14"/>
    </row>
    <row r="6061" spans="148:152">
      <c r="ER6061" s="14"/>
      <c r="ES6061" s="14"/>
      <c r="ET6061" s="14"/>
      <c r="EU6061" s="14"/>
      <c r="EV6061" s="14"/>
    </row>
    <row r="6062" spans="148:152">
      <c r="ER6062" s="14"/>
      <c r="ES6062" s="14"/>
      <c r="ET6062" s="14"/>
      <c r="EU6062" s="14"/>
      <c r="EV6062" s="14"/>
    </row>
    <row r="6063" spans="148:152">
      <c r="ER6063" s="14"/>
      <c r="ES6063" s="14"/>
      <c r="ET6063" s="14"/>
      <c r="EU6063" s="14"/>
      <c r="EV6063" s="14"/>
    </row>
    <row r="6064" spans="148:152">
      <c r="ER6064" s="14"/>
      <c r="ES6064" s="14"/>
      <c r="ET6064" s="14"/>
      <c r="EU6064" s="14"/>
      <c r="EV6064" s="14"/>
    </row>
    <row r="6065" spans="148:152">
      <c r="ER6065" s="14"/>
      <c r="ES6065" s="14"/>
      <c r="ET6065" s="14"/>
      <c r="EU6065" s="14"/>
      <c r="EV6065" s="14"/>
    </row>
    <row r="6066" spans="148:152">
      <c r="ER6066" s="14"/>
      <c r="ES6066" s="14"/>
      <c r="ET6066" s="14"/>
      <c r="EU6066" s="14"/>
      <c r="EV6066" s="14"/>
    </row>
    <row r="6067" spans="148:152">
      <c r="ER6067" s="14"/>
      <c r="ES6067" s="14"/>
      <c r="ET6067" s="14"/>
      <c r="EU6067" s="14"/>
      <c r="EV6067" s="14"/>
    </row>
    <row r="6068" spans="148:152">
      <c r="ER6068" s="14"/>
      <c r="ES6068" s="14"/>
      <c r="ET6068" s="14"/>
      <c r="EU6068" s="14"/>
      <c r="EV6068" s="14"/>
    </row>
    <row r="6069" spans="148:152">
      <c r="ER6069" s="14"/>
      <c r="ES6069" s="14"/>
      <c r="ET6069" s="14"/>
      <c r="EU6069" s="14"/>
      <c r="EV6069" s="14"/>
    </row>
    <row r="6070" spans="148:152">
      <c r="ER6070" s="14"/>
      <c r="ES6070" s="14"/>
      <c r="ET6070" s="14"/>
      <c r="EU6070" s="14"/>
      <c r="EV6070" s="14"/>
    </row>
    <row r="6071" spans="148:152">
      <c r="ER6071" s="14"/>
      <c r="ES6071" s="14"/>
      <c r="ET6071" s="14"/>
      <c r="EU6071" s="14"/>
      <c r="EV6071" s="14"/>
    </row>
    <row r="6072" spans="148:152">
      <c r="ER6072" s="14"/>
      <c r="ES6072" s="14"/>
      <c r="ET6072" s="14"/>
      <c r="EU6072" s="14"/>
      <c r="EV6072" s="14"/>
    </row>
    <row r="6073" spans="148:152">
      <c r="ER6073" s="14"/>
      <c r="ES6073" s="14"/>
      <c r="ET6073" s="14"/>
      <c r="EU6073" s="14"/>
      <c r="EV6073" s="14"/>
    </row>
    <row r="6074" spans="148:152">
      <c r="ER6074" s="14"/>
      <c r="ES6074" s="14"/>
      <c r="ET6074" s="14"/>
      <c r="EU6074" s="14"/>
      <c r="EV6074" s="14"/>
    </row>
    <row r="6075" spans="148:152">
      <c r="ER6075" s="14"/>
      <c r="ES6075" s="14"/>
      <c r="ET6075" s="14"/>
      <c r="EU6075" s="14"/>
      <c r="EV6075" s="14"/>
    </row>
    <row r="6076" spans="148:152">
      <c r="ER6076" s="14"/>
      <c r="ES6076" s="14"/>
      <c r="ET6076" s="14"/>
      <c r="EU6076" s="14"/>
      <c r="EV6076" s="14"/>
    </row>
    <row r="6077" spans="148:152">
      <c r="ER6077" s="14"/>
      <c r="ES6077" s="14"/>
      <c r="ET6077" s="14"/>
      <c r="EU6077" s="14"/>
      <c r="EV6077" s="14"/>
    </row>
    <row r="6078" spans="148:152">
      <c r="ER6078" s="14"/>
      <c r="ES6078" s="14"/>
      <c r="ET6078" s="14"/>
      <c r="EU6078" s="14"/>
      <c r="EV6078" s="14"/>
    </row>
    <row r="6079" spans="148:152">
      <c r="ER6079" s="14"/>
      <c r="ES6079" s="14"/>
      <c r="ET6079" s="14"/>
      <c r="EU6079" s="14"/>
      <c r="EV6079" s="14"/>
    </row>
    <row r="6080" spans="148:152">
      <c r="ER6080" s="14"/>
      <c r="ES6080" s="14"/>
      <c r="ET6080" s="14"/>
      <c r="EU6080" s="14"/>
      <c r="EV6080" s="14"/>
    </row>
    <row r="6081" spans="148:152">
      <c r="ER6081" s="14"/>
      <c r="ES6081" s="14"/>
      <c r="ET6081" s="14"/>
      <c r="EU6081" s="14"/>
      <c r="EV6081" s="14"/>
    </row>
    <row r="6082" spans="148:152">
      <c r="ER6082" s="14"/>
      <c r="ES6082" s="14"/>
      <c r="ET6082" s="14"/>
      <c r="EU6082" s="14"/>
      <c r="EV6082" s="14"/>
    </row>
    <row r="6083" spans="148:152">
      <c r="ER6083" s="14"/>
      <c r="ES6083" s="14"/>
      <c r="ET6083" s="14"/>
      <c r="EU6083" s="14"/>
      <c r="EV6083" s="14"/>
    </row>
    <row r="6084" spans="148:152">
      <c r="ER6084" s="14"/>
      <c r="ES6084" s="14"/>
      <c r="ET6084" s="14"/>
      <c r="EU6084" s="14"/>
      <c r="EV6084" s="14"/>
    </row>
    <row r="6085" spans="148:152">
      <c r="ER6085" s="14"/>
      <c r="ES6085" s="14"/>
      <c r="ET6085" s="14"/>
      <c r="EU6085" s="14"/>
      <c r="EV6085" s="14"/>
    </row>
    <row r="6086" spans="148:152">
      <c r="ER6086" s="14"/>
      <c r="ES6086" s="14"/>
      <c r="ET6086" s="14"/>
      <c r="EU6086" s="14"/>
      <c r="EV6086" s="14"/>
    </row>
    <row r="6087" spans="148:152">
      <c r="ER6087" s="14"/>
      <c r="ES6087" s="14"/>
      <c r="ET6087" s="14"/>
      <c r="EU6087" s="14"/>
      <c r="EV6087" s="14"/>
    </row>
    <row r="6088" spans="148:152">
      <c r="ER6088" s="14"/>
      <c r="ES6088" s="14"/>
      <c r="ET6088" s="14"/>
      <c r="EU6088" s="14"/>
      <c r="EV6088" s="14"/>
    </row>
    <row r="6089" spans="148:152">
      <c r="ER6089" s="14"/>
      <c r="ES6089" s="14"/>
      <c r="ET6089" s="14"/>
      <c r="EU6089" s="14"/>
      <c r="EV6089" s="14"/>
    </row>
    <row r="6090" spans="148:152">
      <c r="ER6090" s="14"/>
      <c r="ES6090" s="14"/>
      <c r="ET6090" s="14"/>
      <c r="EU6090" s="14"/>
      <c r="EV6090" s="14"/>
    </row>
    <row r="6091" spans="148:152">
      <c r="ER6091" s="14"/>
      <c r="ES6091" s="14"/>
      <c r="ET6091" s="14"/>
      <c r="EU6091" s="14"/>
      <c r="EV6091" s="14"/>
    </row>
    <row r="6092" spans="148:152">
      <c r="ER6092" s="14"/>
      <c r="ES6092" s="14"/>
      <c r="ET6092" s="14"/>
      <c r="EU6092" s="14"/>
      <c r="EV6092" s="14"/>
    </row>
    <row r="6093" spans="148:152">
      <c r="ER6093" s="14"/>
      <c r="ES6093" s="14"/>
      <c r="ET6093" s="14"/>
      <c r="EU6093" s="14"/>
      <c r="EV6093" s="14"/>
    </row>
    <row r="6094" spans="148:152">
      <c r="ER6094" s="14"/>
      <c r="ES6094" s="14"/>
      <c r="ET6094" s="14"/>
      <c r="EU6094" s="14"/>
      <c r="EV6094" s="14"/>
    </row>
    <row r="6095" spans="148:152">
      <c r="ER6095" s="14"/>
      <c r="ES6095" s="14"/>
      <c r="ET6095" s="14"/>
      <c r="EU6095" s="14"/>
      <c r="EV6095" s="14"/>
    </row>
    <row r="6096" spans="148:152">
      <c r="ER6096" s="14"/>
      <c r="ES6096" s="14"/>
      <c r="ET6096" s="14"/>
      <c r="EU6096" s="14"/>
      <c r="EV6096" s="14"/>
    </row>
    <row r="6097" spans="148:152">
      <c r="ER6097" s="14"/>
      <c r="ES6097" s="14"/>
      <c r="ET6097" s="14"/>
      <c r="EU6097" s="14"/>
      <c r="EV6097" s="14"/>
    </row>
    <row r="6098" spans="148:152">
      <c r="ER6098" s="14"/>
      <c r="ES6098" s="14"/>
      <c r="ET6098" s="14"/>
      <c r="EU6098" s="14"/>
      <c r="EV6098" s="14"/>
    </row>
    <row r="6099" spans="148:152">
      <c r="ER6099" s="14"/>
      <c r="ES6099" s="14"/>
      <c r="ET6099" s="14"/>
      <c r="EU6099" s="14"/>
      <c r="EV6099" s="14"/>
    </row>
    <row r="6100" spans="148:152">
      <c r="ER6100" s="14"/>
      <c r="ES6100" s="14"/>
      <c r="ET6100" s="14"/>
      <c r="EU6100" s="14"/>
      <c r="EV6100" s="14"/>
    </row>
    <row r="6101" spans="148:152">
      <c r="ER6101" s="14"/>
      <c r="ES6101" s="14"/>
      <c r="ET6101" s="14"/>
      <c r="EU6101" s="14"/>
      <c r="EV6101" s="14"/>
    </row>
    <row r="6102" spans="148:152">
      <c r="ER6102" s="14"/>
      <c r="ES6102" s="14"/>
      <c r="ET6102" s="14"/>
      <c r="EU6102" s="14"/>
      <c r="EV6102" s="14"/>
    </row>
    <row r="6103" spans="148:152">
      <c r="ER6103" s="14"/>
      <c r="ES6103" s="14"/>
      <c r="ET6103" s="14"/>
      <c r="EU6103" s="14"/>
      <c r="EV6103" s="14"/>
    </row>
    <row r="6104" spans="148:152">
      <c r="ER6104" s="14"/>
      <c r="ES6104" s="14"/>
      <c r="ET6104" s="14"/>
      <c r="EU6104" s="14"/>
      <c r="EV6104" s="14"/>
    </row>
    <row r="6105" spans="148:152">
      <c r="ER6105" s="14"/>
      <c r="ES6105" s="14"/>
      <c r="ET6105" s="14"/>
      <c r="EU6105" s="14"/>
      <c r="EV6105" s="14"/>
    </row>
    <row r="6106" spans="148:152">
      <c r="ER6106" s="14"/>
      <c r="ES6106" s="14"/>
      <c r="ET6106" s="14"/>
      <c r="EU6106" s="14"/>
      <c r="EV6106" s="14"/>
    </row>
    <row r="6107" spans="148:152">
      <c r="ER6107" s="14"/>
      <c r="ES6107" s="14"/>
      <c r="ET6107" s="14"/>
      <c r="EU6107" s="14"/>
      <c r="EV6107" s="14"/>
    </row>
    <row r="6108" spans="148:152">
      <c r="ER6108" s="14"/>
      <c r="ES6108" s="14"/>
      <c r="ET6108" s="14"/>
      <c r="EU6108" s="14"/>
      <c r="EV6108" s="14"/>
    </row>
    <row r="6109" spans="148:152">
      <c r="ER6109" s="14"/>
      <c r="ES6109" s="14"/>
      <c r="ET6109" s="14"/>
      <c r="EU6109" s="14"/>
      <c r="EV6109" s="14"/>
    </row>
    <row r="6110" spans="148:152">
      <c r="ER6110" s="14"/>
      <c r="ES6110" s="14"/>
      <c r="ET6110" s="14"/>
      <c r="EU6110" s="14"/>
      <c r="EV6110" s="14"/>
    </row>
    <row r="6111" spans="148:152">
      <c r="ER6111" s="14"/>
      <c r="ES6111" s="14"/>
      <c r="ET6111" s="14"/>
      <c r="EU6111" s="14"/>
      <c r="EV6111" s="14"/>
    </row>
    <row r="6112" spans="148:152">
      <c r="ER6112" s="14"/>
      <c r="ES6112" s="14"/>
      <c r="ET6112" s="14"/>
      <c r="EU6112" s="14"/>
      <c r="EV6112" s="14"/>
    </row>
    <row r="6113" spans="148:152">
      <c r="ER6113" s="14"/>
      <c r="ES6113" s="14"/>
      <c r="ET6113" s="14"/>
      <c r="EU6113" s="14"/>
      <c r="EV6113" s="14"/>
    </row>
    <row r="6114" spans="148:152">
      <c r="ER6114" s="14"/>
      <c r="ES6114" s="14"/>
      <c r="ET6114" s="14"/>
      <c r="EU6114" s="14"/>
      <c r="EV6114" s="14"/>
    </row>
    <row r="6115" spans="148:152">
      <c r="ER6115" s="14"/>
      <c r="ES6115" s="14"/>
      <c r="ET6115" s="14"/>
      <c r="EU6115" s="14"/>
      <c r="EV6115" s="14"/>
    </row>
    <row r="6116" spans="148:152">
      <c r="ER6116" s="14"/>
      <c r="ES6116" s="14"/>
      <c r="ET6116" s="14"/>
      <c r="EU6116" s="14"/>
      <c r="EV6116" s="14"/>
    </row>
    <row r="6117" spans="148:152">
      <c r="ER6117" s="14"/>
      <c r="ES6117" s="14"/>
      <c r="ET6117" s="14"/>
      <c r="EU6117" s="14"/>
      <c r="EV6117" s="14"/>
    </row>
    <row r="6118" spans="148:152">
      <c r="ER6118" s="14"/>
      <c r="ES6118" s="14"/>
      <c r="ET6118" s="14"/>
      <c r="EU6118" s="14"/>
      <c r="EV6118" s="14"/>
    </row>
    <row r="6119" spans="148:152">
      <c r="ER6119" s="14"/>
      <c r="ES6119" s="14"/>
      <c r="ET6119" s="14"/>
      <c r="EU6119" s="14"/>
      <c r="EV6119" s="14"/>
    </row>
    <row r="6120" spans="148:152">
      <c r="ER6120" s="14"/>
      <c r="ES6120" s="14"/>
      <c r="ET6120" s="14"/>
      <c r="EU6120" s="14"/>
      <c r="EV6120" s="14"/>
    </row>
    <row r="6121" spans="148:152">
      <c r="ER6121" s="14"/>
      <c r="ES6121" s="14"/>
      <c r="ET6121" s="14"/>
      <c r="EU6121" s="14"/>
      <c r="EV6121" s="14"/>
    </row>
    <row r="6122" spans="148:152">
      <c r="ER6122" s="14"/>
      <c r="ES6122" s="14"/>
      <c r="ET6122" s="14"/>
      <c r="EU6122" s="14"/>
      <c r="EV6122" s="14"/>
    </row>
    <row r="6123" spans="148:152">
      <c r="ER6123" s="14"/>
      <c r="ES6123" s="14"/>
      <c r="ET6123" s="14"/>
      <c r="EU6123" s="14"/>
      <c r="EV6123" s="14"/>
    </row>
    <row r="6124" spans="148:152">
      <c r="ER6124" s="14"/>
      <c r="ES6124" s="14"/>
      <c r="ET6124" s="14"/>
      <c r="EU6124" s="14"/>
      <c r="EV6124" s="14"/>
    </row>
    <row r="6125" spans="148:152">
      <c r="ER6125" s="14"/>
      <c r="ES6125" s="14"/>
      <c r="ET6125" s="14"/>
      <c r="EU6125" s="14"/>
      <c r="EV6125" s="14"/>
    </row>
    <row r="6126" spans="148:152">
      <c r="ER6126" s="14"/>
      <c r="ES6126" s="14"/>
      <c r="ET6126" s="14"/>
      <c r="EU6126" s="14"/>
      <c r="EV6126" s="14"/>
    </row>
    <row r="6127" spans="148:152">
      <c r="ER6127" s="14"/>
      <c r="ES6127" s="14"/>
      <c r="ET6127" s="14"/>
      <c r="EU6127" s="14"/>
      <c r="EV6127" s="14"/>
    </row>
    <row r="6128" spans="148:152">
      <c r="ER6128" s="14"/>
      <c r="ES6128" s="14"/>
      <c r="ET6128" s="14"/>
      <c r="EU6128" s="14"/>
      <c r="EV6128" s="14"/>
    </row>
    <row r="6129" spans="148:152">
      <c r="ER6129" s="14"/>
      <c r="ES6129" s="14"/>
      <c r="ET6129" s="14"/>
      <c r="EU6129" s="14"/>
      <c r="EV6129" s="14"/>
    </row>
    <row r="6130" spans="148:152">
      <c r="ER6130" s="14"/>
      <c r="ES6130" s="14"/>
      <c r="ET6130" s="14"/>
      <c r="EU6130" s="14"/>
      <c r="EV6130" s="14"/>
    </row>
    <row r="6131" spans="148:152">
      <c r="ER6131" s="14"/>
      <c r="ES6131" s="14"/>
      <c r="ET6131" s="14"/>
      <c r="EU6131" s="14"/>
      <c r="EV6131" s="14"/>
    </row>
    <row r="6132" spans="148:152">
      <c r="ER6132" s="14"/>
      <c r="ES6132" s="14"/>
      <c r="ET6132" s="14"/>
      <c r="EU6132" s="14"/>
      <c r="EV6132" s="14"/>
    </row>
    <row r="6133" spans="148:152">
      <c r="ER6133" s="14"/>
      <c r="ES6133" s="14"/>
      <c r="ET6133" s="14"/>
      <c r="EU6133" s="14"/>
      <c r="EV6133" s="14"/>
    </row>
    <row r="6134" spans="148:152">
      <c r="ER6134" s="14"/>
      <c r="ES6134" s="14"/>
      <c r="ET6134" s="14"/>
      <c r="EU6134" s="14"/>
      <c r="EV6134" s="14"/>
    </row>
    <row r="6135" spans="148:152">
      <c r="ER6135" s="14"/>
      <c r="ES6135" s="14"/>
      <c r="ET6135" s="14"/>
      <c r="EU6135" s="14"/>
      <c r="EV6135" s="14"/>
    </row>
    <row r="6136" spans="148:152">
      <c r="ER6136" s="14"/>
      <c r="ES6136" s="14"/>
      <c r="ET6136" s="14"/>
      <c r="EU6136" s="14"/>
      <c r="EV6136" s="14"/>
    </row>
    <row r="6137" spans="148:152">
      <c r="ER6137" s="14"/>
      <c r="ES6137" s="14"/>
      <c r="ET6137" s="14"/>
      <c r="EU6137" s="14"/>
      <c r="EV6137" s="14"/>
    </row>
    <row r="6138" spans="148:152">
      <c r="ER6138" s="14"/>
      <c r="ES6138" s="14"/>
      <c r="ET6138" s="14"/>
      <c r="EU6138" s="14"/>
      <c r="EV6138" s="14"/>
    </row>
    <row r="6139" spans="148:152">
      <c r="ER6139" s="14"/>
      <c r="ES6139" s="14"/>
      <c r="ET6139" s="14"/>
      <c r="EU6139" s="14"/>
      <c r="EV6139" s="14"/>
    </row>
    <row r="6140" spans="148:152">
      <c r="ER6140" s="14"/>
      <c r="ES6140" s="14"/>
      <c r="ET6140" s="14"/>
      <c r="EU6140" s="14"/>
      <c r="EV6140" s="14"/>
    </row>
    <row r="6141" spans="148:152">
      <c r="ER6141" s="14"/>
      <c r="ES6141" s="14"/>
      <c r="ET6141" s="14"/>
      <c r="EU6141" s="14"/>
      <c r="EV6141" s="14"/>
    </row>
    <row r="6142" spans="148:152">
      <c r="ER6142" s="14"/>
      <c r="ES6142" s="14"/>
      <c r="ET6142" s="14"/>
      <c r="EU6142" s="14"/>
      <c r="EV6142" s="14"/>
    </row>
    <row r="6143" spans="148:152">
      <c r="ER6143" s="14"/>
      <c r="ES6143" s="14"/>
      <c r="ET6143" s="14"/>
      <c r="EU6143" s="14"/>
      <c r="EV6143" s="14"/>
    </row>
    <row r="6144" spans="148:152">
      <c r="ER6144" s="14"/>
      <c r="ES6144" s="14"/>
      <c r="ET6144" s="14"/>
      <c r="EU6144" s="14"/>
      <c r="EV6144" s="14"/>
    </row>
    <row r="6145" spans="148:152">
      <c r="ER6145" s="14"/>
      <c r="ES6145" s="14"/>
      <c r="ET6145" s="14"/>
      <c r="EU6145" s="14"/>
      <c r="EV6145" s="14"/>
    </row>
    <row r="6146" spans="148:152">
      <c r="ER6146" s="14"/>
      <c r="ES6146" s="14"/>
      <c r="ET6146" s="14"/>
      <c r="EU6146" s="14"/>
      <c r="EV6146" s="14"/>
    </row>
    <row r="6147" spans="148:152">
      <c r="ER6147" s="14"/>
      <c r="ES6147" s="14"/>
      <c r="ET6147" s="14"/>
      <c r="EU6147" s="14"/>
      <c r="EV6147" s="14"/>
    </row>
    <row r="6148" spans="148:152">
      <c r="ER6148" s="14"/>
      <c r="ES6148" s="14"/>
      <c r="ET6148" s="14"/>
      <c r="EU6148" s="14"/>
      <c r="EV6148" s="14"/>
    </row>
    <row r="6149" spans="148:152">
      <c r="ER6149" s="14"/>
      <c r="ES6149" s="14"/>
      <c r="ET6149" s="14"/>
      <c r="EU6149" s="14"/>
      <c r="EV6149" s="14"/>
    </row>
    <row r="6150" spans="148:152">
      <c r="ER6150" s="14"/>
      <c r="ES6150" s="14"/>
      <c r="ET6150" s="14"/>
      <c r="EU6150" s="14"/>
      <c r="EV6150" s="14"/>
    </row>
    <row r="6151" spans="148:152">
      <c r="ER6151" s="14"/>
      <c r="ES6151" s="14"/>
      <c r="ET6151" s="14"/>
      <c r="EU6151" s="14"/>
      <c r="EV6151" s="14"/>
    </row>
    <row r="6152" spans="148:152">
      <c r="ER6152" s="14"/>
      <c r="ES6152" s="14"/>
      <c r="ET6152" s="14"/>
      <c r="EU6152" s="14"/>
      <c r="EV6152" s="14"/>
    </row>
    <row r="6153" spans="148:152">
      <c r="ER6153" s="14"/>
      <c r="ES6153" s="14"/>
      <c r="ET6153" s="14"/>
      <c r="EU6153" s="14"/>
      <c r="EV6153" s="14"/>
    </row>
    <row r="6154" spans="148:152">
      <c r="ER6154" s="14"/>
      <c r="ES6154" s="14"/>
      <c r="ET6154" s="14"/>
      <c r="EU6154" s="14"/>
      <c r="EV6154" s="14"/>
    </row>
    <row r="6155" spans="148:152">
      <c r="ER6155" s="14"/>
      <c r="ES6155" s="14"/>
      <c r="ET6155" s="14"/>
      <c r="EU6155" s="14"/>
      <c r="EV6155" s="14"/>
    </row>
    <row r="6156" spans="148:152">
      <c r="ER6156" s="14"/>
      <c r="ES6156" s="14"/>
      <c r="ET6156" s="14"/>
      <c r="EU6156" s="14"/>
      <c r="EV6156" s="14"/>
    </row>
    <row r="6157" spans="148:152">
      <c r="ER6157" s="14"/>
      <c r="ES6157" s="14"/>
      <c r="ET6157" s="14"/>
      <c r="EU6157" s="14"/>
      <c r="EV6157" s="14"/>
    </row>
    <row r="6158" spans="148:152">
      <c r="ER6158" s="14"/>
      <c r="ES6158" s="14"/>
      <c r="ET6158" s="14"/>
      <c r="EU6158" s="14"/>
      <c r="EV6158" s="14"/>
    </row>
    <row r="6159" spans="148:152">
      <c r="ER6159" s="14"/>
      <c r="ES6159" s="14"/>
      <c r="ET6159" s="14"/>
      <c r="EU6159" s="14"/>
      <c r="EV6159" s="14"/>
    </row>
    <row r="6160" spans="148:152">
      <c r="ER6160" s="14"/>
      <c r="ES6160" s="14"/>
      <c r="ET6160" s="14"/>
      <c r="EU6160" s="14"/>
      <c r="EV6160" s="14"/>
    </row>
    <row r="6161" spans="148:152">
      <c r="ER6161" s="14"/>
      <c r="ES6161" s="14"/>
      <c r="ET6161" s="14"/>
      <c r="EU6161" s="14"/>
      <c r="EV6161" s="14"/>
    </row>
    <row r="6162" spans="148:152">
      <c r="ER6162" s="14"/>
      <c r="ES6162" s="14"/>
      <c r="ET6162" s="14"/>
      <c r="EU6162" s="14"/>
      <c r="EV6162" s="14"/>
    </row>
    <row r="6163" spans="148:152">
      <c r="ER6163" s="14"/>
      <c r="ES6163" s="14"/>
      <c r="ET6163" s="14"/>
      <c r="EU6163" s="14"/>
      <c r="EV6163" s="14"/>
    </row>
    <row r="6164" spans="148:152">
      <c r="ER6164" s="14"/>
      <c r="ES6164" s="14"/>
      <c r="ET6164" s="14"/>
      <c r="EU6164" s="14"/>
      <c r="EV6164" s="14"/>
    </row>
    <row r="6165" spans="148:152">
      <c r="ER6165" s="14"/>
      <c r="ES6165" s="14"/>
      <c r="ET6165" s="14"/>
      <c r="EU6165" s="14"/>
      <c r="EV6165" s="14"/>
    </row>
    <row r="6166" spans="148:152">
      <c r="ER6166" s="14"/>
      <c r="ES6166" s="14"/>
      <c r="ET6166" s="14"/>
      <c r="EU6166" s="14"/>
      <c r="EV6166" s="14"/>
    </row>
    <row r="6167" spans="148:152">
      <c r="ER6167" s="14"/>
      <c r="ES6167" s="14"/>
      <c r="ET6167" s="14"/>
      <c r="EU6167" s="14"/>
      <c r="EV6167" s="14"/>
    </row>
    <row r="6168" spans="148:152">
      <c r="ER6168" s="14"/>
      <c r="ES6168" s="14"/>
      <c r="ET6168" s="14"/>
      <c r="EU6168" s="14"/>
      <c r="EV6168" s="14"/>
    </row>
    <row r="6169" spans="148:152">
      <c r="ER6169" s="14"/>
      <c r="ES6169" s="14"/>
      <c r="ET6169" s="14"/>
      <c r="EU6169" s="14"/>
      <c r="EV6169" s="14"/>
    </row>
    <row r="6170" spans="148:152">
      <c r="ER6170" s="14"/>
      <c r="ES6170" s="14"/>
      <c r="ET6170" s="14"/>
      <c r="EU6170" s="14"/>
      <c r="EV6170" s="14"/>
    </row>
    <row r="6171" spans="148:152">
      <c r="ER6171" s="14"/>
      <c r="ES6171" s="14"/>
      <c r="ET6171" s="14"/>
      <c r="EU6171" s="14"/>
      <c r="EV6171" s="14"/>
    </row>
    <row r="6172" spans="148:152">
      <c r="ER6172" s="14"/>
      <c r="ES6172" s="14"/>
      <c r="ET6172" s="14"/>
      <c r="EU6172" s="14"/>
      <c r="EV6172" s="14"/>
    </row>
    <row r="6173" spans="148:152">
      <c r="ER6173" s="14"/>
      <c r="ES6173" s="14"/>
      <c r="ET6173" s="14"/>
      <c r="EU6173" s="14"/>
      <c r="EV6173" s="14"/>
    </row>
    <row r="6174" spans="148:152">
      <c r="ER6174" s="14"/>
      <c r="ES6174" s="14"/>
      <c r="ET6174" s="14"/>
      <c r="EU6174" s="14"/>
      <c r="EV6174" s="14"/>
    </row>
    <row r="6175" spans="148:152">
      <c r="ER6175" s="14"/>
      <c r="ES6175" s="14"/>
      <c r="ET6175" s="14"/>
      <c r="EU6175" s="14"/>
      <c r="EV6175" s="14"/>
    </row>
    <row r="6176" spans="148:152">
      <c r="ER6176" s="14"/>
      <c r="ES6176" s="14"/>
      <c r="ET6176" s="14"/>
      <c r="EU6176" s="14"/>
      <c r="EV6176" s="14"/>
    </row>
    <row r="6177" spans="148:152">
      <c r="ER6177" s="14"/>
      <c r="ES6177" s="14"/>
      <c r="ET6177" s="14"/>
      <c r="EU6177" s="14"/>
      <c r="EV6177" s="14"/>
    </row>
    <row r="6178" spans="148:152">
      <c r="ER6178" s="14"/>
      <c r="ES6178" s="14"/>
      <c r="ET6178" s="14"/>
      <c r="EU6178" s="14"/>
      <c r="EV6178" s="14"/>
    </row>
    <row r="6179" spans="148:152">
      <c r="ER6179" s="14"/>
      <c r="ES6179" s="14"/>
      <c r="ET6179" s="14"/>
      <c r="EU6179" s="14"/>
      <c r="EV6179" s="14"/>
    </row>
    <row r="6180" spans="148:152">
      <c r="ER6180" s="14"/>
      <c r="ES6180" s="14"/>
      <c r="ET6180" s="14"/>
      <c r="EU6180" s="14"/>
      <c r="EV6180" s="14"/>
    </row>
    <row r="6181" spans="148:152">
      <c r="ER6181" s="14"/>
      <c r="ES6181" s="14"/>
      <c r="ET6181" s="14"/>
      <c r="EU6181" s="14"/>
      <c r="EV6181" s="14"/>
    </row>
    <row r="6182" spans="148:152">
      <c r="ER6182" s="14"/>
      <c r="ES6182" s="14"/>
      <c r="ET6182" s="14"/>
      <c r="EU6182" s="14"/>
      <c r="EV6182" s="14"/>
    </row>
    <row r="6183" spans="148:152">
      <c r="ER6183" s="14"/>
      <c r="ES6183" s="14"/>
      <c r="ET6183" s="14"/>
      <c r="EU6183" s="14"/>
      <c r="EV6183" s="14"/>
    </row>
    <row r="6184" spans="148:152">
      <c r="ER6184" s="14"/>
      <c r="ES6184" s="14"/>
      <c r="ET6184" s="14"/>
      <c r="EU6184" s="14"/>
      <c r="EV6184" s="14"/>
    </row>
    <row r="6185" spans="148:152">
      <c r="ER6185" s="14"/>
      <c r="ES6185" s="14"/>
      <c r="ET6185" s="14"/>
      <c r="EU6185" s="14"/>
      <c r="EV6185" s="14"/>
    </row>
    <row r="6186" spans="148:152">
      <c r="ER6186" s="14"/>
      <c r="ES6186" s="14"/>
      <c r="ET6186" s="14"/>
      <c r="EU6186" s="14"/>
      <c r="EV6186" s="14"/>
    </row>
    <row r="6187" spans="148:152">
      <c r="ER6187" s="14"/>
      <c r="ES6187" s="14"/>
      <c r="ET6187" s="14"/>
      <c r="EU6187" s="14"/>
      <c r="EV6187" s="14"/>
    </row>
    <row r="6188" spans="148:152">
      <c r="ER6188" s="14"/>
      <c r="ES6188" s="14"/>
      <c r="ET6188" s="14"/>
      <c r="EU6188" s="14"/>
      <c r="EV6188" s="14"/>
    </row>
    <row r="6189" spans="148:152">
      <c r="ER6189" s="14"/>
      <c r="ES6189" s="14"/>
      <c r="ET6189" s="14"/>
      <c r="EU6189" s="14"/>
      <c r="EV6189" s="14"/>
    </row>
    <row r="6190" spans="148:152">
      <c r="ER6190" s="14"/>
      <c r="ES6190" s="14"/>
      <c r="ET6190" s="14"/>
      <c r="EU6190" s="14"/>
      <c r="EV6190" s="14"/>
    </row>
    <row r="6191" spans="148:152">
      <c r="ER6191" s="14"/>
      <c r="ES6191" s="14"/>
      <c r="ET6191" s="14"/>
      <c r="EU6191" s="14"/>
      <c r="EV6191" s="14"/>
    </row>
    <row r="6192" spans="148:152">
      <c r="ER6192" s="14"/>
      <c r="ES6192" s="14"/>
      <c r="ET6192" s="14"/>
      <c r="EU6192" s="14"/>
      <c r="EV6192" s="14"/>
    </row>
    <row r="6193" spans="148:152">
      <c r="ER6193" s="14"/>
      <c r="ES6193" s="14"/>
      <c r="ET6193" s="14"/>
      <c r="EU6193" s="14"/>
      <c r="EV6193" s="14"/>
    </row>
    <row r="6194" spans="148:152">
      <c r="ER6194" s="14"/>
      <c r="ES6194" s="14"/>
      <c r="ET6194" s="14"/>
      <c r="EU6194" s="14"/>
      <c r="EV6194" s="14"/>
    </row>
    <row r="6195" spans="148:152">
      <c r="ER6195" s="14"/>
      <c r="ES6195" s="14"/>
      <c r="ET6195" s="14"/>
      <c r="EU6195" s="14"/>
      <c r="EV6195" s="14"/>
    </row>
    <row r="6196" spans="148:152">
      <c r="ER6196" s="14"/>
      <c r="ES6196" s="14"/>
      <c r="ET6196" s="14"/>
      <c r="EU6196" s="14"/>
      <c r="EV6196" s="14"/>
    </row>
    <row r="6197" spans="148:152">
      <c r="ER6197" s="14"/>
      <c r="ES6197" s="14"/>
      <c r="ET6197" s="14"/>
      <c r="EU6197" s="14"/>
      <c r="EV6197" s="14"/>
    </row>
    <row r="6198" spans="148:152">
      <c r="ER6198" s="14"/>
      <c r="ES6198" s="14"/>
      <c r="ET6198" s="14"/>
      <c r="EU6198" s="14"/>
      <c r="EV6198" s="14"/>
    </row>
    <row r="6199" spans="148:152">
      <c r="ER6199" s="14"/>
      <c r="ES6199" s="14"/>
      <c r="ET6199" s="14"/>
      <c r="EU6199" s="14"/>
      <c r="EV6199" s="14"/>
    </row>
    <row r="6200" spans="148:152">
      <c r="ER6200" s="14"/>
      <c r="ES6200" s="14"/>
      <c r="ET6200" s="14"/>
      <c r="EU6200" s="14"/>
      <c r="EV6200" s="14"/>
    </row>
    <row r="6201" spans="148:152">
      <c r="ER6201" s="14"/>
      <c r="ES6201" s="14"/>
      <c r="ET6201" s="14"/>
      <c r="EU6201" s="14"/>
      <c r="EV6201" s="14"/>
    </row>
    <row r="6202" spans="148:152">
      <c r="ER6202" s="14"/>
      <c r="ES6202" s="14"/>
      <c r="ET6202" s="14"/>
      <c r="EU6202" s="14"/>
      <c r="EV6202" s="14"/>
    </row>
    <row r="6203" spans="148:152">
      <c r="ER6203" s="14"/>
      <c r="ES6203" s="14"/>
      <c r="ET6203" s="14"/>
      <c r="EU6203" s="14"/>
      <c r="EV6203" s="14"/>
    </row>
    <row r="6204" spans="148:152">
      <c r="ER6204" s="14"/>
      <c r="ES6204" s="14"/>
      <c r="ET6204" s="14"/>
      <c r="EU6204" s="14"/>
      <c r="EV6204" s="14"/>
    </row>
    <row r="6205" spans="148:152">
      <c r="ER6205" s="14"/>
      <c r="ES6205" s="14"/>
      <c r="ET6205" s="14"/>
      <c r="EU6205" s="14"/>
      <c r="EV6205" s="14"/>
    </row>
    <row r="6206" spans="148:152">
      <c r="ER6206" s="14"/>
      <c r="ES6206" s="14"/>
      <c r="ET6206" s="14"/>
      <c r="EU6206" s="14"/>
      <c r="EV6206" s="14"/>
    </row>
    <row r="6207" spans="148:152">
      <c r="ER6207" s="14"/>
      <c r="ES6207" s="14"/>
      <c r="ET6207" s="14"/>
      <c r="EU6207" s="14"/>
      <c r="EV6207" s="14"/>
    </row>
    <row r="6208" spans="148:152">
      <c r="ER6208" s="14"/>
      <c r="ES6208" s="14"/>
      <c r="ET6208" s="14"/>
      <c r="EU6208" s="14"/>
      <c r="EV6208" s="14"/>
    </row>
    <row r="6209" spans="148:152">
      <c r="ER6209" s="14"/>
      <c r="ES6209" s="14"/>
      <c r="ET6209" s="14"/>
      <c r="EU6209" s="14"/>
      <c r="EV6209" s="14"/>
    </row>
    <row r="6210" spans="148:152">
      <c r="ER6210" s="14"/>
      <c r="ES6210" s="14"/>
      <c r="ET6210" s="14"/>
      <c r="EU6210" s="14"/>
      <c r="EV6210" s="14"/>
    </row>
    <row r="6211" spans="148:152">
      <c r="ER6211" s="14"/>
      <c r="ES6211" s="14"/>
      <c r="ET6211" s="14"/>
      <c r="EU6211" s="14"/>
      <c r="EV6211" s="14"/>
    </row>
    <row r="6212" spans="148:152">
      <c r="ER6212" s="14"/>
      <c r="ES6212" s="14"/>
      <c r="ET6212" s="14"/>
      <c r="EU6212" s="14"/>
      <c r="EV6212" s="14"/>
    </row>
    <row r="6213" spans="148:152">
      <c r="ER6213" s="14"/>
      <c r="ES6213" s="14"/>
      <c r="ET6213" s="14"/>
      <c r="EU6213" s="14"/>
      <c r="EV6213" s="14"/>
    </row>
    <row r="6214" spans="148:152">
      <c r="ER6214" s="14"/>
      <c r="ES6214" s="14"/>
      <c r="ET6214" s="14"/>
      <c r="EU6214" s="14"/>
      <c r="EV6214" s="14"/>
    </row>
    <row r="6215" spans="148:152">
      <c r="ER6215" s="14"/>
      <c r="ES6215" s="14"/>
      <c r="ET6215" s="14"/>
      <c r="EU6215" s="14"/>
      <c r="EV6215" s="14"/>
    </row>
    <row r="6216" spans="148:152">
      <c r="ER6216" s="14"/>
      <c r="ES6216" s="14"/>
      <c r="ET6216" s="14"/>
      <c r="EU6216" s="14"/>
      <c r="EV6216" s="14"/>
    </row>
    <row r="6217" spans="148:152">
      <c r="ER6217" s="14"/>
      <c r="ES6217" s="14"/>
      <c r="ET6217" s="14"/>
      <c r="EU6217" s="14"/>
      <c r="EV6217" s="14"/>
    </row>
    <row r="6218" spans="148:152">
      <c r="ER6218" s="14"/>
      <c r="ES6218" s="14"/>
      <c r="ET6218" s="14"/>
      <c r="EU6218" s="14"/>
      <c r="EV6218" s="14"/>
    </row>
    <row r="6219" spans="148:152">
      <c r="ER6219" s="14"/>
      <c r="ES6219" s="14"/>
      <c r="ET6219" s="14"/>
      <c r="EU6219" s="14"/>
      <c r="EV6219" s="14"/>
    </row>
    <row r="6220" spans="148:152">
      <c r="ER6220" s="14"/>
      <c r="ES6220" s="14"/>
      <c r="ET6220" s="14"/>
      <c r="EU6220" s="14"/>
      <c r="EV6220" s="14"/>
    </row>
    <row r="6221" spans="148:152">
      <c r="ER6221" s="14"/>
      <c r="ES6221" s="14"/>
      <c r="ET6221" s="14"/>
      <c r="EU6221" s="14"/>
      <c r="EV6221" s="14"/>
    </row>
    <row r="6222" spans="148:152">
      <c r="ER6222" s="14"/>
      <c r="ES6222" s="14"/>
      <c r="ET6222" s="14"/>
      <c r="EU6222" s="14"/>
      <c r="EV6222" s="14"/>
    </row>
    <row r="6223" spans="148:152">
      <c r="ER6223" s="14"/>
      <c r="ES6223" s="14"/>
      <c r="ET6223" s="14"/>
      <c r="EU6223" s="14"/>
      <c r="EV6223" s="14"/>
    </row>
    <row r="6224" spans="148:152">
      <c r="ER6224" s="14"/>
      <c r="ES6224" s="14"/>
      <c r="ET6224" s="14"/>
      <c r="EU6224" s="14"/>
      <c r="EV6224" s="14"/>
    </row>
    <row r="6225" spans="148:152">
      <c r="ER6225" s="14"/>
      <c r="ES6225" s="14"/>
      <c r="ET6225" s="14"/>
      <c r="EU6225" s="14"/>
      <c r="EV6225" s="14"/>
    </row>
    <row r="6226" spans="148:152">
      <c r="ER6226" s="14"/>
      <c r="ES6226" s="14"/>
      <c r="ET6226" s="14"/>
      <c r="EU6226" s="14"/>
      <c r="EV6226" s="14"/>
    </row>
    <row r="6227" spans="148:152">
      <c r="ER6227" s="14"/>
      <c r="ES6227" s="14"/>
      <c r="ET6227" s="14"/>
      <c r="EU6227" s="14"/>
      <c r="EV6227" s="14"/>
    </row>
    <row r="6228" spans="148:152">
      <c r="ER6228" s="14"/>
      <c r="ES6228" s="14"/>
      <c r="ET6228" s="14"/>
      <c r="EU6228" s="14"/>
      <c r="EV6228" s="14"/>
    </row>
    <row r="6229" spans="148:152">
      <c r="ER6229" s="14"/>
      <c r="ES6229" s="14"/>
      <c r="ET6229" s="14"/>
      <c r="EU6229" s="14"/>
      <c r="EV6229" s="14"/>
    </row>
    <row r="6230" spans="148:152">
      <c r="ER6230" s="14"/>
      <c r="ES6230" s="14"/>
      <c r="ET6230" s="14"/>
      <c r="EU6230" s="14"/>
      <c r="EV6230" s="14"/>
    </row>
    <row r="6231" spans="148:152">
      <c r="ER6231" s="14"/>
      <c r="ES6231" s="14"/>
      <c r="ET6231" s="14"/>
      <c r="EU6231" s="14"/>
      <c r="EV6231" s="14"/>
    </row>
    <row r="6232" spans="148:152">
      <c r="ER6232" s="14"/>
      <c r="ES6232" s="14"/>
      <c r="ET6232" s="14"/>
      <c r="EU6232" s="14"/>
      <c r="EV6232" s="14"/>
    </row>
    <row r="6233" spans="148:152">
      <c r="ER6233" s="14"/>
      <c r="ES6233" s="14"/>
      <c r="ET6233" s="14"/>
      <c r="EU6233" s="14"/>
      <c r="EV6233" s="14"/>
    </row>
    <row r="6234" spans="148:152">
      <c r="ER6234" s="14"/>
      <c r="ES6234" s="14"/>
      <c r="ET6234" s="14"/>
      <c r="EU6234" s="14"/>
      <c r="EV6234" s="14"/>
    </row>
    <row r="6235" spans="148:152">
      <c r="ER6235" s="14"/>
      <c r="ES6235" s="14"/>
      <c r="ET6235" s="14"/>
      <c r="EU6235" s="14"/>
      <c r="EV6235" s="14"/>
    </row>
    <row r="6236" spans="148:152">
      <c r="ER6236" s="14"/>
      <c r="ES6236" s="14"/>
      <c r="ET6236" s="14"/>
      <c r="EU6236" s="14"/>
      <c r="EV6236" s="14"/>
    </row>
    <row r="6237" spans="148:152">
      <c r="ER6237" s="14"/>
      <c r="ES6237" s="14"/>
      <c r="ET6237" s="14"/>
      <c r="EU6237" s="14"/>
      <c r="EV6237" s="14"/>
    </row>
    <row r="6238" spans="148:152">
      <c r="ER6238" s="14"/>
      <c r="ES6238" s="14"/>
      <c r="ET6238" s="14"/>
      <c r="EU6238" s="14"/>
      <c r="EV6238" s="14"/>
    </row>
    <row r="6239" spans="148:152">
      <c r="ER6239" s="14"/>
      <c r="ES6239" s="14"/>
      <c r="ET6239" s="14"/>
      <c r="EU6239" s="14"/>
      <c r="EV6239" s="14"/>
    </row>
    <row r="6240" spans="148:152">
      <c r="ER6240" s="14"/>
      <c r="ES6240" s="14"/>
      <c r="ET6240" s="14"/>
      <c r="EU6240" s="14"/>
      <c r="EV6240" s="14"/>
    </row>
    <row r="6241" spans="148:152">
      <c r="ER6241" s="14"/>
      <c r="ES6241" s="14"/>
      <c r="ET6241" s="14"/>
      <c r="EU6241" s="14"/>
      <c r="EV6241" s="14"/>
    </row>
    <row r="6242" spans="148:152">
      <c r="ER6242" s="14"/>
      <c r="ES6242" s="14"/>
      <c r="ET6242" s="14"/>
      <c r="EU6242" s="14"/>
      <c r="EV6242" s="14"/>
    </row>
    <row r="6243" spans="148:152">
      <c r="ER6243" s="14"/>
      <c r="ES6243" s="14"/>
      <c r="ET6243" s="14"/>
      <c r="EU6243" s="14"/>
      <c r="EV6243" s="14"/>
    </row>
    <row r="6244" spans="148:152">
      <c r="ER6244" s="14"/>
      <c r="ES6244" s="14"/>
      <c r="ET6244" s="14"/>
      <c r="EU6244" s="14"/>
      <c r="EV6244" s="14"/>
    </row>
    <row r="6245" spans="148:152">
      <c r="ER6245" s="14"/>
      <c r="ES6245" s="14"/>
      <c r="ET6245" s="14"/>
      <c r="EU6245" s="14"/>
      <c r="EV6245" s="14"/>
    </row>
    <row r="6246" spans="148:152">
      <c r="ER6246" s="14"/>
      <c r="ES6246" s="14"/>
      <c r="ET6246" s="14"/>
      <c r="EU6246" s="14"/>
      <c r="EV6246" s="14"/>
    </row>
    <row r="6247" spans="148:152">
      <c r="ER6247" s="14"/>
      <c r="ES6247" s="14"/>
      <c r="ET6247" s="14"/>
      <c r="EU6247" s="14"/>
      <c r="EV6247" s="14"/>
    </row>
    <row r="6248" spans="148:152">
      <c r="ER6248" s="14"/>
      <c r="ES6248" s="14"/>
      <c r="ET6248" s="14"/>
      <c r="EU6248" s="14"/>
      <c r="EV6248" s="14"/>
    </row>
    <row r="6249" spans="148:152">
      <c r="ER6249" s="14"/>
      <c r="ES6249" s="14"/>
      <c r="ET6249" s="14"/>
      <c r="EU6249" s="14"/>
      <c r="EV6249" s="14"/>
    </row>
    <row r="6250" spans="148:152">
      <c r="ER6250" s="14"/>
      <c r="ES6250" s="14"/>
      <c r="ET6250" s="14"/>
      <c r="EU6250" s="14"/>
      <c r="EV6250" s="14"/>
    </row>
    <row r="6251" spans="148:152">
      <c r="ER6251" s="14"/>
      <c r="ES6251" s="14"/>
      <c r="ET6251" s="14"/>
      <c r="EU6251" s="14"/>
      <c r="EV6251" s="14"/>
    </row>
    <row r="6252" spans="148:152">
      <c r="ER6252" s="14"/>
      <c r="ES6252" s="14"/>
      <c r="ET6252" s="14"/>
      <c r="EU6252" s="14"/>
      <c r="EV6252" s="14"/>
    </row>
    <row r="6253" spans="148:152">
      <c r="ER6253" s="14"/>
      <c r="ES6253" s="14"/>
      <c r="ET6253" s="14"/>
      <c r="EU6253" s="14"/>
      <c r="EV6253" s="14"/>
    </row>
    <row r="6254" spans="148:152">
      <c r="ER6254" s="14"/>
      <c r="ES6254" s="14"/>
      <c r="ET6254" s="14"/>
      <c r="EU6254" s="14"/>
      <c r="EV6254" s="14"/>
    </row>
    <row r="6255" spans="148:152">
      <c r="ER6255" s="14"/>
      <c r="ES6255" s="14"/>
      <c r="ET6255" s="14"/>
      <c r="EU6255" s="14"/>
      <c r="EV6255" s="14"/>
    </row>
    <row r="6256" spans="148:152">
      <c r="ER6256" s="14"/>
      <c r="ES6256" s="14"/>
      <c r="ET6256" s="14"/>
      <c r="EU6256" s="14"/>
      <c r="EV6256" s="14"/>
    </row>
    <row r="6257" spans="148:152">
      <c r="ER6257" s="14"/>
      <c r="ES6257" s="14"/>
      <c r="ET6257" s="14"/>
      <c r="EU6257" s="14"/>
      <c r="EV6257" s="14"/>
    </row>
    <row r="6258" spans="148:152">
      <c r="ER6258" s="14"/>
      <c r="ES6258" s="14"/>
      <c r="ET6258" s="14"/>
      <c r="EU6258" s="14"/>
      <c r="EV6258" s="14"/>
    </row>
    <row r="6259" spans="148:152">
      <c r="ER6259" s="14"/>
      <c r="ES6259" s="14"/>
      <c r="ET6259" s="14"/>
      <c r="EU6259" s="14"/>
      <c r="EV6259" s="14"/>
    </row>
    <row r="6260" spans="148:152">
      <c r="ER6260" s="14"/>
      <c r="ES6260" s="14"/>
      <c r="ET6260" s="14"/>
      <c r="EU6260" s="14"/>
      <c r="EV6260" s="14"/>
    </row>
    <row r="6261" spans="148:152">
      <c r="ER6261" s="14"/>
      <c r="ES6261" s="14"/>
      <c r="ET6261" s="14"/>
      <c r="EU6261" s="14"/>
      <c r="EV6261" s="14"/>
    </row>
    <row r="6262" spans="148:152">
      <c r="ER6262" s="14"/>
      <c r="ES6262" s="14"/>
      <c r="ET6262" s="14"/>
      <c r="EU6262" s="14"/>
      <c r="EV6262" s="14"/>
    </row>
    <row r="6263" spans="148:152">
      <c r="ER6263" s="14"/>
      <c r="ES6263" s="14"/>
      <c r="ET6263" s="14"/>
      <c r="EU6263" s="14"/>
      <c r="EV6263" s="14"/>
    </row>
    <row r="6264" spans="148:152">
      <c r="ER6264" s="14"/>
      <c r="ES6264" s="14"/>
      <c r="ET6264" s="14"/>
      <c r="EU6264" s="14"/>
      <c r="EV6264" s="14"/>
    </row>
    <row r="6265" spans="148:152">
      <c r="ER6265" s="14"/>
      <c r="ES6265" s="14"/>
      <c r="ET6265" s="14"/>
      <c r="EU6265" s="14"/>
      <c r="EV6265" s="14"/>
    </row>
    <row r="6266" spans="148:152">
      <c r="ER6266" s="14"/>
      <c r="ES6266" s="14"/>
      <c r="ET6266" s="14"/>
      <c r="EU6266" s="14"/>
      <c r="EV6266" s="14"/>
    </row>
    <row r="6267" spans="148:152">
      <c r="ER6267" s="14"/>
      <c r="ES6267" s="14"/>
      <c r="ET6267" s="14"/>
      <c r="EU6267" s="14"/>
      <c r="EV6267" s="14"/>
    </row>
    <row r="6268" spans="148:152">
      <c r="ER6268" s="14"/>
      <c r="ES6268" s="14"/>
      <c r="ET6268" s="14"/>
      <c r="EU6268" s="14"/>
      <c r="EV6268" s="14"/>
    </row>
    <row r="6269" spans="148:152">
      <c r="ER6269" s="14"/>
      <c r="ES6269" s="14"/>
      <c r="ET6269" s="14"/>
      <c r="EU6269" s="14"/>
      <c r="EV6269" s="14"/>
    </row>
    <row r="6270" spans="148:152">
      <c r="ER6270" s="14"/>
      <c r="ES6270" s="14"/>
      <c r="ET6270" s="14"/>
      <c r="EU6270" s="14"/>
      <c r="EV6270" s="14"/>
    </row>
    <row r="6271" spans="148:152">
      <c r="ER6271" s="14"/>
      <c r="ES6271" s="14"/>
      <c r="ET6271" s="14"/>
      <c r="EU6271" s="14"/>
      <c r="EV6271" s="14"/>
    </row>
    <row r="6272" spans="148:152">
      <c r="ER6272" s="14"/>
      <c r="ES6272" s="14"/>
      <c r="ET6272" s="14"/>
      <c r="EU6272" s="14"/>
      <c r="EV6272" s="14"/>
    </row>
    <row r="6273" spans="148:152">
      <c r="ER6273" s="14"/>
      <c r="ES6273" s="14"/>
      <c r="ET6273" s="14"/>
      <c r="EU6273" s="14"/>
      <c r="EV6273" s="14"/>
    </row>
    <row r="6274" spans="148:152">
      <c r="ER6274" s="14"/>
      <c r="ES6274" s="14"/>
      <c r="ET6274" s="14"/>
      <c r="EU6274" s="14"/>
      <c r="EV6274" s="14"/>
    </row>
    <row r="6275" spans="148:152">
      <c r="ER6275" s="14"/>
      <c r="ES6275" s="14"/>
      <c r="ET6275" s="14"/>
      <c r="EU6275" s="14"/>
      <c r="EV6275" s="14"/>
    </row>
    <row r="6276" spans="148:152">
      <c r="ER6276" s="14"/>
      <c r="ES6276" s="14"/>
      <c r="ET6276" s="14"/>
      <c r="EU6276" s="14"/>
      <c r="EV6276" s="14"/>
    </row>
    <row r="6277" spans="148:152">
      <c r="ER6277" s="14"/>
      <c r="ES6277" s="14"/>
      <c r="ET6277" s="14"/>
      <c r="EU6277" s="14"/>
      <c r="EV6277" s="14"/>
    </row>
    <row r="6278" spans="148:152">
      <c r="ER6278" s="14"/>
      <c r="ES6278" s="14"/>
      <c r="ET6278" s="14"/>
      <c r="EU6278" s="14"/>
      <c r="EV6278" s="14"/>
    </row>
    <row r="6279" spans="148:152">
      <c r="ER6279" s="14"/>
      <c r="ES6279" s="14"/>
      <c r="ET6279" s="14"/>
      <c r="EU6279" s="14"/>
      <c r="EV6279" s="14"/>
    </row>
    <row r="6280" spans="148:152">
      <c r="ER6280" s="14"/>
      <c r="ES6280" s="14"/>
      <c r="ET6280" s="14"/>
      <c r="EU6280" s="14"/>
      <c r="EV6280" s="14"/>
    </row>
    <row r="6281" spans="148:152">
      <c r="ER6281" s="14"/>
      <c r="ES6281" s="14"/>
      <c r="ET6281" s="14"/>
      <c r="EU6281" s="14"/>
      <c r="EV6281" s="14"/>
    </row>
    <row r="6282" spans="148:152">
      <c r="ER6282" s="14"/>
      <c r="ES6282" s="14"/>
      <c r="ET6282" s="14"/>
      <c r="EU6282" s="14"/>
      <c r="EV6282" s="14"/>
    </row>
    <row r="6283" spans="148:152">
      <c r="ER6283" s="14"/>
      <c r="ES6283" s="14"/>
      <c r="ET6283" s="14"/>
      <c r="EU6283" s="14"/>
      <c r="EV6283" s="14"/>
    </row>
    <row r="6284" spans="148:152">
      <c r="ER6284" s="14"/>
      <c r="ES6284" s="14"/>
      <c r="ET6284" s="14"/>
      <c r="EU6284" s="14"/>
      <c r="EV6284" s="14"/>
    </row>
    <row r="6285" spans="148:152">
      <c r="ER6285" s="14"/>
      <c r="ES6285" s="14"/>
      <c r="ET6285" s="14"/>
      <c r="EU6285" s="14"/>
      <c r="EV6285" s="14"/>
    </row>
    <row r="6286" spans="148:152">
      <c r="ER6286" s="14"/>
      <c r="ES6286" s="14"/>
      <c r="ET6286" s="14"/>
      <c r="EU6286" s="14"/>
      <c r="EV6286" s="14"/>
    </row>
    <row r="6287" spans="148:152">
      <c r="ER6287" s="14"/>
      <c r="ES6287" s="14"/>
      <c r="ET6287" s="14"/>
      <c r="EU6287" s="14"/>
      <c r="EV6287" s="14"/>
    </row>
    <row r="6288" spans="148:152">
      <c r="ER6288" s="14"/>
      <c r="ES6288" s="14"/>
      <c r="ET6288" s="14"/>
      <c r="EU6288" s="14"/>
      <c r="EV6288" s="14"/>
    </row>
    <row r="6289" spans="148:152">
      <c r="ER6289" s="14"/>
      <c r="ES6289" s="14"/>
      <c r="ET6289" s="14"/>
      <c r="EU6289" s="14"/>
      <c r="EV6289" s="14"/>
    </row>
    <row r="6290" spans="148:152">
      <c r="ER6290" s="14"/>
      <c r="ES6290" s="14"/>
      <c r="ET6290" s="14"/>
      <c r="EU6290" s="14"/>
      <c r="EV6290" s="14"/>
    </row>
    <row r="6291" spans="148:152">
      <c r="ER6291" s="14"/>
      <c r="ES6291" s="14"/>
      <c r="ET6291" s="14"/>
      <c r="EU6291" s="14"/>
      <c r="EV6291" s="14"/>
    </row>
    <row r="6292" spans="148:152">
      <c r="ER6292" s="14"/>
      <c r="ES6292" s="14"/>
      <c r="ET6292" s="14"/>
      <c r="EU6292" s="14"/>
      <c r="EV6292" s="14"/>
    </row>
    <row r="6293" spans="148:152">
      <c r="ER6293" s="14"/>
      <c r="ES6293" s="14"/>
      <c r="ET6293" s="14"/>
      <c r="EU6293" s="14"/>
      <c r="EV6293" s="14"/>
    </row>
    <row r="6294" spans="148:152">
      <c r="ER6294" s="14"/>
      <c r="ES6294" s="14"/>
      <c r="ET6294" s="14"/>
      <c r="EU6294" s="14"/>
      <c r="EV6294" s="14"/>
    </row>
    <row r="6295" spans="148:152">
      <c r="ER6295" s="14"/>
      <c r="ES6295" s="14"/>
      <c r="ET6295" s="14"/>
      <c r="EU6295" s="14"/>
      <c r="EV6295" s="14"/>
    </row>
    <row r="6296" spans="148:152">
      <c r="ER6296" s="14"/>
      <c r="ES6296" s="14"/>
      <c r="ET6296" s="14"/>
      <c r="EU6296" s="14"/>
      <c r="EV6296" s="14"/>
    </row>
    <row r="6297" spans="148:152">
      <c r="ER6297" s="14"/>
      <c r="ES6297" s="14"/>
      <c r="ET6297" s="14"/>
      <c r="EU6297" s="14"/>
      <c r="EV6297" s="14"/>
    </row>
    <row r="6298" spans="148:152">
      <c r="ER6298" s="14"/>
      <c r="ES6298" s="14"/>
      <c r="ET6298" s="14"/>
      <c r="EU6298" s="14"/>
      <c r="EV6298" s="14"/>
    </row>
    <row r="6299" spans="148:152">
      <c r="ER6299" s="14"/>
      <c r="ES6299" s="14"/>
      <c r="ET6299" s="14"/>
      <c r="EU6299" s="14"/>
      <c r="EV6299" s="14"/>
    </row>
    <row r="6300" spans="148:152">
      <c r="ER6300" s="14"/>
      <c r="ES6300" s="14"/>
      <c r="ET6300" s="14"/>
      <c r="EU6300" s="14"/>
      <c r="EV6300" s="14"/>
    </row>
    <row r="6301" spans="148:152">
      <c r="ER6301" s="14"/>
      <c r="ES6301" s="14"/>
      <c r="ET6301" s="14"/>
      <c r="EU6301" s="14"/>
      <c r="EV6301" s="14"/>
    </row>
    <row r="6302" spans="148:152">
      <c r="ER6302" s="14"/>
      <c r="ES6302" s="14"/>
      <c r="ET6302" s="14"/>
      <c r="EU6302" s="14"/>
      <c r="EV6302" s="14"/>
    </row>
    <row r="6303" spans="148:152">
      <c r="ER6303" s="14"/>
      <c r="ES6303" s="14"/>
      <c r="ET6303" s="14"/>
      <c r="EU6303" s="14"/>
      <c r="EV6303" s="14"/>
    </row>
    <row r="6304" spans="148:152">
      <c r="ER6304" s="14"/>
      <c r="ES6304" s="14"/>
      <c r="ET6304" s="14"/>
      <c r="EU6304" s="14"/>
      <c r="EV6304" s="14"/>
    </row>
    <row r="6305" spans="148:152">
      <c r="ER6305" s="14"/>
      <c r="ES6305" s="14"/>
      <c r="ET6305" s="14"/>
      <c r="EU6305" s="14"/>
      <c r="EV6305" s="14"/>
    </row>
    <row r="6306" spans="148:152">
      <c r="ER6306" s="14"/>
      <c r="ES6306" s="14"/>
      <c r="ET6306" s="14"/>
      <c r="EU6306" s="14"/>
      <c r="EV6306" s="14"/>
    </row>
    <row r="6307" spans="148:152">
      <c r="ER6307" s="14"/>
      <c r="ES6307" s="14"/>
      <c r="ET6307" s="14"/>
      <c r="EU6307" s="14"/>
      <c r="EV6307" s="14"/>
    </row>
    <row r="6308" spans="148:152">
      <c r="ER6308" s="14"/>
      <c r="ES6308" s="14"/>
      <c r="ET6308" s="14"/>
      <c r="EU6308" s="14"/>
      <c r="EV6308" s="14"/>
    </row>
    <row r="6309" spans="148:152">
      <c r="ER6309" s="14"/>
      <c r="ES6309" s="14"/>
      <c r="ET6309" s="14"/>
      <c r="EU6309" s="14"/>
      <c r="EV6309" s="14"/>
    </row>
    <row r="6310" spans="148:152">
      <c r="ER6310" s="14"/>
      <c r="ES6310" s="14"/>
      <c r="ET6310" s="14"/>
      <c r="EU6310" s="14"/>
      <c r="EV6310" s="14"/>
    </row>
    <row r="6311" spans="148:152">
      <c r="ER6311" s="14"/>
      <c r="ES6311" s="14"/>
      <c r="ET6311" s="14"/>
      <c r="EU6311" s="14"/>
      <c r="EV6311" s="14"/>
    </row>
    <row r="6312" spans="148:152">
      <c r="ER6312" s="14"/>
      <c r="ES6312" s="14"/>
      <c r="ET6312" s="14"/>
      <c r="EU6312" s="14"/>
      <c r="EV6312" s="14"/>
    </row>
    <row r="6313" spans="148:152">
      <c r="ER6313" s="14"/>
      <c r="ES6313" s="14"/>
      <c r="ET6313" s="14"/>
      <c r="EU6313" s="14"/>
      <c r="EV6313" s="14"/>
    </row>
    <row r="6314" spans="148:152">
      <c r="ER6314" s="14"/>
      <c r="ES6314" s="14"/>
      <c r="ET6314" s="14"/>
      <c r="EU6314" s="14"/>
      <c r="EV6314" s="14"/>
    </row>
    <row r="6315" spans="148:152">
      <c r="ER6315" s="14"/>
      <c r="ES6315" s="14"/>
      <c r="ET6315" s="14"/>
      <c r="EU6315" s="14"/>
      <c r="EV6315" s="14"/>
    </row>
    <row r="6316" spans="148:152">
      <c r="ER6316" s="14"/>
      <c r="ES6316" s="14"/>
      <c r="ET6316" s="14"/>
      <c r="EU6316" s="14"/>
      <c r="EV6316" s="14"/>
    </row>
    <row r="6317" spans="148:152">
      <c r="ER6317" s="14"/>
      <c r="ES6317" s="14"/>
      <c r="ET6317" s="14"/>
      <c r="EU6317" s="14"/>
      <c r="EV6317" s="14"/>
    </row>
    <row r="6318" spans="148:152">
      <c r="ER6318" s="14"/>
      <c r="ES6318" s="14"/>
      <c r="ET6318" s="14"/>
      <c r="EU6318" s="14"/>
      <c r="EV6318" s="14"/>
    </row>
    <row r="6319" spans="148:152">
      <c r="ER6319" s="14"/>
      <c r="ES6319" s="14"/>
      <c r="ET6319" s="14"/>
      <c r="EU6319" s="14"/>
      <c r="EV6319" s="14"/>
    </row>
    <row r="6320" spans="148:152">
      <c r="ER6320" s="14"/>
      <c r="ES6320" s="14"/>
      <c r="ET6320" s="14"/>
      <c r="EU6320" s="14"/>
      <c r="EV6320" s="14"/>
    </row>
    <row r="6321" spans="148:152">
      <c r="ER6321" s="14"/>
      <c r="ES6321" s="14"/>
      <c r="ET6321" s="14"/>
      <c r="EU6321" s="14"/>
      <c r="EV6321" s="14"/>
    </row>
    <row r="6322" spans="148:152">
      <c r="ER6322" s="14"/>
      <c r="ES6322" s="14"/>
      <c r="ET6322" s="14"/>
      <c r="EU6322" s="14"/>
      <c r="EV6322" s="14"/>
    </row>
    <row r="6323" spans="148:152">
      <c r="ER6323" s="14"/>
      <c r="ES6323" s="14"/>
      <c r="ET6323" s="14"/>
      <c r="EU6323" s="14"/>
      <c r="EV6323" s="14"/>
    </row>
    <row r="6324" spans="148:152">
      <c r="ER6324" s="14"/>
      <c r="ES6324" s="14"/>
      <c r="ET6324" s="14"/>
      <c r="EU6324" s="14"/>
      <c r="EV6324" s="14"/>
    </row>
    <row r="6325" spans="148:152">
      <c r="ER6325" s="14"/>
      <c r="ES6325" s="14"/>
      <c r="ET6325" s="14"/>
      <c r="EU6325" s="14"/>
      <c r="EV6325" s="14"/>
    </row>
    <row r="6326" spans="148:152">
      <c r="ER6326" s="14"/>
      <c r="ES6326" s="14"/>
      <c r="ET6326" s="14"/>
      <c r="EU6326" s="14"/>
      <c r="EV6326" s="14"/>
    </row>
    <row r="6327" spans="148:152">
      <c r="ER6327" s="14"/>
      <c r="ES6327" s="14"/>
      <c r="ET6327" s="14"/>
      <c r="EU6327" s="14"/>
      <c r="EV6327" s="14"/>
    </row>
    <row r="6328" spans="148:152">
      <c r="ER6328" s="14"/>
      <c r="ES6328" s="14"/>
      <c r="ET6328" s="14"/>
      <c r="EU6328" s="14"/>
      <c r="EV6328" s="14"/>
    </row>
    <row r="6329" spans="148:152">
      <c r="ER6329" s="14"/>
      <c r="ES6329" s="14"/>
      <c r="ET6329" s="14"/>
      <c r="EU6329" s="14"/>
      <c r="EV6329" s="14"/>
    </row>
    <row r="6330" spans="148:152">
      <c r="ER6330" s="14"/>
      <c r="ES6330" s="14"/>
      <c r="ET6330" s="14"/>
      <c r="EU6330" s="14"/>
      <c r="EV6330" s="14"/>
    </row>
    <row r="6331" spans="148:152">
      <c r="ER6331" s="14"/>
      <c r="ES6331" s="14"/>
      <c r="ET6331" s="14"/>
      <c r="EU6331" s="14"/>
      <c r="EV6331" s="14"/>
    </row>
    <row r="6332" spans="148:152">
      <c r="ER6332" s="14"/>
      <c r="ES6332" s="14"/>
      <c r="ET6332" s="14"/>
      <c r="EU6332" s="14"/>
      <c r="EV6332" s="14"/>
    </row>
    <row r="6333" spans="148:152">
      <c r="ER6333" s="14"/>
      <c r="ES6333" s="14"/>
      <c r="ET6333" s="14"/>
      <c r="EU6333" s="14"/>
      <c r="EV6333" s="14"/>
    </row>
    <row r="6334" spans="148:152">
      <c r="ER6334" s="14"/>
      <c r="ES6334" s="14"/>
      <c r="ET6334" s="14"/>
      <c r="EU6334" s="14"/>
      <c r="EV6334" s="14"/>
    </row>
    <row r="6335" spans="148:152">
      <c r="ER6335" s="14"/>
      <c r="ES6335" s="14"/>
      <c r="ET6335" s="14"/>
      <c r="EU6335" s="14"/>
      <c r="EV6335" s="14"/>
    </row>
    <row r="6336" spans="148:152">
      <c r="ER6336" s="14"/>
      <c r="ES6336" s="14"/>
      <c r="ET6336" s="14"/>
      <c r="EU6336" s="14"/>
      <c r="EV6336" s="14"/>
    </row>
    <row r="6337" spans="148:152">
      <c r="ER6337" s="14"/>
      <c r="ES6337" s="14"/>
      <c r="ET6337" s="14"/>
      <c r="EU6337" s="14"/>
      <c r="EV6337" s="14"/>
    </row>
    <row r="6338" spans="148:152">
      <c r="ER6338" s="14"/>
      <c r="ES6338" s="14"/>
      <c r="ET6338" s="14"/>
      <c r="EU6338" s="14"/>
      <c r="EV6338" s="14"/>
    </row>
    <row r="6339" spans="148:152">
      <c r="ER6339" s="14"/>
      <c r="ES6339" s="14"/>
      <c r="ET6339" s="14"/>
      <c r="EU6339" s="14"/>
      <c r="EV6339" s="14"/>
    </row>
    <row r="6340" spans="148:152">
      <c r="ER6340" s="14"/>
      <c r="ES6340" s="14"/>
      <c r="ET6340" s="14"/>
      <c r="EU6340" s="14"/>
      <c r="EV6340" s="14"/>
    </row>
    <row r="6341" spans="148:152">
      <c r="ER6341" s="14"/>
      <c r="ES6341" s="14"/>
      <c r="ET6341" s="14"/>
      <c r="EU6341" s="14"/>
      <c r="EV6341" s="14"/>
    </row>
    <row r="6342" spans="148:152">
      <c r="ER6342" s="14"/>
      <c r="ES6342" s="14"/>
      <c r="ET6342" s="14"/>
      <c r="EU6342" s="14"/>
      <c r="EV6342" s="14"/>
    </row>
    <row r="6343" spans="148:152">
      <c r="ER6343" s="14"/>
      <c r="ES6343" s="14"/>
      <c r="ET6343" s="14"/>
      <c r="EU6343" s="14"/>
      <c r="EV6343" s="14"/>
    </row>
    <row r="6344" spans="148:152">
      <c r="ER6344" s="14"/>
      <c r="ES6344" s="14"/>
      <c r="ET6344" s="14"/>
      <c r="EU6344" s="14"/>
      <c r="EV6344" s="14"/>
    </row>
    <row r="6345" spans="148:152">
      <c r="ER6345" s="14"/>
      <c r="ES6345" s="14"/>
      <c r="ET6345" s="14"/>
      <c r="EU6345" s="14"/>
      <c r="EV6345" s="14"/>
    </row>
    <row r="6346" spans="148:152">
      <c r="ER6346" s="14"/>
      <c r="ES6346" s="14"/>
      <c r="ET6346" s="14"/>
      <c r="EU6346" s="14"/>
      <c r="EV6346" s="14"/>
    </row>
    <row r="6347" spans="148:152">
      <c r="ER6347" s="14"/>
      <c r="ES6347" s="14"/>
      <c r="ET6347" s="14"/>
      <c r="EU6347" s="14"/>
      <c r="EV6347" s="14"/>
    </row>
    <row r="6348" spans="148:152">
      <c r="ER6348" s="14"/>
      <c r="ES6348" s="14"/>
      <c r="ET6348" s="14"/>
      <c r="EU6348" s="14"/>
      <c r="EV6348" s="14"/>
    </row>
    <row r="6349" spans="148:152">
      <c r="ER6349" s="14"/>
      <c r="ES6349" s="14"/>
      <c r="ET6349" s="14"/>
      <c r="EU6349" s="14"/>
      <c r="EV6349" s="14"/>
    </row>
    <row r="6350" spans="148:152">
      <c r="ER6350" s="14"/>
      <c r="ES6350" s="14"/>
      <c r="ET6350" s="14"/>
      <c r="EU6350" s="14"/>
      <c r="EV6350" s="14"/>
    </row>
    <row r="6351" spans="148:152">
      <c r="ER6351" s="14"/>
      <c r="ES6351" s="14"/>
      <c r="ET6351" s="14"/>
      <c r="EU6351" s="14"/>
      <c r="EV6351" s="14"/>
    </row>
    <row r="6352" spans="148:152">
      <c r="ER6352" s="14"/>
      <c r="ES6352" s="14"/>
      <c r="ET6352" s="14"/>
      <c r="EU6352" s="14"/>
      <c r="EV6352" s="14"/>
    </row>
    <row r="6353" spans="148:152">
      <c r="ER6353" s="14"/>
      <c r="ES6353" s="14"/>
      <c r="ET6353" s="14"/>
      <c r="EU6353" s="14"/>
      <c r="EV6353" s="14"/>
    </row>
    <row r="6354" spans="148:152">
      <c r="ER6354" s="14"/>
      <c r="ES6354" s="14"/>
      <c r="ET6354" s="14"/>
      <c r="EU6354" s="14"/>
      <c r="EV6354" s="14"/>
    </row>
    <row r="6355" spans="148:152">
      <c r="ER6355" s="14"/>
      <c r="ES6355" s="14"/>
      <c r="ET6355" s="14"/>
      <c r="EU6355" s="14"/>
      <c r="EV6355" s="14"/>
    </row>
    <row r="6356" spans="148:152">
      <c r="ER6356" s="14"/>
      <c r="ES6356" s="14"/>
      <c r="ET6356" s="14"/>
      <c r="EU6356" s="14"/>
      <c r="EV6356" s="14"/>
    </row>
    <row r="6357" spans="148:152">
      <c r="ER6357" s="14"/>
      <c r="ES6357" s="14"/>
      <c r="ET6357" s="14"/>
      <c r="EU6357" s="14"/>
      <c r="EV6357" s="14"/>
    </row>
    <row r="6358" spans="148:152">
      <c r="ER6358" s="14"/>
      <c r="ES6358" s="14"/>
      <c r="ET6358" s="14"/>
      <c r="EU6358" s="14"/>
      <c r="EV6358" s="14"/>
    </row>
    <row r="6359" spans="148:152">
      <c r="ER6359" s="14"/>
      <c r="ES6359" s="14"/>
      <c r="ET6359" s="14"/>
      <c r="EU6359" s="14"/>
      <c r="EV6359" s="14"/>
    </row>
    <row r="6360" spans="148:152">
      <c r="ER6360" s="14"/>
      <c r="ES6360" s="14"/>
      <c r="ET6360" s="14"/>
      <c r="EU6360" s="14"/>
      <c r="EV6360" s="14"/>
    </row>
    <row r="6361" spans="148:152">
      <c r="ER6361" s="14"/>
      <c r="ES6361" s="14"/>
      <c r="ET6361" s="14"/>
      <c r="EU6361" s="14"/>
      <c r="EV6361" s="14"/>
    </row>
    <row r="6362" spans="148:152">
      <c r="ER6362" s="14"/>
      <c r="ES6362" s="14"/>
      <c r="ET6362" s="14"/>
      <c r="EU6362" s="14"/>
      <c r="EV6362" s="14"/>
    </row>
    <row r="6363" spans="148:152">
      <c r="ER6363" s="14"/>
      <c r="ES6363" s="14"/>
      <c r="ET6363" s="14"/>
      <c r="EU6363" s="14"/>
      <c r="EV6363" s="14"/>
    </row>
    <row r="6364" spans="148:152">
      <c r="ER6364" s="14"/>
      <c r="ES6364" s="14"/>
      <c r="ET6364" s="14"/>
      <c r="EU6364" s="14"/>
      <c r="EV6364" s="14"/>
    </row>
    <row r="6365" spans="148:152">
      <c r="ER6365" s="14"/>
      <c r="ES6365" s="14"/>
      <c r="ET6365" s="14"/>
      <c r="EU6365" s="14"/>
      <c r="EV6365" s="14"/>
    </row>
    <row r="6366" spans="148:152">
      <c r="ER6366" s="14"/>
      <c r="ES6366" s="14"/>
      <c r="ET6366" s="14"/>
      <c r="EU6366" s="14"/>
      <c r="EV6366" s="14"/>
    </row>
    <row r="6367" spans="148:152">
      <c r="ER6367" s="14"/>
      <c r="ES6367" s="14"/>
      <c r="ET6367" s="14"/>
      <c r="EU6367" s="14"/>
      <c r="EV6367" s="14"/>
    </row>
    <row r="6368" spans="148:152">
      <c r="ER6368" s="14"/>
      <c r="ES6368" s="14"/>
      <c r="ET6368" s="14"/>
      <c r="EU6368" s="14"/>
      <c r="EV6368" s="14"/>
    </row>
    <row r="6369" spans="148:152">
      <c r="ER6369" s="14"/>
      <c r="ES6369" s="14"/>
      <c r="ET6369" s="14"/>
      <c r="EU6369" s="14"/>
      <c r="EV6369" s="14"/>
    </row>
    <row r="6370" spans="148:152">
      <c r="ER6370" s="14"/>
      <c r="ES6370" s="14"/>
      <c r="ET6370" s="14"/>
      <c r="EU6370" s="14"/>
      <c r="EV6370" s="14"/>
    </row>
    <row r="6371" spans="148:152">
      <c r="ER6371" s="14"/>
      <c r="ES6371" s="14"/>
      <c r="ET6371" s="14"/>
      <c r="EU6371" s="14"/>
      <c r="EV6371" s="14"/>
    </row>
    <row r="6372" spans="148:152">
      <c r="ER6372" s="14"/>
      <c r="ES6372" s="14"/>
      <c r="ET6372" s="14"/>
      <c r="EU6372" s="14"/>
      <c r="EV6372" s="14"/>
    </row>
    <row r="6373" spans="148:152">
      <c r="ER6373" s="14"/>
      <c r="ES6373" s="14"/>
      <c r="ET6373" s="14"/>
      <c r="EU6373" s="14"/>
      <c r="EV6373" s="14"/>
    </row>
    <row r="6374" spans="148:152">
      <c r="ER6374" s="14"/>
      <c r="ES6374" s="14"/>
      <c r="ET6374" s="14"/>
      <c r="EU6374" s="14"/>
      <c r="EV6374" s="14"/>
    </row>
    <row r="6375" spans="148:152">
      <c r="ER6375" s="14"/>
      <c r="ES6375" s="14"/>
      <c r="ET6375" s="14"/>
      <c r="EU6375" s="14"/>
      <c r="EV6375" s="14"/>
    </row>
    <row r="6376" spans="148:152">
      <c r="ER6376" s="14"/>
      <c r="ES6376" s="14"/>
      <c r="ET6376" s="14"/>
      <c r="EU6376" s="14"/>
      <c r="EV6376" s="14"/>
    </row>
    <row r="6377" spans="148:152">
      <c r="ER6377" s="14"/>
      <c r="ES6377" s="14"/>
      <c r="ET6377" s="14"/>
      <c r="EU6377" s="14"/>
      <c r="EV6377" s="14"/>
    </row>
    <row r="6378" spans="148:152">
      <c r="ER6378" s="14"/>
      <c r="ES6378" s="14"/>
      <c r="ET6378" s="14"/>
      <c r="EU6378" s="14"/>
      <c r="EV6378" s="14"/>
    </row>
    <row r="6379" spans="148:152">
      <c r="ER6379" s="14"/>
      <c r="ES6379" s="14"/>
      <c r="ET6379" s="14"/>
      <c r="EU6379" s="14"/>
      <c r="EV6379" s="14"/>
    </row>
    <row r="6380" spans="148:152">
      <c r="ER6380" s="14"/>
      <c r="ES6380" s="14"/>
      <c r="ET6380" s="14"/>
      <c r="EU6380" s="14"/>
      <c r="EV6380" s="14"/>
    </row>
    <row r="6381" spans="148:152">
      <c r="ER6381" s="14"/>
      <c r="ES6381" s="14"/>
      <c r="ET6381" s="14"/>
      <c r="EU6381" s="14"/>
      <c r="EV6381" s="14"/>
    </row>
    <row r="6382" spans="148:152">
      <c r="ER6382" s="14"/>
      <c r="ES6382" s="14"/>
      <c r="ET6382" s="14"/>
      <c r="EU6382" s="14"/>
      <c r="EV6382" s="14"/>
    </row>
    <row r="6383" spans="148:152">
      <c r="ER6383" s="14"/>
      <c r="ES6383" s="14"/>
      <c r="ET6383" s="14"/>
      <c r="EU6383" s="14"/>
      <c r="EV6383" s="14"/>
    </row>
    <row r="6384" spans="148:152">
      <c r="ER6384" s="14"/>
      <c r="ES6384" s="14"/>
      <c r="ET6384" s="14"/>
      <c r="EU6384" s="14"/>
      <c r="EV6384" s="14"/>
    </row>
    <row r="6385" spans="148:152">
      <c r="ER6385" s="14"/>
      <c r="ES6385" s="14"/>
      <c r="ET6385" s="14"/>
      <c r="EU6385" s="14"/>
      <c r="EV6385" s="14"/>
    </row>
    <row r="6386" spans="148:152">
      <c r="ER6386" s="14"/>
      <c r="ES6386" s="14"/>
      <c r="ET6386" s="14"/>
      <c r="EU6386" s="14"/>
      <c r="EV6386" s="14"/>
    </row>
    <row r="6387" spans="148:152">
      <c r="ER6387" s="14"/>
      <c r="ES6387" s="14"/>
      <c r="ET6387" s="14"/>
      <c r="EU6387" s="14"/>
      <c r="EV6387" s="14"/>
    </row>
    <row r="6388" spans="148:152">
      <c r="ER6388" s="14"/>
      <c r="ES6388" s="14"/>
      <c r="ET6388" s="14"/>
      <c r="EU6388" s="14"/>
      <c r="EV6388" s="14"/>
    </row>
    <row r="6389" spans="148:152">
      <c r="ER6389" s="14"/>
      <c r="ES6389" s="14"/>
      <c r="ET6389" s="14"/>
      <c r="EU6389" s="14"/>
      <c r="EV6389" s="14"/>
    </row>
    <row r="6390" spans="148:152">
      <c r="ER6390" s="14"/>
      <c r="ES6390" s="14"/>
      <c r="ET6390" s="14"/>
      <c r="EU6390" s="14"/>
      <c r="EV6390" s="14"/>
    </row>
    <row r="6391" spans="148:152">
      <c r="ER6391" s="14"/>
      <c r="ES6391" s="14"/>
      <c r="ET6391" s="14"/>
      <c r="EU6391" s="14"/>
      <c r="EV6391" s="14"/>
    </row>
    <row r="6392" spans="148:152">
      <c r="ER6392" s="14"/>
      <c r="ES6392" s="14"/>
      <c r="ET6392" s="14"/>
      <c r="EU6392" s="14"/>
      <c r="EV6392" s="14"/>
    </row>
    <row r="6393" spans="148:152">
      <c r="ER6393" s="14"/>
      <c r="ES6393" s="14"/>
      <c r="ET6393" s="14"/>
      <c r="EU6393" s="14"/>
      <c r="EV6393" s="14"/>
    </row>
    <row r="6394" spans="148:152">
      <c r="ER6394" s="14"/>
      <c r="ES6394" s="14"/>
      <c r="ET6394" s="14"/>
      <c r="EU6394" s="14"/>
      <c r="EV6394" s="14"/>
    </row>
    <row r="6395" spans="148:152">
      <c r="ER6395" s="14"/>
      <c r="ES6395" s="14"/>
      <c r="ET6395" s="14"/>
      <c r="EU6395" s="14"/>
      <c r="EV6395" s="14"/>
    </row>
    <row r="6396" spans="148:152">
      <c r="ER6396" s="14"/>
      <c r="ES6396" s="14"/>
      <c r="ET6396" s="14"/>
      <c r="EU6396" s="14"/>
      <c r="EV6396" s="14"/>
    </row>
    <row r="6397" spans="148:152">
      <c r="ER6397" s="14"/>
      <c r="ES6397" s="14"/>
      <c r="ET6397" s="14"/>
      <c r="EU6397" s="14"/>
      <c r="EV6397" s="14"/>
    </row>
    <row r="6398" spans="148:152">
      <c r="ER6398" s="14"/>
      <c r="ES6398" s="14"/>
      <c r="ET6398" s="14"/>
      <c r="EU6398" s="14"/>
      <c r="EV6398" s="14"/>
    </row>
    <row r="6399" spans="148:152">
      <c r="ER6399" s="14"/>
      <c r="ES6399" s="14"/>
      <c r="ET6399" s="14"/>
      <c r="EU6399" s="14"/>
      <c r="EV6399" s="14"/>
    </row>
    <row r="6400" spans="148:152">
      <c r="ER6400" s="14"/>
      <c r="ES6400" s="14"/>
      <c r="ET6400" s="14"/>
      <c r="EU6400" s="14"/>
      <c r="EV6400" s="14"/>
    </row>
    <row r="6401" spans="148:152">
      <c r="ER6401" s="14"/>
      <c r="ES6401" s="14"/>
      <c r="ET6401" s="14"/>
      <c r="EU6401" s="14"/>
      <c r="EV6401" s="14"/>
    </row>
    <row r="6402" spans="148:152">
      <c r="ER6402" s="14"/>
      <c r="ES6402" s="14"/>
      <c r="ET6402" s="14"/>
      <c r="EU6402" s="14"/>
      <c r="EV6402" s="14"/>
    </row>
    <row r="6403" spans="148:152">
      <c r="ER6403" s="14"/>
      <c r="ES6403" s="14"/>
      <c r="ET6403" s="14"/>
      <c r="EU6403" s="14"/>
      <c r="EV6403" s="14"/>
    </row>
    <row r="6404" spans="148:152">
      <c r="ER6404" s="14"/>
      <c r="ES6404" s="14"/>
      <c r="ET6404" s="14"/>
      <c r="EU6404" s="14"/>
      <c r="EV6404" s="14"/>
    </row>
    <row r="6405" spans="148:152">
      <c r="ER6405" s="14"/>
      <c r="ES6405" s="14"/>
      <c r="ET6405" s="14"/>
      <c r="EU6405" s="14"/>
      <c r="EV6405" s="14"/>
    </row>
    <row r="6406" spans="148:152">
      <c r="ER6406" s="14"/>
      <c r="ES6406" s="14"/>
      <c r="ET6406" s="14"/>
      <c r="EU6406" s="14"/>
      <c r="EV6406" s="14"/>
    </row>
    <row r="6407" spans="148:152">
      <c r="ER6407" s="14"/>
      <c r="ES6407" s="14"/>
      <c r="ET6407" s="14"/>
      <c r="EU6407" s="14"/>
      <c r="EV6407" s="14"/>
    </row>
    <row r="6408" spans="148:152">
      <c r="ER6408" s="14"/>
      <c r="ES6408" s="14"/>
      <c r="ET6408" s="14"/>
      <c r="EU6408" s="14"/>
      <c r="EV6408" s="14"/>
    </row>
    <row r="6409" spans="148:152">
      <c r="ER6409" s="14"/>
      <c r="ES6409" s="14"/>
      <c r="ET6409" s="14"/>
      <c r="EU6409" s="14"/>
      <c r="EV6409" s="14"/>
    </row>
    <row r="6410" spans="148:152">
      <c r="ER6410" s="14"/>
      <c r="ES6410" s="14"/>
      <c r="ET6410" s="14"/>
      <c r="EU6410" s="14"/>
      <c r="EV6410" s="14"/>
    </row>
    <row r="6411" spans="148:152">
      <c r="ER6411" s="14"/>
      <c r="ES6411" s="14"/>
      <c r="ET6411" s="14"/>
      <c r="EU6411" s="14"/>
      <c r="EV6411" s="14"/>
    </row>
    <row r="6412" spans="148:152">
      <c r="ER6412" s="14"/>
      <c r="ES6412" s="14"/>
      <c r="ET6412" s="14"/>
      <c r="EU6412" s="14"/>
      <c r="EV6412" s="14"/>
    </row>
    <row r="6413" spans="148:152">
      <c r="ER6413" s="14"/>
      <c r="ES6413" s="14"/>
      <c r="ET6413" s="14"/>
      <c r="EU6413" s="14"/>
      <c r="EV6413" s="14"/>
    </row>
    <row r="6414" spans="148:152">
      <c r="ER6414" s="14"/>
      <c r="ES6414" s="14"/>
      <c r="ET6414" s="14"/>
      <c r="EU6414" s="14"/>
      <c r="EV6414" s="14"/>
    </row>
    <row r="6415" spans="148:152">
      <c r="ER6415" s="14"/>
      <c r="ES6415" s="14"/>
      <c r="ET6415" s="14"/>
      <c r="EU6415" s="14"/>
      <c r="EV6415" s="14"/>
    </row>
    <row r="6416" spans="148:152">
      <c r="ER6416" s="14"/>
      <c r="ES6416" s="14"/>
      <c r="ET6416" s="14"/>
      <c r="EU6416" s="14"/>
      <c r="EV6416" s="14"/>
    </row>
    <row r="6417" spans="148:152">
      <c r="ER6417" s="14"/>
      <c r="ES6417" s="14"/>
      <c r="ET6417" s="14"/>
      <c r="EU6417" s="14"/>
      <c r="EV6417" s="14"/>
    </row>
    <row r="6418" spans="148:152">
      <c r="ER6418" s="14"/>
      <c r="ES6418" s="14"/>
      <c r="ET6418" s="14"/>
      <c r="EU6418" s="14"/>
      <c r="EV6418" s="14"/>
    </row>
    <row r="6419" spans="148:152">
      <c r="ER6419" s="14"/>
      <c r="ES6419" s="14"/>
      <c r="ET6419" s="14"/>
      <c r="EU6419" s="14"/>
      <c r="EV6419" s="14"/>
    </row>
    <row r="6420" spans="148:152">
      <c r="ER6420" s="14"/>
      <c r="ES6420" s="14"/>
      <c r="ET6420" s="14"/>
      <c r="EU6420" s="14"/>
      <c r="EV6420" s="14"/>
    </row>
    <row r="6421" spans="148:152">
      <c r="ER6421" s="14"/>
      <c r="ES6421" s="14"/>
      <c r="ET6421" s="14"/>
      <c r="EU6421" s="14"/>
      <c r="EV6421" s="14"/>
    </row>
    <row r="6422" spans="148:152">
      <c r="ER6422" s="14"/>
      <c r="ES6422" s="14"/>
      <c r="ET6422" s="14"/>
      <c r="EU6422" s="14"/>
      <c r="EV6422" s="14"/>
    </row>
    <row r="6423" spans="148:152">
      <c r="ER6423" s="14"/>
      <c r="ES6423" s="14"/>
      <c r="ET6423" s="14"/>
      <c r="EU6423" s="14"/>
      <c r="EV6423" s="14"/>
    </row>
    <row r="6424" spans="148:152">
      <c r="ER6424" s="14"/>
      <c r="ES6424" s="14"/>
      <c r="ET6424" s="14"/>
      <c r="EU6424" s="14"/>
      <c r="EV6424" s="14"/>
    </row>
    <row r="6425" spans="148:152">
      <c r="ER6425" s="14"/>
      <c r="ES6425" s="14"/>
      <c r="ET6425" s="14"/>
      <c r="EU6425" s="14"/>
      <c r="EV6425" s="14"/>
    </row>
    <row r="6426" spans="148:152">
      <c r="ER6426" s="14"/>
      <c r="ES6426" s="14"/>
      <c r="ET6426" s="14"/>
      <c r="EU6426" s="14"/>
      <c r="EV6426" s="14"/>
    </row>
    <row r="6427" spans="148:152">
      <c r="ER6427" s="14"/>
      <c r="ES6427" s="14"/>
      <c r="ET6427" s="14"/>
      <c r="EU6427" s="14"/>
      <c r="EV6427" s="14"/>
    </row>
    <row r="6428" spans="148:152">
      <c r="ER6428" s="14"/>
      <c r="ES6428" s="14"/>
      <c r="ET6428" s="14"/>
      <c r="EU6428" s="14"/>
      <c r="EV6428" s="14"/>
    </row>
    <row r="6429" spans="148:152">
      <c r="ER6429" s="14"/>
      <c r="ES6429" s="14"/>
      <c r="ET6429" s="14"/>
      <c r="EU6429" s="14"/>
      <c r="EV6429" s="14"/>
    </row>
    <row r="6430" spans="148:152">
      <c r="ER6430" s="14"/>
      <c r="ES6430" s="14"/>
      <c r="ET6430" s="14"/>
      <c r="EU6430" s="14"/>
      <c r="EV6430" s="14"/>
    </row>
    <row r="6431" spans="148:152">
      <c r="ER6431" s="14"/>
      <c r="ES6431" s="14"/>
      <c r="ET6431" s="14"/>
      <c r="EU6431" s="14"/>
      <c r="EV6431" s="14"/>
    </row>
    <row r="6432" spans="148:152">
      <c r="ER6432" s="14"/>
      <c r="ES6432" s="14"/>
      <c r="ET6432" s="14"/>
      <c r="EU6432" s="14"/>
      <c r="EV6432" s="14"/>
    </row>
    <row r="6433" spans="148:152">
      <c r="ER6433" s="14"/>
      <c r="ES6433" s="14"/>
      <c r="ET6433" s="14"/>
      <c r="EU6433" s="14"/>
      <c r="EV6433" s="14"/>
    </row>
    <row r="6434" spans="148:152">
      <c r="ER6434" s="14"/>
      <c r="ES6434" s="14"/>
      <c r="ET6434" s="14"/>
      <c r="EU6434" s="14"/>
      <c r="EV6434" s="14"/>
    </row>
    <row r="6435" spans="148:152">
      <c r="ER6435" s="14"/>
      <c r="ES6435" s="14"/>
      <c r="ET6435" s="14"/>
      <c r="EU6435" s="14"/>
      <c r="EV6435" s="14"/>
    </row>
    <row r="6436" spans="148:152">
      <c r="ER6436" s="14"/>
      <c r="ES6436" s="14"/>
      <c r="ET6436" s="14"/>
      <c r="EU6436" s="14"/>
      <c r="EV6436" s="14"/>
    </row>
    <row r="6437" spans="148:152">
      <c r="ER6437" s="14"/>
      <c r="ES6437" s="14"/>
      <c r="ET6437" s="14"/>
      <c r="EU6437" s="14"/>
      <c r="EV6437" s="14"/>
    </row>
    <row r="6438" spans="148:152">
      <c r="ER6438" s="14"/>
      <c r="ES6438" s="14"/>
      <c r="ET6438" s="14"/>
      <c r="EU6438" s="14"/>
      <c r="EV6438" s="14"/>
    </row>
    <row r="6439" spans="148:152">
      <c r="ER6439" s="14"/>
      <c r="ES6439" s="14"/>
      <c r="ET6439" s="14"/>
      <c r="EU6439" s="14"/>
      <c r="EV6439" s="14"/>
    </row>
    <row r="6440" spans="148:152">
      <c r="ER6440" s="14"/>
      <c r="ES6440" s="14"/>
      <c r="ET6440" s="14"/>
      <c r="EU6440" s="14"/>
      <c r="EV6440" s="14"/>
    </row>
    <row r="6441" spans="148:152">
      <c r="ER6441" s="14"/>
      <c r="ES6441" s="14"/>
      <c r="ET6441" s="14"/>
      <c r="EU6441" s="14"/>
      <c r="EV6441" s="14"/>
    </row>
    <row r="6442" spans="148:152">
      <c r="ER6442" s="14"/>
      <c r="ES6442" s="14"/>
      <c r="ET6442" s="14"/>
      <c r="EU6442" s="14"/>
      <c r="EV6442" s="14"/>
    </row>
    <row r="6443" spans="148:152">
      <c r="ER6443" s="14"/>
      <c r="ES6443" s="14"/>
      <c r="ET6443" s="14"/>
      <c r="EU6443" s="14"/>
      <c r="EV6443" s="14"/>
    </row>
    <row r="6444" spans="148:152">
      <c r="ER6444" s="14"/>
      <c r="ES6444" s="14"/>
      <c r="ET6444" s="14"/>
      <c r="EU6444" s="14"/>
      <c r="EV6444" s="14"/>
    </row>
    <row r="6445" spans="148:152">
      <c r="ER6445" s="14"/>
      <c r="ES6445" s="14"/>
      <c r="ET6445" s="14"/>
      <c r="EU6445" s="14"/>
      <c r="EV6445" s="14"/>
    </row>
    <row r="6446" spans="148:152">
      <c r="ER6446" s="14"/>
      <c r="ES6446" s="14"/>
      <c r="ET6446" s="14"/>
      <c r="EU6446" s="14"/>
      <c r="EV6446" s="14"/>
    </row>
    <row r="6447" spans="148:152">
      <c r="ER6447" s="14"/>
      <c r="ES6447" s="14"/>
      <c r="ET6447" s="14"/>
      <c r="EU6447" s="14"/>
      <c r="EV6447" s="14"/>
    </row>
    <row r="6448" spans="148:152">
      <c r="ER6448" s="14"/>
      <c r="ES6448" s="14"/>
      <c r="ET6448" s="14"/>
      <c r="EU6448" s="14"/>
      <c r="EV6448" s="14"/>
    </row>
    <row r="6449" spans="148:152">
      <c r="ER6449" s="14"/>
      <c r="ES6449" s="14"/>
      <c r="ET6449" s="14"/>
      <c r="EU6449" s="14"/>
      <c r="EV6449" s="14"/>
    </row>
    <row r="6450" spans="148:152">
      <c r="ER6450" s="14"/>
      <c r="ES6450" s="14"/>
      <c r="ET6450" s="14"/>
      <c r="EU6450" s="14"/>
      <c r="EV6450" s="14"/>
    </row>
    <row r="6451" spans="148:152">
      <c r="ER6451" s="14"/>
      <c r="ES6451" s="14"/>
      <c r="ET6451" s="14"/>
      <c r="EU6451" s="14"/>
      <c r="EV6451" s="14"/>
    </row>
    <row r="6452" spans="148:152">
      <c r="ER6452" s="14"/>
      <c r="ES6452" s="14"/>
      <c r="ET6452" s="14"/>
      <c r="EU6452" s="14"/>
      <c r="EV6452" s="14"/>
    </row>
    <row r="6453" spans="148:152">
      <c r="ER6453" s="14"/>
      <c r="ES6453" s="14"/>
      <c r="ET6453" s="14"/>
      <c r="EU6453" s="14"/>
      <c r="EV6453" s="14"/>
    </row>
    <row r="6454" spans="148:152">
      <c r="ER6454" s="14"/>
      <c r="ES6454" s="14"/>
      <c r="ET6454" s="14"/>
      <c r="EU6454" s="14"/>
      <c r="EV6454" s="14"/>
    </row>
    <row r="6455" spans="148:152">
      <c r="ER6455" s="14"/>
      <c r="ES6455" s="14"/>
      <c r="ET6455" s="14"/>
      <c r="EU6455" s="14"/>
      <c r="EV6455" s="14"/>
    </row>
    <row r="6456" spans="148:152">
      <c r="ER6456" s="14"/>
      <c r="ES6456" s="14"/>
      <c r="ET6456" s="14"/>
      <c r="EU6456" s="14"/>
      <c r="EV6456" s="14"/>
    </row>
    <row r="6457" spans="148:152">
      <c r="ER6457" s="14"/>
      <c r="ES6457" s="14"/>
      <c r="ET6457" s="14"/>
      <c r="EU6457" s="14"/>
      <c r="EV6457" s="14"/>
    </row>
    <row r="6458" spans="148:152">
      <c r="ER6458" s="14"/>
      <c r="ES6458" s="14"/>
      <c r="ET6458" s="14"/>
      <c r="EU6458" s="14"/>
      <c r="EV6458" s="14"/>
    </row>
    <row r="6459" spans="148:152">
      <c r="ER6459" s="14"/>
      <c r="ES6459" s="14"/>
      <c r="ET6459" s="14"/>
      <c r="EU6459" s="14"/>
      <c r="EV6459" s="14"/>
    </row>
    <row r="6460" spans="148:152">
      <c r="ER6460" s="14"/>
      <c r="ES6460" s="14"/>
      <c r="ET6460" s="14"/>
      <c r="EU6460" s="14"/>
      <c r="EV6460" s="14"/>
    </row>
    <row r="6461" spans="148:152">
      <c r="ER6461" s="14"/>
      <c r="ES6461" s="14"/>
      <c r="ET6461" s="14"/>
      <c r="EU6461" s="14"/>
      <c r="EV6461" s="14"/>
    </row>
    <row r="6462" spans="148:152">
      <c r="ER6462" s="14"/>
      <c r="ES6462" s="14"/>
      <c r="ET6462" s="14"/>
      <c r="EU6462" s="14"/>
      <c r="EV6462" s="14"/>
    </row>
    <row r="6463" spans="148:152">
      <c r="ER6463" s="14"/>
      <c r="ES6463" s="14"/>
      <c r="ET6463" s="14"/>
      <c r="EU6463" s="14"/>
      <c r="EV6463" s="14"/>
    </row>
    <row r="6464" spans="148:152">
      <c r="ER6464" s="14"/>
      <c r="ES6464" s="14"/>
      <c r="ET6464" s="14"/>
      <c r="EU6464" s="14"/>
      <c r="EV6464" s="14"/>
    </row>
    <row r="6465" spans="148:152">
      <c r="ER6465" s="14"/>
      <c r="ES6465" s="14"/>
      <c r="ET6465" s="14"/>
      <c r="EU6465" s="14"/>
      <c r="EV6465" s="14"/>
    </row>
    <row r="6466" spans="148:152">
      <c r="ER6466" s="14"/>
      <c r="ES6466" s="14"/>
      <c r="ET6466" s="14"/>
      <c r="EU6466" s="14"/>
      <c r="EV6466" s="14"/>
    </row>
    <row r="6467" spans="148:152">
      <c r="ER6467" s="14"/>
      <c r="ES6467" s="14"/>
      <c r="ET6467" s="14"/>
      <c r="EU6467" s="14"/>
      <c r="EV6467" s="14"/>
    </row>
    <row r="6468" spans="148:152">
      <c r="ER6468" s="14"/>
      <c r="ES6468" s="14"/>
      <c r="ET6468" s="14"/>
      <c r="EU6468" s="14"/>
      <c r="EV6468" s="14"/>
    </row>
    <row r="6469" spans="148:152">
      <c r="ER6469" s="14"/>
      <c r="ES6469" s="14"/>
      <c r="ET6469" s="14"/>
      <c r="EU6469" s="14"/>
      <c r="EV6469" s="14"/>
    </row>
    <row r="6470" spans="148:152">
      <c r="ER6470" s="14"/>
      <c r="ES6470" s="14"/>
      <c r="ET6470" s="14"/>
      <c r="EU6470" s="14"/>
      <c r="EV6470" s="14"/>
    </row>
    <row r="6471" spans="148:152">
      <c r="ER6471" s="14"/>
      <c r="ES6471" s="14"/>
      <c r="ET6471" s="14"/>
      <c r="EU6471" s="14"/>
      <c r="EV6471" s="14"/>
    </row>
    <row r="6472" spans="148:152">
      <c r="ER6472" s="14"/>
      <c r="ES6472" s="14"/>
      <c r="ET6472" s="14"/>
      <c r="EU6472" s="14"/>
      <c r="EV6472" s="14"/>
    </row>
    <row r="6473" spans="148:152">
      <c r="ER6473" s="14"/>
      <c r="ES6473" s="14"/>
      <c r="ET6473" s="14"/>
      <c r="EU6473" s="14"/>
      <c r="EV6473" s="14"/>
    </row>
    <row r="6474" spans="148:152">
      <c r="ER6474" s="14"/>
      <c r="ES6474" s="14"/>
      <c r="ET6474" s="14"/>
      <c r="EU6474" s="14"/>
      <c r="EV6474" s="14"/>
    </row>
    <row r="6475" spans="148:152">
      <c r="ER6475" s="14"/>
      <c r="ES6475" s="14"/>
      <c r="ET6475" s="14"/>
      <c r="EU6475" s="14"/>
      <c r="EV6475" s="14"/>
    </row>
    <row r="6476" spans="148:152">
      <c r="ER6476" s="14"/>
      <c r="ES6476" s="14"/>
      <c r="ET6476" s="14"/>
      <c r="EU6476" s="14"/>
      <c r="EV6476" s="14"/>
    </row>
    <row r="6477" spans="148:152">
      <c r="ER6477" s="14"/>
      <c r="ES6477" s="14"/>
      <c r="ET6477" s="14"/>
      <c r="EU6477" s="14"/>
      <c r="EV6477" s="14"/>
    </row>
    <row r="6478" spans="148:152">
      <c r="ER6478" s="14"/>
      <c r="ES6478" s="14"/>
      <c r="ET6478" s="14"/>
      <c r="EU6478" s="14"/>
      <c r="EV6478" s="14"/>
    </row>
    <row r="6479" spans="148:152">
      <c r="ER6479" s="14"/>
      <c r="ES6479" s="14"/>
      <c r="ET6479" s="14"/>
      <c r="EU6479" s="14"/>
      <c r="EV6479" s="14"/>
    </row>
    <row r="6480" spans="148:152">
      <c r="ER6480" s="14"/>
      <c r="ES6480" s="14"/>
      <c r="ET6480" s="14"/>
      <c r="EU6480" s="14"/>
      <c r="EV6480" s="14"/>
    </row>
    <row r="6481" spans="148:152">
      <c r="ER6481" s="14"/>
      <c r="ES6481" s="14"/>
      <c r="ET6481" s="14"/>
      <c r="EU6481" s="14"/>
      <c r="EV6481" s="14"/>
    </row>
    <row r="6482" spans="148:152">
      <c r="ER6482" s="14"/>
      <c r="ES6482" s="14"/>
      <c r="ET6482" s="14"/>
      <c r="EU6482" s="14"/>
      <c r="EV6482" s="14"/>
    </row>
    <row r="6483" spans="148:152">
      <c r="ER6483" s="14"/>
      <c r="ES6483" s="14"/>
      <c r="ET6483" s="14"/>
      <c r="EU6483" s="14"/>
      <c r="EV6483" s="14"/>
    </row>
    <row r="6484" spans="148:152">
      <c r="ER6484" s="14"/>
      <c r="ES6484" s="14"/>
      <c r="ET6484" s="14"/>
      <c r="EU6484" s="14"/>
      <c r="EV6484" s="14"/>
    </row>
    <row r="6485" spans="148:152">
      <c r="ER6485" s="14"/>
      <c r="ES6485" s="14"/>
      <c r="ET6485" s="14"/>
      <c r="EU6485" s="14"/>
      <c r="EV6485" s="14"/>
    </row>
    <row r="6486" spans="148:152">
      <c r="ER6486" s="14"/>
      <c r="ES6486" s="14"/>
      <c r="ET6486" s="14"/>
      <c r="EU6486" s="14"/>
      <c r="EV6486" s="14"/>
    </row>
    <row r="6487" spans="148:152">
      <c r="ER6487" s="14"/>
      <c r="ES6487" s="14"/>
      <c r="ET6487" s="14"/>
      <c r="EU6487" s="14"/>
      <c r="EV6487" s="14"/>
    </row>
    <row r="6488" spans="148:152">
      <c r="ER6488" s="14"/>
      <c r="ES6488" s="14"/>
      <c r="ET6488" s="14"/>
      <c r="EU6488" s="14"/>
      <c r="EV6488" s="14"/>
    </row>
    <row r="6489" spans="148:152">
      <c r="ER6489" s="14"/>
      <c r="ES6489" s="14"/>
      <c r="ET6489" s="14"/>
      <c r="EU6489" s="14"/>
      <c r="EV6489" s="14"/>
    </row>
    <row r="6490" spans="148:152">
      <c r="ER6490" s="14"/>
      <c r="ES6490" s="14"/>
      <c r="ET6490" s="14"/>
      <c r="EU6490" s="14"/>
      <c r="EV6490" s="14"/>
    </row>
    <row r="6491" spans="148:152">
      <c r="ER6491" s="14"/>
      <c r="ES6491" s="14"/>
      <c r="ET6491" s="14"/>
      <c r="EU6491" s="14"/>
      <c r="EV6491" s="14"/>
    </row>
    <row r="6492" spans="148:152">
      <c r="ER6492" s="14"/>
      <c r="ES6492" s="14"/>
      <c r="ET6492" s="14"/>
      <c r="EU6492" s="14"/>
      <c r="EV6492" s="14"/>
    </row>
    <row r="6493" spans="148:152">
      <c r="ER6493" s="14"/>
      <c r="ES6493" s="14"/>
      <c r="ET6493" s="14"/>
      <c r="EU6493" s="14"/>
      <c r="EV6493" s="14"/>
    </row>
    <row r="6494" spans="148:152">
      <c r="ER6494" s="14"/>
      <c r="ES6494" s="14"/>
      <c r="ET6494" s="14"/>
      <c r="EU6494" s="14"/>
      <c r="EV6494" s="14"/>
    </row>
    <row r="6495" spans="148:152">
      <c r="ER6495" s="14"/>
      <c r="ES6495" s="14"/>
      <c r="ET6495" s="14"/>
      <c r="EU6495" s="14"/>
      <c r="EV6495" s="14"/>
    </row>
    <row r="6496" spans="148:152">
      <c r="ER6496" s="14"/>
      <c r="ES6496" s="14"/>
      <c r="ET6496" s="14"/>
      <c r="EU6496" s="14"/>
      <c r="EV6496" s="14"/>
    </row>
    <row r="6497" spans="148:152">
      <c r="ER6497" s="14"/>
      <c r="ES6497" s="14"/>
      <c r="ET6497" s="14"/>
      <c r="EU6497" s="14"/>
      <c r="EV6497" s="14"/>
    </row>
    <row r="6498" spans="148:152">
      <c r="ER6498" s="14"/>
      <c r="ES6498" s="14"/>
      <c r="ET6498" s="14"/>
      <c r="EU6498" s="14"/>
      <c r="EV6498" s="14"/>
    </row>
    <row r="6499" spans="148:152">
      <c r="ER6499" s="14"/>
      <c r="ES6499" s="14"/>
      <c r="ET6499" s="14"/>
      <c r="EU6499" s="14"/>
      <c r="EV6499" s="14"/>
    </row>
    <row r="6500" spans="148:152">
      <c r="ER6500" s="14"/>
      <c r="ES6500" s="14"/>
      <c r="ET6500" s="14"/>
      <c r="EU6500" s="14"/>
      <c r="EV6500" s="14"/>
    </row>
    <row r="6501" spans="148:152">
      <c r="ER6501" s="14"/>
      <c r="ES6501" s="14"/>
      <c r="ET6501" s="14"/>
      <c r="EU6501" s="14"/>
      <c r="EV6501" s="14"/>
    </row>
    <row r="6502" spans="148:152">
      <c r="ER6502" s="14"/>
      <c r="ES6502" s="14"/>
      <c r="ET6502" s="14"/>
      <c r="EU6502" s="14"/>
      <c r="EV6502" s="14"/>
    </row>
    <row r="6503" spans="148:152">
      <c r="ER6503" s="14"/>
      <c r="ES6503" s="14"/>
      <c r="ET6503" s="14"/>
      <c r="EU6503" s="14"/>
      <c r="EV6503" s="14"/>
    </row>
    <row r="6504" spans="148:152">
      <c r="ER6504" s="14"/>
      <c r="ES6504" s="14"/>
      <c r="ET6504" s="14"/>
      <c r="EU6504" s="14"/>
      <c r="EV6504" s="14"/>
    </row>
    <row r="6505" spans="148:152">
      <c r="ER6505" s="14"/>
      <c r="ES6505" s="14"/>
      <c r="ET6505" s="14"/>
      <c r="EU6505" s="14"/>
      <c r="EV6505" s="14"/>
    </row>
    <row r="6506" spans="148:152">
      <c r="ER6506" s="14"/>
      <c r="ES6506" s="14"/>
      <c r="ET6506" s="14"/>
      <c r="EU6506" s="14"/>
      <c r="EV6506" s="14"/>
    </row>
    <row r="6507" spans="148:152">
      <c r="ER6507" s="14"/>
      <c r="ES6507" s="14"/>
      <c r="ET6507" s="14"/>
      <c r="EU6507" s="14"/>
      <c r="EV6507" s="14"/>
    </row>
    <row r="6508" spans="148:152">
      <c r="ER6508" s="14"/>
      <c r="ES6508" s="14"/>
      <c r="ET6508" s="14"/>
      <c r="EU6508" s="14"/>
      <c r="EV6508" s="14"/>
    </row>
    <row r="6509" spans="148:152">
      <c r="ER6509" s="14"/>
      <c r="ES6509" s="14"/>
      <c r="ET6509" s="14"/>
      <c r="EU6509" s="14"/>
      <c r="EV6509" s="14"/>
    </row>
    <row r="6510" spans="148:152">
      <c r="ER6510" s="14"/>
      <c r="ES6510" s="14"/>
      <c r="ET6510" s="14"/>
      <c r="EU6510" s="14"/>
      <c r="EV6510" s="14"/>
    </row>
    <row r="6511" spans="148:152">
      <c r="ER6511" s="14"/>
      <c r="ES6511" s="14"/>
      <c r="ET6511" s="14"/>
      <c r="EU6511" s="14"/>
      <c r="EV6511" s="14"/>
    </row>
    <row r="6512" spans="148:152">
      <c r="ER6512" s="14"/>
      <c r="ES6512" s="14"/>
      <c r="ET6512" s="14"/>
      <c r="EU6512" s="14"/>
      <c r="EV6512" s="14"/>
    </row>
    <row r="6513" spans="148:152">
      <c r="ER6513" s="14"/>
      <c r="ES6513" s="14"/>
      <c r="ET6513" s="14"/>
      <c r="EU6513" s="14"/>
      <c r="EV6513" s="14"/>
    </row>
    <row r="6514" spans="148:152">
      <c r="ER6514" s="14"/>
      <c r="ES6514" s="14"/>
      <c r="ET6514" s="14"/>
      <c r="EU6514" s="14"/>
      <c r="EV6514" s="14"/>
    </row>
    <row r="6515" spans="148:152">
      <c r="ER6515" s="14"/>
      <c r="ES6515" s="14"/>
      <c r="ET6515" s="14"/>
      <c r="EU6515" s="14"/>
      <c r="EV6515" s="14"/>
    </row>
    <row r="6516" spans="148:152">
      <c r="ER6516" s="14"/>
      <c r="ES6516" s="14"/>
      <c r="ET6516" s="14"/>
      <c r="EU6516" s="14"/>
      <c r="EV6516" s="14"/>
    </row>
    <row r="6517" spans="148:152">
      <c r="ER6517" s="14"/>
      <c r="ES6517" s="14"/>
      <c r="ET6517" s="14"/>
      <c r="EU6517" s="14"/>
      <c r="EV6517" s="14"/>
    </row>
    <row r="6518" spans="148:152">
      <c r="ER6518" s="14"/>
      <c r="ES6518" s="14"/>
      <c r="ET6518" s="14"/>
      <c r="EU6518" s="14"/>
      <c r="EV6518" s="14"/>
    </row>
    <row r="6519" spans="148:152">
      <c r="ER6519" s="14"/>
      <c r="ES6519" s="14"/>
      <c r="ET6519" s="14"/>
      <c r="EU6519" s="14"/>
      <c r="EV6519" s="14"/>
    </row>
    <row r="6520" spans="148:152">
      <c r="ER6520" s="14"/>
      <c r="ES6520" s="14"/>
      <c r="ET6520" s="14"/>
      <c r="EU6520" s="14"/>
      <c r="EV6520" s="14"/>
    </row>
    <row r="6521" spans="148:152">
      <c r="ER6521" s="14"/>
      <c r="ES6521" s="14"/>
      <c r="ET6521" s="14"/>
      <c r="EU6521" s="14"/>
      <c r="EV6521" s="14"/>
    </row>
    <row r="6522" spans="148:152">
      <c r="ER6522" s="14"/>
      <c r="ES6522" s="14"/>
      <c r="ET6522" s="14"/>
      <c r="EU6522" s="14"/>
      <c r="EV6522" s="14"/>
    </row>
    <row r="6523" spans="148:152">
      <c r="ER6523" s="14"/>
      <c r="ES6523" s="14"/>
      <c r="ET6523" s="14"/>
      <c r="EU6523" s="14"/>
      <c r="EV6523" s="14"/>
    </row>
    <row r="6524" spans="148:152">
      <c r="ER6524" s="14"/>
      <c r="ES6524" s="14"/>
      <c r="ET6524" s="14"/>
      <c r="EU6524" s="14"/>
      <c r="EV6524" s="14"/>
    </row>
    <row r="6525" spans="148:152">
      <c r="ER6525" s="14"/>
      <c r="ES6525" s="14"/>
      <c r="ET6525" s="14"/>
      <c r="EU6525" s="14"/>
      <c r="EV6525" s="14"/>
    </row>
    <row r="6526" spans="148:152">
      <c r="ER6526" s="14"/>
      <c r="ES6526" s="14"/>
      <c r="ET6526" s="14"/>
      <c r="EU6526" s="14"/>
      <c r="EV6526" s="14"/>
    </row>
    <row r="6527" spans="148:152">
      <c r="ER6527" s="14"/>
      <c r="ES6527" s="14"/>
      <c r="ET6527" s="14"/>
      <c r="EU6527" s="14"/>
      <c r="EV6527" s="14"/>
    </row>
    <row r="6528" spans="148:152">
      <c r="ER6528" s="14"/>
      <c r="ES6528" s="14"/>
      <c r="ET6528" s="14"/>
      <c r="EU6528" s="14"/>
      <c r="EV6528" s="14"/>
    </row>
    <row r="6529" spans="148:152">
      <c r="ER6529" s="14"/>
      <c r="ES6529" s="14"/>
      <c r="ET6529" s="14"/>
      <c r="EU6529" s="14"/>
      <c r="EV6529" s="14"/>
    </row>
    <row r="6530" spans="148:152">
      <c r="ER6530" s="14"/>
      <c r="ES6530" s="14"/>
      <c r="ET6530" s="14"/>
      <c r="EU6530" s="14"/>
      <c r="EV6530" s="14"/>
    </row>
    <row r="6531" spans="148:152">
      <c r="ER6531" s="14"/>
      <c r="ES6531" s="14"/>
      <c r="ET6531" s="14"/>
      <c r="EU6531" s="14"/>
      <c r="EV6531" s="14"/>
    </row>
    <row r="6532" spans="148:152">
      <c r="ER6532" s="14"/>
      <c r="ES6532" s="14"/>
      <c r="ET6532" s="14"/>
      <c r="EU6532" s="14"/>
      <c r="EV6532" s="14"/>
    </row>
    <row r="6533" spans="148:152">
      <c r="ER6533" s="14"/>
      <c r="ES6533" s="14"/>
      <c r="ET6533" s="14"/>
      <c r="EU6533" s="14"/>
      <c r="EV6533" s="14"/>
    </row>
    <row r="6534" spans="148:152">
      <c r="ER6534" s="14"/>
      <c r="ES6534" s="14"/>
      <c r="ET6534" s="14"/>
      <c r="EU6534" s="14"/>
      <c r="EV6534" s="14"/>
    </row>
    <row r="6535" spans="148:152">
      <c r="ER6535" s="14"/>
      <c r="ES6535" s="14"/>
      <c r="ET6535" s="14"/>
      <c r="EU6535" s="14"/>
      <c r="EV6535" s="14"/>
    </row>
    <row r="6536" spans="148:152">
      <c r="ER6536" s="14"/>
      <c r="ES6536" s="14"/>
      <c r="ET6536" s="14"/>
      <c r="EU6536" s="14"/>
      <c r="EV6536" s="14"/>
    </row>
    <row r="6537" spans="148:152">
      <c r="ER6537" s="14"/>
      <c r="ES6537" s="14"/>
      <c r="ET6537" s="14"/>
      <c r="EU6537" s="14"/>
      <c r="EV6537" s="14"/>
    </row>
    <row r="6538" spans="148:152">
      <c r="ER6538" s="14"/>
      <c r="ES6538" s="14"/>
      <c r="ET6538" s="14"/>
      <c r="EU6538" s="14"/>
      <c r="EV6538" s="14"/>
    </row>
    <row r="6539" spans="148:152">
      <c r="ER6539" s="14"/>
      <c r="ES6539" s="14"/>
      <c r="ET6539" s="14"/>
      <c r="EU6539" s="14"/>
      <c r="EV6539" s="14"/>
    </row>
    <row r="6540" spans="148:152">
      <c r="ER6540" s="14"/>
      <c r="ES6540" s="14"/>
      <c r="ET6540" s="14"/>
      <c r="EU6540" s="14"/>
      <c r="EV6540" s="14"/>
    </row>
    <row r="6541" spans="148:152">
      <c r="ER6541" s="14"/>
      <c r="ES6541" s="14"/>
      <c r="ET6541" s="14"/>
      <c r="EU6541" s="14"/>
      <c r="EV6541" s="14"/>
    </row>
    <row r="6542" spans="148:152">
      <c r="ER6542" s="14"/>
      <c r="ES6542" s="14"/>
      <c r="ET6542" s="14"/>
      <c r="EU6542" s="14"/>
      <c r="EV6542" s="14"/>
    </row>
    <row r="6543" spans="148:152">
      <c r="ER6543" s="14"/>
      <c r="ES6543" s="14"/>
      <c r="ET6543" s="14"/>
      <c r="EU6543" s="14"/>
      <c r="EV6543" s="14"/>
    </row>
    <row r="6544" spans="148:152">
      <c r="ER6544" s="14"/>
      <c r="ES6544" s="14"/>
      <c r="ET6544" s="14"/>
      <c r="EU6544" s="14"/>
      <c r="EV6544" s="14"/>
    </row>
    <row r="6545" spans="148:152">
      <c r="ER6545" s="14"/>
      <c r="ES6545" s="14"/>
      <c r="ET6545" s="14"/>
      <c r="EU6545" s="14"/>
      <c r="EV6545" s="14"/>
    </row>
    <row r="6546" spans="148:152">
      <c r="ER6546" s="14"/>
      <c r="ES6546" s="14"/>
      <c r="ET6546" s="14"/>
      <c r="EU6546" s="14"/>
      <c r="EV6546" s="14"/>
    </row>
    <row r="6547" spans="148:152">
      <c r="ER6547" s="14"/>
      <c r="ES6547" s="14"/>
      <c r="ET6547" s="14"/>
      <c r="EU6547" s="14"/>
      <c r="EV6547" s="14"/>
    </row>
    <row r="6548" spans="148:152">
      <c r="ER6548" s="14"/>
      <c r="ES6548" s="14"/>
      <c r="ET6548" s="14"/>
      <c r="EU6548" s="14"/>
      <c r="EV6548" s="14"/>
    </row>
    <row r="6549" spans="148:152">
      <c r="ER6549" s="14"/>
      <c r="ES6549" s="14"/>
      <c r="ET6549" s="14"/>
      <c r="EU6549" s="14"/>
      <c r="EV6549" s="14"/>
    </row>
    <row r="6550" spans="148:152">
      <c r="ER6550" s="14"/>
      <c r="ES6550" s="14"/>
      <c r="ET6550" s="14"/>
      <c r="EU6550" s="14"/>
      <c r="EV6550" s="14"/>
    </row>
    <row r="6551" spans="148:152">
      <c r="ER6551" s="14"/>
      <c r="ES6551" s="14"/>
      <c r="ET6551" s="14"/>
      <c r="EU6551" s="14"/>
      <c r="EV6551" s="14"/>
    </row>
    <row r="6552" spans="148:152">
      <c r="ER6552" s="14"/>
      <c r="ES6552" s="14"/>
      <c r="ET6552" s="14"/>
      <c r="EU6552" s="14"/>
      <c r="EV6552" s="14"/>
    </row>
    <row r="6553" spans="148:152">
      <c r="ER6553" s="14"/>
      <c r="ES6553" s="14"/>
      <c r="ET6553" s="14"/>
      <c r="EU6553" s="14"/>
      <c r="EV6553" s="14"/>
    </row>
    <row r="6554" spans="148:152">
      <c r="ER6554" s="14"/>
      <c r="ES6554" s="14"/>
      <c r="ET6554" s="14"/>
      <c r="EU6554" s="14"/>
      <c r="EV6554" s="14"/>
    </row>
    <row r="6555" spans="148:152">
      <c r="ER6555" s="14"/>
      <c r="ES6555" s="14"/>
      <c r="ET6555" s="14"/>
      <c r="EU6555" s="14"/>
      <c r="EV6555" s="14"/>
    </row>
    <row r="6556" spans="148:152">
      <c r="ER6556" s="14"/>
      <c r="ES6556" s="14"/>
      <c r="ET6556" s="14"/>
      <c r="EU6556" s="14"/>
      <c r="EV6556" s="14"/>
    </row>
    <row r="6557" spans="148:152">
      <c r="ER6557" s="14"/>
      <c r="ES6557" s="14"/>
      <c r="ET6557" s="14"/>
      <c r="EU6557" s="14"/>
      <c r="EV6557" s="14"/>
    </row>
    <row r="6558" spans="148:152">
      <c r="ER6558" s="14"/>
      <c r="ES6558" s="14"/>
      <c r="ET6558" s="14"/>
      <c r="EU6558" s="14"/>
      <c r="EV6558" s="14"/>
    </row>
    <row r="6559" spans="148:152">
      <c r="ER6559" s="14"/>
      <c r="ES6559" s="14"/>
      <c r="ET6559" s="14"/>
      <c r="EU6559" s="14"/>
      <c r="EV6559" s="14"/>
    </row>
    <row r="6560" spans="148:152">
      <c r="ER6560" s="14"/>
      <c r="ES6560" s="14"/>
      <c r="ET6560" s="14"/>
      <c r="EU6560" s="14"/>
      <c r="EV6560" s="14"/>
    </row>
    <row r="6561" spans="148:152">
      <c r="ER6561" s="14"/>
      <c r="ES6561" s="14"/>
      <c r="ET6561" s="14"/>
      <c r="EU6561" s="14"/>
      <c r="EV6561" s="14"/>
    </row>
    <row r="6562" spans="148:152">
      <c r="ER6562" s="14"/>
      <c r="ES6562" s="14"/>
      <c r="ET6562" s="14"/>
      <c r="EU6562" s="14"/>
      <c r="EV6562" s="14"/>
    </row>
    <row r="6563" spans="148:152">
      <c r="ER6563" s="14"/>
      <c r="ES6563" s="14"/>
      <c r="ET6563" s="14"/>
      <c r="EU6563" s="14"/>
      <c r="EV6563" s="14"/>
    </row>
    <row r="6564" spans="148:152">
      <c r="ER6564" s="14"/>
      <c r="ES6564" s="14"/>
      <c r="ET6564" s="14"/>
      <c r="EU6564" s="14"/>
      <c r="EV6564" s="14"/>
    </row>
    <row r="6565" spans="148:152">
      <c r="ER6565" s="14"/>
      <c r="ES6565" s="14"/>
      <c r="ET6565" s="14"/>
      <c r="EU6565" s="14"/>
      <c r="EV6565" s="14"/>
    </row>
    <row r="6566" spans="148:152">
      <c r="ER6566" s="14"/>
      <c r="ES6566" s="14"/>
      <c r="ET6566" s="14"/>
      <c r="EU6566" s="14"/>
      <c r="EV6566" s="14"/>
    </row>
    <row r="6567" spans="148:152">
      <c r="ER6567" s="14"/>
      <c r="ES6567" s="14"/>
      <c r="ET6567" s="14"/>
      <c r="EU6567" s="14"/>
      <c r="EV6567" s="14"/>
    </row>
    <row r="6568" spans="148:152">
      <c r="ER6568" s="14"/>
      <c r="ES6568" s="14"/>
      <c r="ET6568" s="14"/>
      <c r="EU6568" s="14"/>
      <c r="EV6568" s="14"/>
    </row>
    <row r="6569" spans="148:152">
      <c r="ER6569" s="14"/>
      <c r="ES6569" s="14"/>
      <c r="ET6569" s="14"/>
      <c r="EU6569" s="14"/>
      <c r="EV6569" s="14"/>
    </row>
    <row r="6570" spans="148:152">
      <c r="ER6570" s="14"/>
      <c r="ES6570" s="14"/>
      <c r="ET6570" s="14"/>
      <c r="EU6570" s="14"/>
      <c r="EV6570" s="14"/>
    </row>
    <row r="6571" spans="148:152">
      <c r="ER6571" s="14"/>
      <c r="ES6571" s="14"/>
      <c r="ET6571" s="14"/>
      <c r="EU6571" s="14"/>
      <c r="EV6571" s="14"/>
    </row>
    <row r="6572" spans="148:152">
      <c r="ER6572" s="14"/>
      <c r="ES6572" s="14"/>
      <c r="ET6572" s="14"/>
      <c r="EU6572" s="14"/>
      <c r="EV6572" s="14"/>
    </row>
    <row r="6573" spans="148:152">
      <c r="ER6573" s="14"/>
      <c r="ES6573" s="14"/>
      <c r="ET6573" s="14"/>
      <c r="EU6573" s="14"/>
      <c r="EV6573" s="14"/>
    </row>
    <row r="6574" spans="148:152">
      <c r="ER6574" s="14"/>
      <c r="ES6574" s="14"/>
      <c r="ET6574" s="14"/>
      <c r="EU6574" s="14"/>
      <c r="EV6574" s="14"/>
    </row>
    <row r="6575" spans="148:152">
      <c r="ER6575" s="14"/>
      <c r="ES6575" s="14"/>
      <c r="ET6575" s="14"/>
      <c r="EU6575" s="14"/>
      <c r="EV6575" s="14"/>
    </row>
    <row r="6576" spans="148:152">
      <c r="ER6576" s="14"/>
      <c r="ES6576" s="14"/>
      <c r="ET6576" s="14"/>
      <c r="EU6576" s="14"/>
      <c r="EV6576" s="14"/>
    </row>
    <row r="6577" spans="148:152">
      <c r="ER6577" s="14"/>
      <c r="ES6577" s="14"/>
      <c r="ET6577" s="14"/>
      <c r="EU6577" s="14"/>
      <c r="EV6577" s="14"/>
    </row>
    <row r="6578" spans="148:152">
      <c r="ER6578" s="14"/>
      <c r="ES6578" s="14"/>
      <c r="ET6578" s="14"/>
      <c r="EU6578" s="14"/>
      <c r="EV6578" s="14"/>
    </row>
    <row r="6579" spans="148:152">
      <c r="ER6579" s="14"/>
      <c r="ES6579" s="14"/>
      <c r="ET6579" s="14"/>
      <c r="EU6579" s="14"/>
      <c r="EV6579" s="14"/>
    </row>
    <row r="6580" spans="148:152">
      <c r="ER6580" s="14"/>
      <c r="ES6580" s="14"/>
      <c r="ET6580" s="14"/>
      <c r="EU6580" s="14"/>
      <c r="EV6580" s="14"/>
    </row>
    <row r="6581" spans="148:152">
      <c r="ER6581" s="14"/>
      <c r="ES6581" s="14"/>
      <c r="ET6581" s="14"/>
      <c r="EU6581" s="14"/>
      <c r="EV6581" s="14"/>
    </row>
    <row r="6582" spans="148:152">
      <c r="ER6582" s="14"/>
      <c r="ES6582" s="14"/>
      <c r="ET6582" s="14"/>
      <c r="EU6582" s="14"/>
      <c r="EV6582" s="14"/>
    </row>
    <row r="6583" spans="148:152">
      <c r="ER6583" s="14"/>
      <c r="ES6583" s="14"/>
      <c r="ET6583" s="14"/>
      <c r="EU6583" s="14"/>
      <c r="EV6583" s="14"/>
    </row>
    <row r="6584" spans="148:152">
      <c r="ER6584" s="14"/>
      <c r="ES6584" s="14"/>
      <c r="ET6584" s="14"/>
      <c r="EU6584" s="14"/>
      <c r="EV6584" s="14"/>
    </row>
    <row r="6585" spans="148:152">
      <c r="ER6585" s="14"/>
      <c r="ES6585" s="14"/>
      <c r="ET6585" s="14"/>
      <c r="EU6585" s="14"/>
      <c r="EV6585" s="14"/>
    </row>
    <row r="6586" spans="148:152">
      <c r="ER6586" s="14"/>
      <c r="ES6586" s="14"/>
      <c r="ET6586" s="14"/>
      <c r="EU6586" s="14"/>
      <c r="EV6586" s="14"/>
    </row>
    <row r="6587" spans="148:152">
      <c r="ER6587" s="14"/>
      <c r="ES6587" s="14"/>
      <c r="ET6587" s="14"/>
      <c r="EU6587" s="14"/>
      <c r="EV6587" s="14"/>
    </row>
    <row r="6588" spans="148:152">
      <c r="ER6588" s="14"/>
      <c r="ES6588" s="14"/>
      <c r="ET6588" s="14"/>
      <c r="EU6588" s="14"/>
      <c r="EV6588" s="14"/>
    </row>
    <row r="6589" spans="148:152">
      <c r="ER6589" s="14"/>
      <c r="ES6589" s="14"/>
      <c r="ET6589" s="14"/>
      <c r="EU6589" s="14"/>
      <c r="EV6589" s="14"/>
    </row>
    <row r="6590" spans="148:152">
      <c r="ER6590" s="14"/>
      <c r="ES6590" s="14"/>
      <c r="ET6590" s="14"/>
      <c r="EU6590" s="14"/>
      <c r="EV6590" s="14"/>
    </row>
    <row r="6591" spans="148:152">
      <c r="ER6591" s="14"/>
      <c r="ES6591" s="14"/>
      <c r="ET6591" s="14"/>
      <c r="EU6591" s="14"/>
      <c r="EV6591" s="14"/>
    </row>
    <row r="6592" spans="148:152">
      <c r="ER6592" s="14"/>
      <c r="ES6592" s="14"/>
      <c r="ET6592" s="14"/>
      <c r="EU6592" s="14"/>
      <c r="EV6592" s="14"/>
    </row>
    <row r="6593" spans="148:152">
      <c r="ER6593" s="14"/>
      <c r="ES6593" s="14"/>
      <c r="ET6593" s="14"/>
      <c r="EU6593" s="14"/>
      <c r="EV6593" s="14"/>
    </row>
    <row r="6594" spans="148:152">
      <c r="ER6594" s="14"/>
      <c r="ES6594" s="14"/>
      <c r="ET6594" s="14"/>
      <c r="EU6594" s="14"/>
      <c r="EV6594" s="14"/>
    </row>
    <row r="6595" spans="148:152">
      <c r="ER6595" s="14"/>
      <c r="ES6595" s="14"/>
      <c r="ET6595" s="14"/>
      <c r="EU6595" s="14"/>
      <c r="EV6595" s="14"/>
    </row>
    <row r="6596" spans="148:152">
      <c r="ER6596" s="14"/>
      <c r="ES6596" s="14"/>
      <c r="ET6596" s="14"/>
      <c r="EU6596" s="14"/>
      <c r="EV6596" s="14"/>
    </row>
    <row r="6597" spans="148:152">
      <c r="ER6597" s="14"/>
      <c r="ES6597" s="14"/>
      <c r="ET6597" s="14"/>
      <c r="EU6597" s="14"/>
      <c r="EV6597" s="14"/>
    </row>
    <row r="6598" spans="148:152">
      <c r="ER6598" s="14"/>
      <c r="ES6598" s="14"/>
      <c r="ET6598" s="14"/>
      <c r="EU6598" s="14"/>
      <c r="EV6598" s="14"/>
    </row>
    <row r="6599" spans="148:152">
      <c r="ER6599" s="14"/>
      <c r="ES6599" s="14"/>
      <c r="ET6599" s="14"/>
      <c r="EU6599" s="14"/>
      <c r="EV6599" s="14"/>
    </row>
    <row r="6600" spans="148:152">
      <c r="ER6600" s="14"/>
      <c r="ES6600" s="14"/>
      <c r="ET6600" s="14"/>
      <c r="EU6600" s="14"/>
      <c r="EV6600" s="14"/>
    </row>
    <row r="6601" spans="148:152">
      <c r="ER6601" s="14"/>
      <c r="ES6601" s="14"/>
      <c r="ET6601" s="14"/>
      <c r="EU6601" s="14"/>
      <c r="EV6601" s="14"/>
    </row>
    <row r="6602" spans="148:152">
      <c r="ER6602" s="14"/>
      <c r="ES6602" s="14"/>
      <c r="ET6602" s="14"/>
      <c r="EU6602" s="14"/>
      <c r="EV6602" s="14"/>
    </row>
    <row r="6603" spans="148:152">
      <c r="ER6603" s="14"/>
      <c r="ES6603" s="14"/>
      <c r="ET6603" s="14"/>
      <c r="EU6603" s="14"/>
      <c r="EV6603" s="14"/>
    </row>
    <row r="6604" spans="148:152">
      <c r="ER6604" s="14"/>
      <c r="ES6604" s="14"/>
      <c r="ET6604" s="14"/>
      <c r="EU6604" s="14"/>
      <c r="EV6604" s="14"/>
    </row>
    <row r="6605" spans="148:152">
      <c r="ER6605" s="14"/>
      <c r="ES6605" s="14"/>
      <c r="ET6605" s="14"/>
      <c r="EU6605" s="14"/>
      <c r="EV6605" s="14"/>
    </row>
    <row r="6606" spans="148:152">
      <c r="ER6606" s="14"/>
      <c r="ES6606" s="14"/>
      <c r="ET6606" s="14"/>
      <c r="EU6606" s="14"/>
      <c r="EV6606" s="14"/>
    </row>
    <row r="6607" spans="148:152">
      <c r="ER6607" s="14"/>
      <c r="ES6607" s="14"/>
      <c r="ET6607" s="14"/>
      <c r="EU6607" s="14"/>
      <c r="EV6607" s="14"/>
    </row>
    <row r="6608" spans="148:152">
      <c r="ER6608" s="14"/>
      <c r="ES6608" s="14"/>
      <c r="ET6608" s="14"/>
      <c r="EU6608" s="14"/>
      <c r="EV6608" s="14"/>
    </row>
    <row r="6609" spans="148:152">
      <c r="ER6609" s="14"/>
      <c r="ES6609" s="14"/>
      <c r="ET6609" s="14"/>
      <c r="EU6609" s="14"/>
      <c r="EV6609" s="14"/>
    </row>
    <row r="6610" spans="148:152">
      <c r="ER6610" s="14"/>
      <c r="ES6610" s="14"/>
      <c r="ET6610" s="14"/>
      <c r="EU6610" s="14"/>
      <c r="EV6610" s="14"/>
    </row>
    <row r="6611" spans="148:152">
      <c r="ER6611" s="14"/>
      <c r="ES6611" s="14"/>
      <c r="ET6611" s="14"/>
      <c r="EU6611" s="14"/>
      <c r="EV6611" s="14"/>
    </row>
    <row r="6612" spans="148:152">
      <c r="ER6612" s="14"/>
      <c r="ES6612" s="14"/>
      <c r="ET6612" s="14"/>
      <c r="EU6612" s="14"/>
      <c r="EV6612" s="14"/>
    </row>
    <row r="6613" spans="148:152">
      <c r="ER6613" s="14"/>
      <c r="ES6613" s="14"/>
      <c r="ET6613" s="14"/>
      <c r="EU6613" s="14"/>
      <c r="EV6613" s="14"/>
    </row>
    <row r="6614" spans="148:152">
      <c r="ER6614" s="14"/>
      <c r="ES6614" s="14"/>
      <c r="ET6614" s="14"/>
      <c r="EU6614" s="14"/>
      <c r="EV6614" s="14"/>
    </row>
    <row r="6615" spans="148:152">
      <c r="ER6615" s="14"/>
      <c r="ES6615" s="14"/>
      <c r="ET6615" s="14"/>
      <c r="EU6615" s="14"/>
      <c r="EV6615" s="14"/>
    </row>
    <row r="6616" spans="148:152">
      <c r="ER6616" s="14"/>
      <c r="ES6616" s="14"/>
      <c r="ET6616" s="14"/>
      <c r="EU6616" s="14"/>
      <c r="EV6616" s="14"/>
    </row>
    <row r="6617" spans="148:152">
      <c r="ER6617" s="14"/>
      <c r="ES6617" s="14"/>
      <c r="ET6617" s="14"/>
      <c r="EU6617" s="14"/>
      <c r="EV6617" s="14"/>
    </row>
    <row r="6618" spans="148:152">
      <c r="ER6618" s="14"/>
      <c r="ES6618" s="14"/>
      <c r="ET6618" s="14"/>
      <c r="EU6618" s="14"/>
      <c r="EV6618" s="14"/>
    </row>
    <row r="6619" spans="148:152">
      <c r="ER6619" s="14"/>
      <c r="ES6619" s="14"/>
      <c r="ET6619" s="14"/>
      <c r="EU6619" s="14"/>
      <c r="EV6619" s="14"/>
    </row>
    <row r="6620" spans="148:152">
      <c r="ER6620" s="14"/>
      <c r="ES6620" s="14"/>
      <c r="ET6620" s="14"/>
      <c r="EU6620" s="14"/>
      <c r="EV6620" s="14"/>
    </row>
    <row r="6621" spans="148:152">
      <c r="ER6621" s="14"/>
      <c r="ES6621" s="14"/>
      <c r="ET6621" s="14"/>
      <c r="EU6621" s="14"/>
      <c r="EV6621" s="14"/>
    </row>
    <row r="6622" spans="148:152">
      <c r="ER6622" s="14"/>
      <c r="ES6622" s="14"/>
      <c r="ET6622" s="14"/>
      <c r="EU6622" s="14"/>
      <c r="EV6622" s="14"/>
    </row>
    <row r="6623" spans="148:152">
      <c r="ER6623" s="14"/>
      <c r="ES6623" s="14"/>
      <c r="ET6623" s="14"/>
      <c r="EU6623" s="14"/>
      <c r="EV6623" s="14"/>
    </row>
    <row r="6624" spans="148:152">
      <c r="ER6624" s="14"/>
      <c r="ES6624" s="14"/>
      <c r="ET6624" s="14"/>
      <c r="EU6624" s="14"/>
      <c r="EV6624" s="14"/>
    </row>
    <row r="6625" spans="148:152">
      <c r="ER6625" s="14"/>
      <c r="ES6625" s="14"/>
      <c r="ET6625" s="14"/>
      <c r="EU6625" s="14"/>
      <c r="EV6625" s="14"/>
    </row>
    <row r="6626" spans="148:152">
      <c r="ER6626" s="14"/>
      <c r="ES6626" s="14"/>
      <c r="ET6626" s="14"/>
      <c r="EU6626" s="14"/>
      <c r="EV6626" s="14"/>
    </row>
    <row r="6627" spans="148:152">
      <c r="ER6627" s="14"/>
      <c r="ES6627" s="14"/>
      <c r="ET6627" s="14"/>
      <c r="EU6627" s="14"/>
      <c r="EV6627" s="14"/>
    </row>
    <row r="6628" spans="148:152">
      <c r="ER6628" s="14"/>
      <c r="ES6628" s="14"/>
      <c r="ET6628" s="14"/>
      <c r="EU6628" s="14"/>
      <c r="EV6628" s="14"/>
    </row>
    <row r="6629" spans="148:152">
      <c r="ER6629" s="14"/>
      <c r="ES6629" s="14"/>
      <c r="ET6629" s="14"/>
      <c r="EU6629" s="14"/>
      <c r="EV6629" s="14"/>
    </row>
    <row r="6630" spans="148:152">
      <c r="ER6630" s="14"/>
      <c r="ES6630" s="14"/>
      <c r="ET6630" s="14"/>
      <c r="EU6630" s="14"/>
      <c r="EV6630" s="14"/>
    </row>
    <row r="6631" spans="148:152">
      <c r="ER6631" s="14"/>
      <c r="ES6631" s="14"/>
      <c r="ET6631" s="14"/>
      <c r="EU6631" s="14"/>
      <c r="EV6631" s="14"/>
    </row>
    <row r="6632" spans="148:152">
      <c r="ER6632" s="14"/>
      <c r="ES6632" s="14"/>
      <c r="ET6632" s="14"/>
      <c r="EU6632" s="14"/>
      <c r="EV6632" s="14"/>
    </row>
    <row r="6633" spans="148:152">
      <c r="ER6633" s="14"/>
      <c r="ES6633" s="14"/>
      <c r="ET6633" s="14"/>
      <c r="EU6633" s="14"/>
      <c r="EV6633" s="14"/>
    </row>
    <row r="6634" spans="148:152">
      <c r="ER6634" s="14"/>
      <c r="ES6634" s="14"/>
      <c r="ET6634" s="14"/>
      <c r="EU6634" s="14"/>
      <c r="EV6634" s="14"/>
    </row>
    <row r="6635" spans="148:152">
      <c r="ER6635" s="14"/>
      <c r="ES6635" s="14"/>
      <c r="ET6635" s="14"/>
      <c r="EU6635" s="14"/>
      <c r="EV6635" s="14"/>
    </row>
    <row r="6636" spans="148:152">
      <c r="ER6636" s="14"/>
      <c r="ES6636" s="14"/>
      <c r="ET6636" s="14"/>
      <c r="EU6636" s="14"/>
      <c r="EV6636" s="14"/>
    </row>
    <row r="6637" spans="148:152">
      <c r="ER6637" s="14"/>
      <c r="ES6637" s="14"/>
      <c r="ET6637" s="14"/>
      <c r="EU6637" s="14"/>
      <c r="EV6637" s="14"/>
    </row>
    <row r="6638" spans="148:152">
      <c r="ER6638" s="14"/>
      <c r="ES6638" s="14"/>
      <c r="ET6638" s="14"/>
      <c r="EU6638" s="14"/>
      <c r="EV6638" s="14"/>
    </row>
    <row r="6639" spans="148:152">
      <c r="ER6639" s="14"/>
      <c r="ES6639" s="14"/>
      <c r="ET6639" s="14"/>
      <c r="EU6639" s="14"/>
      <c r="EV6639" s="14"/>
    </row>
    <row r="6640" spans="148:152">
      <c r="ER6640" s="14"/>
      <c r="ES6640" s="14"/>
      <c r="ET6640" s="14"/>
      <c r="EU6640" s="14"/>
      <c r="EV6640" s="14"/>
    </row>
    <row r="6641" spans="148:152">
      <c r="ER6641" s="14"/>
      <c r="ES6641" s="14"/>
      <c r="ET6641" s="14"/>
      <c r="EU6641" s="14"/>
      <c r="EV6641" s="14"/>
    </row>
    <row r="6642" spans="148:152">
      <c r="ER6642" s="14"/>
      <c r="ES6642" s="14"/>
      <c r="ET6642" s="14"/>
      <c r="EU6642" s="14"/>
      <c r="EV6642" s="14"/>
    </row>
    <row r="6643" spans="148:152">
      <c r="ER6643" s="14"/>
      <c r="ES6643" s="14"/>
      <c r="ET6643" s="14"/>
      <c r="EU6643" s="14"/>
      <c r="EV6643" s="14"/>
    </row>
    <row r="6644" spans="148:152">
      <c r="ER6644" s="14"/>
      <c r="ES6644" s="14"/>
      <c r="ET6644" s="14"/>
      <c r="EU6644" s="14"/>
      <c r="EV6644" s="14"/>
    </row>
    <row r="6645" spans="148:152">
      <c r="ER6645" s="14"/>
      <c r="ES6645" s="14"/>
      <c r="ET6645" s="14"/>
      <c r="EU6645" s="14"/>
      <c r="EV6645" s="14"/>
    </row>
    <row r="6646" spans="148:152">
      <c r="ER6646" s="14"/>
      <c r="ES6646" s="14"/>
      <c r="ET6646" s="14"/>
      <c r="EU6646" s="14"/>
      <c r="EV6646" s="14"/>
    </row>
    <row r="6647" spans="148:152">
      <c r="ER6647" s="14"/>
      <c r="ES6647" s="14"/>
      <c r="ET6647" s="14"/>
      <c r="EU6647" s="14"/>
      <c r="EV6647" s="14"/>
    </row>
    <row r="6648" spans="148:152">
      <c r="ER6648" s="14"/>
      <c r="ES6648" s="14"/>
      <c r="ET6648" s="14"/>
      <c r="EU6648" s="14"/>
      <c r="EV6648" s="14"/>
    </row>
    <row r="6649" spans="148:152">
      <c r="ER6649" s="14"/>
      <c r="ES6649" s="14"/>
      <c r="ET6649" s="14"/>
      <c r="EU6649" s="14"/>
      <c r="EV6649" s="14"/>
    </row>
    <row r="6650" spans="148:152">
      <c r="ER6650" s="14"/>
      <c r="ES6650" s="14"/>
      <c r="ET6650" s="14"/>
      <c r="EU6650" s="14"/>
      <c r="EV6650" s="14"/>
    </row>
    <row r="6651" spans="148:152">
      <c r="ER6651" s="14"/>
      <c r="ES6651" s="14"/>
      <c r="ET6651" s="14"/>
      <c r="EU6651" s="14"/>
      <c r="EV6651" s="14"/>
    </row>
    <row r="6652" spans="148:152">
      <c r="ER6652" s="14"/>
      <c r="ES6652" s="14"/>
      <c r="ET6652" s="14"/>
      <c r="EU6652" s="14"/>
      <c r="EV6652" s="14"/>
    </row>
    <row r="6653" spans="148:152">
      <c r="ER6653" s="14"/>
      <c r="ES6653" s="14"/>
      <c r="ET6653" s="14"/>
      <c r="EU6653" s="14"/>
      <c r="EV6653" s="14"/>
    </row>
    <row r="6654" spans="148:152">
      <c r="ER6654" s="14"/>
      <c r="ES6654" s="14"/>
      <c r="ET6654" s="14"/>
      <c r="EU6654" s="14"/>
      <c r="EV6654" s="14"/>
    </row>
    <row r="6655" spans="148:152">
      <c r="ER6655" s="14"/>
      <c r="ES6655" s="14"/>
      <c r="ET6655" s="14"/>
      <c r="EU6655" s="14"/>
      <c r="EV6655" s="14"/>
    </row>
    <row r="6656" spans="148:152">
      <c r="ER6656" s="14"/>
      <c r="ES6656" s="14"/>
      <c r="ET6656" s="14"/>
      <c r="EU6656" s="14"/>
      <c r="EV6656" s="14"/>
    </row>
    <row r="6657" spans="148:152">
      <c r="ER6657" s="14"/>
      <c r="ES6657" s="14"/>
      <c r="ET6657" s="14"/>
      <c r="EU6657" s="14"/>
      <c r="EV6657" s="14"/>
    </row>
    <row r="6658" spans="148:152">
      <c r="ER6658" s="14"/>
      <c r="ES6658" s="14"/>
      <c r="ET6658" s="14"/>
      <c r="EU6658" s="14"/>
      <c r="EV6658" s="14"/>
    </row>
    <row r="6659" spans="148:152">
      <c r="ER6659" s="14"/>
      <c r="ES6659" s="14"/>
      <c r="ET6659" s="14"/>
      <c r="EU6659" s="14"/>
      <c r="EV6659" s="14"/>
    </row>
    <row r="6660" spans="148:152">
      <c r="ER6660" s="14"/>
      <c r="ES6660" s="14"/>
      <c r="ET6660" s="14"/>
      <c r="EU6660" s="14"/>
      <c r="EV6660" s="14"/>
    </row>
    <row r="6661" spans="148:152">
      <c r="ER6661" s="14"/>
      <c r="ES6661" s="14"/>
      <c r="ET6661" s="14"/>
      <c r="EU6661" s="14"/>
      <c r="EV6661" s="14"/>
    </row>
    <row r="6662" spans="148:152">
      <c r="ER6662" s="14"/>
      <c r="ES6662" s="14"/>
      <c r="ET6662" s="14"/>
      <c r="EU6662" s="14"/>
      <c r="EV6662" s="14"/>
    </row>
    <row r="6663" spans="148:152">
      <c r="ER6663" s="14"/>
      <c r="ES6663" s="14"/>
      <c r="ET6663" s="14"/>
      <c r="EU6663" s="14"/>
      <c r="EV6663" s="14"/>
    </row>
    <row r="6664" spans="148:152">
      <c r="ER6664" s="14"/>
      <c r="ES6664" s="14"/>
      <c r="ET6664" s="14"/>
      <c r="EU6664" s="14"/>
      <c r="EV6664" s="14"/>
    </row>
    <row r="6665" spans="148:152">
      <c r="ER6665" s="14"/>
      <c r="ES6665" s="14"/>
      <c r="ET6665" s="14"/>
      <c r="EU6665" s="14"/>
      <c r="EV6665" s="14"/>
    </row>
    <row r="6666" spans="148:152">
      <c r="ER6666" s="14"/>
      <c r="ES6666" s="14"/>
      <c r="ET6666" s="14"/>
      <c r="EU6666" s="14"/>
      <c r="EV6666" s="14"/>
    </row>
    <row r="6667" spans="148:152">
      <c r="ER6667" s="14"/>
      <c r="ES6667" s="14"/>
      <c r="ET6667" s="14"/>
      <c r="EU6667" s="14"/>
      <c r="EV6667" s="14"/>
    </row>
    <row r="6668" spans="148:152">
      <c r="ER6668" s="14"/>
      <c r="ES6668" s="14"/>
      <c r="ET6668" s="14"/>
      <c r="EU6668" s="14"/>
      <c r="EV6668" s="14"/>
    </row>
    <row r="6669" spans="148:152">
      <c r="ER6669" s="14"/>
      <c r="ES6669" s="14"/>
      <c r="ET6669" s="14"/>
      <c r="EU6669" s="14"/>
      <c r="EV6669" s="14"/>
    </row>
    <row r="6670" spans="148:152">
      <c r="ER6670" s="14"/>
      <c r="ES6670" s="14"/>
      <c r="ET6670" s="14"/>
      <c r="EU6670" s="14"/>
      <c r="EV6670" s="14"/>
    </row>
    <row r="6671" spans="148:152">
      <c r="ER6671" s="14"/>
      <c r="ES6671" s="14"/>
      <c r="ET6671" s="14"/>
      <c r="EU6671" s="14"/>
      <c r="EV6671" s="14"/>
    </row>
    <row r="6672" spans="148:152">
      <c r="ER6672" s="14"/>
      <c r="ES6672" s="14"/>
      <c r="ET6672" s="14"/>
      <c r="EU6672" s="14"/>
      <c r="EV6672" s="14"/>
    </row>
    <row r="6673" spans="148:152">
      <c r="ER6673" s="14"/>
      <c r="ES6673" s="14"/>
      <c r="ET6673" s="14"/>
      <c r="EU6673" s="14"/>
      <c r="EV6673" s="14"/>
    </row>
    <row r="6674" spans="148:152">
      <c r="ER6674" s="14"/>
      <c r="ES6674" s="14"/>
      <c r="ET6674" s="14"/>
      <c r="EU6674" s="14"/>
      <c r="EV6674" s="14"/>
    </row>
    <row r="6675" spans="148:152">
      <c r="ER6675" s="14"/>
      <c r="ES6675" s="14"/>
      <c r="ET6675" s="14"/>
      <c r="EU6675" s="14"/>
      <c r="EV6675" s="14"/>
    </row>
    <row r="6676" spans="148:152">
      <c r="ER6676" s="14"/>
      <c r="ES6676" s="14"/>
      <c r="ET6676" s="14"/>
      <c r="EU6676" s="14"/>
      <c r="EV6676" s="14"/>
    </row>
    <row r="6677" spans="148:152">
      <c r="ER6677" s="14"/>
      <c r="ES6677" s="14"/>
      <c r="ET6677" s="14"/>
      <c r="EU6677" s="14"/>
      <c r="EV6677" s="14"/>
    </row>
    <row r="6678" spans="148:152">
      <c r="ER6678" s="14"/>
      <c r="ES6678" s="14"/>
      <c r="ET6678" s="14"/>
      <c r="EU6678" s="14"/>
      <c r="EV6678" s="14"/>
    </row>
    <row r="6679" spans="148:152">
      <c r="ER6679" s="14"/>
      <c r="ES6679" s="14"/>
      <c r="ET6679" s="14"/>
      <c r="EU6679" s="14"/>
      <c r="EV6679" s="14"/>
    </row>
    <row r="6680" spans="148:152">
      <c r="ER6680" s="14"/>
      <c r="ES6680" s="14"/>
      <c r="ET6680" s="14"/>
      <c r="EU6680" s="14"/>
      <c r="EV6680" s="14"/>
    </row>
    <row r="6681" spans="148:152">
      <c r="ER6681" s="14"/>
      <c r="ES6681" s="14"/>
      <c r="ET6681" s="14"/>
      <c r="EU6681" s="14"/>
      <c r="EV6681" s="14"/>
    </row>
    <row r="6682" spans="148:152">
      <c r="ER6682" s="14"/>
      <c r="ES6682" s="14"/>
      <c r="ET6682" s="14"/>
      <c r="EU6682" s="14"/>
      <c r="EV6682" s="14"/>
    </row>
    <row r="6683" spans="148:152">
      <c r="ER6683" s="14"/>
      <c r="ES6683" s="14"/>
      <c r="ET6683" s="14"/>
      <c r="EU6683" s="14"/>
      <c r="EV6683" s="14"/>
    </row>
    <row r="6684" spans="148:152">
      <c r="ER6684" s="14"/>
      <c r="ES6684" s="14"/>
      <c r="ET6684" s="14"/>
      <c r="EU6684" s="14"/>
      <c r="EV6684" s="14"/>
    </row>
    <row r="6685" spans="148:152">
      <c r="ER6685" s="14"/>
      <c r="ES6685" s="14"/>
      <c r="ET6685" s="14"/>
      <c r="EU6685" s="14"/>
      <c r="EV6685" s="14"/>
    </row>
    <row r="6686" spans="148:152">
      <c r="ER6686" s="14"/>
      <c r="ES6686" s="14"/>
      <c r="ET6686" s="14"/>
      <c r="EU6686" s="14"/>
      <c r="EV6686" s="14"/>
    </row>
    <row r="6687" spans="148:152">
      <c r="ER6687" s="14"/>
      <c r="ES6687" s="14"/>
      <c r="ET6687" s="14"/>
      <c r="EU6687" s="14"/>
      <c r="EV6687" s="14"/>
    </row>
    <row r="6688" spans="148:152">
      <c r="ER6688" s="14"/>
      <c r="ES6688" s="14"/>
      <c r="ET6688" s="14"/>
      <c r="EU6688" s="14"/>
      <c r="EV6688" s="14"/>
    </row>
    <row r="6689" spans="148:152">
      <c r="ER6689" s="14"/>
      <c r="ES6689" s="14"/>
      <c r="ET6689" s="14"/>
      <c r="EU6689" s="14"/>
      <c r="EV6689" s="14"/>
    </row>
    <row r="6690" spans="148:152">
      <c r="ER6690" s="14"/>
      <c r="ES6690" s="14"/>
      <c r="ET6690" s="14"/>
      <c r="EU6690" s="14"/>
      <c r="EV6690" s="14"/>
    </row>
    <row r="6691" spans="148:152">
      <c r="ER6691" s="14"/>
      <c r="ES6691" s="14"/>
      <c r="ET6691" s="14"/>
      <c r="EU6691" s="14"/>
      <c r="EV6691" s="14"/>
    </row>
    <row r="6692" spans="148:152">
      <c r="ER6692" s="14"/>
      <c r="ES6692" s="14"/>
      <c r="ET6692" s="14"/>
      <c r="EU6692" s="14"/>
      <c r="EV6692" s="14"/>
    </row>
    <row r="6693" spans="148:152">
      <c r="ER6693" s="14"/>
      <c r="ES6693" s="14"/>
      <c r="ET6693" s="14"/>
      <c r="EU6693" s="14"/>
      <c r="EV6693" s="14"/>
    </row>
    <row r="6694" spans="148:152">
      <c r="ER6694" s="14"/>
      <c r="ES6694" s="14"/>
      <c r="ET6694" s="14"/>
      <c r="EU6694" s="14"/>
      <c r="EV6694" s="14"/>
    </row>
    <row r="6695" spans="148:152">
      <c r="ER6695" s="14"/>
      <c r="ES6695" s="14"/>
      <c r="ET6695" s="14"/>
      <c r="EU6695" s="14"/>
      <c r="EV6695" s="14"/>
    </row>
    <row r="6696" spans="148:152">
      <c r="ER6696" s="14"/>
      <c r="ES6696" s="14"/>
      <c r="ET6696" s="14"/>
      <c r="EU6696" s="14"/>
      <c r="EV6696" s="14"/>
    </row>
    <row r="6697" spans="148:152">
      <c r="ER6697" s="14"/>
      <c r="ES6697" s="14"/>
      <c r="ET6697" s="14"/>
      <c r="EU6697" s="14"/>
      <c r="EV6697" s="14"/>
    </row>
    <row r="6698" spans="148:152">
      <c r="ER6698" s="14"/>
      <c r="ES6698" s="14"/>
      <c r="ET6698" s="14"/>
      <c r="EU6698" s="14"/>
      <c r="EV6698" s="14"/>
    </row>
    <row r="6699" spans="148:152">
      <c r="ER6699" s="14"/>
      <c r="ES6699" s="14"/>
      <c r="ET6699" s="14"/>
      <c r="EU6699" s="14"/>
      <c r="EV6699" s="14"/>
    </row>
    <row r="6700" spans="148:152">
      <c r="ER6700" s="14"/>
      <c r="ES6700" s="14"/>
      <c r="ET6700" s="14"/>
      <c r="EU6700" s="14"/>
      <c r="EV6700" s="14"/>
    </row>
    <row r="6701" spans="148:152">
      <c r="ER6701" s="14"/>
      <c r="ES6701" s="14"/>
      <c r="ET6701" s="14"/>
      <c r="EU6701" s="14"/>
      <c r="EV6701" s="14"/>
    </row>
    <row r="6702" spans="148:152">
      <c r="ER6702" s="14"/>
      <c r="ES6702" s="14"/>
      <c r="ET6702" s="14"/>
      <c r="EU6702" s="14"/>
      <c r="EV6702" s="14"/>
    </row>
    <row r="6703" spans="148:152">
      <c r="ER6703" s="14"/>
      <c r="ES6703" s="14"/>
      <c r="ET6703" s="14"/>
      <c r="EU6703" s="14"/>
      <c r="EV6703" s="14"/>
    </row>
    <row r="6704" spans="148:152">
      <c r="ER6704" s="14"/>
      <c r="ES6704" s="14"/>
      <c r="ET6704" s="14"/>
      <c r="EU6704" s="14"/>
      <c r="EV6704" s="14"/>
    </row>
    <row r="6705" spans="148:152">
      <c r="ER6705" s="14"/>
      <c r="ES6705" s="14"/>
      <c r="ET6705" s="14"/>
      <c r="EU6705" s="14"/>
      <c r="EV6705" s="14"/>
    </row>
    <row r="6706" spans="148:152">
      <c r="ER6706" s="14"/>
      <c r="ES6706" s="14"/>
      <c r="ET6706" s="14"/>
      <c r="EU6706" s="14"/>
      <c r="EV6706" s="14"/>
    </row>
    <row r="6707" spans="148:152">
      <c r="ER6707" s="14"/>
      <c r="ES6707" s="14"/>
      <c r="ET6707" s="14"/>
      <c r="EU6707" s="14"/>
      <c r="EV6707" s="14"/>
    </row>
    <row r="6708" spans="148:152">
      <c r="ER6708" s="14"/>
      <c r="ES6708" s="14"/>
      <c r="ET6708" s="14"/>
      <c r="EU6708" s="14"/>
      <c r="EV6708" s="14"/>
    </row>
    <row r="6709" spans="148:152">
      <c r="ER6709" s="14"/>
      <c r="ES6709" s="14"/>
      <c r="ET6709" s="14"/>
      <c r="EU6709" s="14"/>
      <c r="EV6709" s="14"/>
    </row>
    <row r="6710" spans="148:152">
      <c r="ER6710" s="14"/>
      <c r="ES6710" s="14"/>
      <c r="ET6710" s="14"/>
      <c r="EU6710" s="14"/>
      <c r="EV6710" s="14"/>
    </row>
    <row r="6711" spans="148:152">
      <c r="ER6711" s="14"/>
      <c r="ES6711" s="14"/>
      <c r="ET6711" s="14"/>
      <c r="EU6711" s="14"/>
      <c r="EV6711" s="14"/>
    </row>
    <row r="6712" spans="148:152">
      <c r="ER6712" s="14"/>
      <c r="ES6712" s="14"/>
      <c r="ET6712" s="14"/>
      <c r="EU6712" s="14"/>
      <c r="EV6712" s="14"/>
    </row>
    <row r="6713" spans="148:152">
      <c r="ER6713" s="14"/>
      <c r="ES6713" s="14"/>
      <c r="ET6713" s="14"/>
      <c r="EU6713" s="14"/>
      <c r="EV6713" s="14"/>
    </row>
    <row r="6714" spans="148:152">
      <c r="ER6714" s="14"/>
      <c r="ES6714" s="14"/>
      <c r="ET6714" s="14"/>
      <c r="EU6714" s="14"/>
      <c r="EV6714" s="14"/>
    </row>
    <row r="6715" spans="148:152">
      <c r="ER6715" s="14"/>
      <c r="ES6715" s="14"/>
      <c r="ET6715" s="14"/>
      <c r="EU6715" s="14"/>
      <c r="EV6715" s="14"/>
    </row>
    <row r="6716" spans="148:152">
      <c r="ER6716" s="14"/>
      <c r="ES6716" s="14"/>
      <c r="ET6716" s="14"/>
      <c r="EU6716" s="14"/>
      <c r="EV6716" s="14"/>
    </row>
    <row r="6717" spans="148:152">
      <c r="ER6717" s="14"/>
      <c r="ES6717" s="14"/>
      <c r="ET6717" s="14"/>
      <c r="EU6717" s="14"/>
      <c r="EV6717" s="14"/>
    </row>
    <row r="6718" spans="148:152">
      <c r="ER6718" s="14"/>
      <c r="ES6718" s="14"/>
      <c r="ET6718" s="14"/>
      <c r="EU6718" s="14"/>
      <c r="EV6718" s="14"/>
    </row>
    <row r="6719" spans="148:152">
      <c r="ER6719" s="14"/>
      <c r="ES6719" s="14"/>
      <c r="ET6719" s="14"/>
      <c r="EU6719" s="14"/>
      <c r="EV6719" s="14"/>
    </row>
    <row r="6720" spans="148:152">
      <c r="ER6720" s="14"/>
      <c r="ES6720" s="14"/>
      <c r="ET6720" s="14"/>
      <c r="EU6720" s="14"/>
      <c r="EV6720" s="14"/>
    </row>
    <row r="6721" spans="148:152">
      <c r="ER6721" s="14"/>
      <c r="ES6721" s="14"/>
      <c r="ET6721" s="14"/>
      <c r="EU6721" s="14"/>
      <c r="EV6721" s="14"/>
    </row>
    <row r="6722" spans="148:152">
      <c r="ER6722" s="14"/>
      <c r="ES6722" s="14"/>
      <c r="ET6722" s="14"/>
      <c r="EU6722" s="14"/>
      <c r="EV6722" s="14"/>
    </row>
    <row r="6723" spans="148:152">
      <c r="ER6723" s="14"/>
      <c r="ES6723" s="14"/>
      <c r="ET6723" s="14"/>
      <c r="EU6723" s="14"/>
      <c r="EV6723" s="14"/>
    </row>
  </sheetData>
  <mergeCells count="14054">
    <mergeCell ref="EL205:EM205"/>
    <mergeCell ref="EN205:EO205"/>
    <mergeCell ref="EB205:EC205"/>
    <mergeCell ref="ED205:EE205"/>
    <mergeCell ref="EF205:EG205"/>
    <mergeCell ref="EH205:EI205"/>
    <mergeCell ref="EJ205:EK205"/>
    <mergeCell ref="DR205:DS205"/>
    <mergeCell ref="DT205:DU205"/>
    <mergeCell ref="DV205:DW205"/>
    <mergeCell ref="DX205:DY205"/>
    <mergeCell ref="DZ205:EA205"/>
    <mergeCell ref="DH205:DI205"/>
    <mergeCell ref="DJ205:DK205"/>
    <mergeCell ref="DL205:DM205"/>
    <mergeCell ref="DN205:DO205"/>
    <mergeCell ref="DP205:DQ205"/>
    <mergeCell ref="EF204:EG204"/>
    <mergeCell ref="EH204:EI204"/>
    <mergeCell ref="EJ204:EK204"/>
    <mergeCell ref="EL204:EM204"/>
    <mergeCell ref="EN204:EO204"/>
    <mergeCell ref="EH203:EI203"/>
    <mergeCell ref="EJ203:EK203"/>
    <mergeCell ref="EL203:EM203"/>
    <mergeCell ref="EN203:EO203"/>
    <mergeCell ref="DH204:DI204"/>
    <mergeCell ref="DJ204:DK204"/>
    <mergeCell ref="DL204:DM204"/>
    <mergeCell ref="DN204:DO204"/>
    <mergeCell ref="DP204:DQ204"/>
    <mergeCell ref="DR204:DS204"/>
    <mergeCell ref="DT204:DU204"/>
    <mergeCell ref="DV204:DW204"/>
    <mergeCell ref="DX204:DY204"/>
    <mergeCell ref="DZ204:EA204"/>
    <mergeCell ref="EB204:EC204"/>
    <mergeCell ref="ED204:EE204"/>
    <mergeCell ref="EJ202:EK202"/>
    <mergeCell ref="EL202:EM202"/>
    <mergeCell ref="EN202:EO202"/>
    <mergeCell ref="DH203:DI203"/>
    <mergeCell ref="DJ203:DK203"/>
    <mergeCell ref="DL203:DM203"/>
    <mergeCell ref="DN203:DO203"/>
    <mergeCell ref="DP203:DQ203"/>
    <mergeCell ref="DR203:DS203"/>
    <mergeCell ref="DT203:DU203"/>
    <mergeCell ref="DV203:DW203"/>
    <mergeCell ref="DX203:DY203"/>
    <mergeCell ref="DZ203:EA203"/>
    <mergeCell ref="EB203:EC203"/>
    <mergeCell ref="ED203:EE203"/>
    <mergeCell ref="EF203:EG203"/>
    <mergeCell ref="EL201:EM201"/>
    <mergeCell ref="EN201:EO201"/>
    <mergeCell ref="DH202:DI202"/>
    <mergeCell ref="DJ202:DK202"/>
    <mergeCell ref="DL202:DM202"/>
    <mergeCell ref="DN202:DO202"/>
    <mergeCell ref="DP202:DQ202"/>
    <mergeCell ref="DR202:DS202"/>
    <mergeCell ref="DT202:DU202"/>
    <mergeCell ref="DV202:DW202"/>
    <mergeCell ref="DX202:DY202"/>
    <mergeCell ref="DZ202:EA202"/>
    <mergeCell ref="EB202:EC202"/>
    <mergeCell ref="ED202:EE202"/>
    <mergeCell ref="EF202:EG202"/>
    <mergeCell ref="EH202:EI202"/>
    <mergeCell ref="EB201:EC201"/>
    <mergeCell ref="ED201:EE201"/>
    <mergeCell ref="EF201:EG201"/>
    <mergeCell ref="EH201:EI201"/>
    <mergeCell ref="EJ201:EK201"/>
    <mergeCell ref="DR201:DS201"/>
    <mergeCell ref="DT201:DU201"/>
    <mergeCell ref="DV201:DW201"/>
    <mergeCell ref="DX201:DY201"/>
    <mergeCell ref="DZ201:EA201"/>
    <mergeCell ref="DH201:DI201"/>
    <mergeCell ref="DJ201:DK201"/>
    <mergeCell ref="DL201:DM201"/>
    <mergeCell ref="DN201:DO201"/>
    <mergeCell ref="DP201:DQ201"/>
    <mergeCell ref="EF200:EG200"/>
    <mergeCell ref="EH200:EI200"/>
    <mergeCell ref="EJ200:EK200"/>
    <mergeCell ref="EL200:EM200"/>
    <mergeCell ref="EN200:EO200"/>
    <mergeCell ref="EH199:EI199"/>
    <mergeCell ref="EJ199:EK199"/>
    <mergeCell ref="EL199:EM199"/>
    <mergeCell ref="EN199:EO199"/>
    <mergeCell ref="DH200:DI200"/>
    <mergeCell ref="DJ200:DK200"/>
    <mergeCell ref="DL200:DM200"/>
    <mergeCell ref="DN200:DO200"/>
    <mergeCell ref="DP200:DQ200"/>
    <mergeCell ref="DR200:DS200"/>
    <mergeCell ref="DT200:DU200"/>
    <mergeCell ref="DV200:DW200"/>
    <mergeCell ref="DX200:DY200"/>
    <mergeCell ref="DZ200:EA200"/>
    <mergeCell ref="EB200:EC200"/>
    <mergeCell ref="ED200:EE200"/>
    <mergeCell ref="EJ198:EK198"/>
    <mergeCell ref="EL198:EM198"/>
    <mergeCell ref="EN198:EO198"/>
    <mergeCell ref="DH199:DI199"/>
    <mergeCell ref="DJ199:DK199"/>
    <mergeCell ref="DL199:DM199"/>
    <mergeCell ref="DN199:DO199"/>
    <mergeCell ref="DP199:DQ199"/>
    <mergeCell ref="DR199:DS199"/>
    <mergeCell ref="DT199:DU199"/>
    <mergeCell ref="DV199:DW199"/>
    <mergeCell ref="DX199:DY199"/>
    <mergeCell ref="DZ199:EA199"/>
    <mergeCell ref="EB199:EC199"/>
    <mergeCell ref="ED199:EE199"/>
    <mergeCell ref="EF199:EG199"/>
    <mergeCell ref="EL197:EM197"/>
    <mergeCell ref="EN197:EO197"/>
    <mergeCell ref="DH198:DI198"/>
    <mergeCell ref="DJ198:DK198"/>
    <mergeCell ref="DL198:DM198"/>
    <mergeCell ref="DN198:DO198"/>
    <mergeCell ref="DP198:DQ198"/>
    <mergeCell ref="DR198:DS198"/>
    <mergeCell ref="DT198:DU198"/>
    <mergeCell ref="DV198:DW198"/>
    <mergeCell ref="DX198:DY198"/>
    <mergeCell ref="DZ198:EA198"/>
    <mergeCell ref="EB198:EC198"/>
    <mergeCell ref="ED198:EE198"/>
    <mergeCell ref="EF198:EG198"/>
    <mergeCell ref="EH198:EI198"/>
    <mergeCell ref="EB197:EC197"/>
    <mergeCell ref="ED197:EE197"/>
    <mergeCell ref="EF197:EG197"/>
    <mergeCell ref="EH197:EI197"/>
    <mergeCell ref="EJ197:EK197"/>
    <mergeCell ref="DR197:DS197"/>
    <mergeCell ref="DT197:DU197"/>
    <mergeCell ref="DV197:DW197"/>
    <mergeCell ref="DX197:DY197"/>
    <mergeCell ref="DZ197:EA197"/>
    <mergeCell ref="DH197:DI197"/>
    <mergeCell ref="DJ197:DK197"/>
    <mergeCell ref="DL197:DM197"/>
    <mergeCell ref="DN197:DO197"/>
    <mergeCell ref="DP197:DQ197"/>
    <mergeCell ref="EF196:EG196"/>
    <mergeCell ref="EH196:EI196"/>
    <mergeCell ref="EJ196:EK196"/>
    <mergeCell ref="EL196:EM196"/>
    <mergeCell ref="EN196:EO196"/>
    <mergeCell ref="EH195:EI195"/>
    <mergeCell ref="EJ195:EK195"/>
    <mergeCell ref="EL195:EM195"/>
    <mergeCell ref="EN195:EO195"/>
    <mergeCell ref="DH196:DI196"/>
    <mergeCell ref="DJ196:DK196"/>
    <mergeCell ref="DL196:DM196"/>
    <mergeCell ref="DN196:DO196"/>
    <mergeCell ref="DP196:DQ196"/>
    <mergeCell ref="DR196:DS196"/>
    <mergeCell ref="DT196:DU196"/>
    <mergeCell ref="DV196:DW196"/>
    <mergeCell ref="DX196:DY196"/>
    <mergeCell ref="DZ196:EA196"/>
    <mergeCell ref="EB196:EC196"/>
    <mergeCell ref="ED196:EE196"/>
    <mergeCell ref="EJ194:EK194"/>
    <mergeCell ref="EL194:EM194"/>
    <mergeCell ref="EN194:EO194"/>
    <mergeCell ref="DH195:DI195"/>
    <mergeCell ref="DJ195:DK195"/>
    <mergeCell ref="DL195:DM195"/>
    <mergeCell ref="DN195:DO195"/>
    <mergeCell ref="DP195:DQ195"/>
    <mergeCell ref="DR195:DS195"/>
    <mergeCell ref="DT195:DU195"/>
    <mergeCell ref="DV195:DW195"/>
    <mergeCell ref="DX195:DY195"/>
    <mergeCell ref="DZ195:EA195"/>
    <mergeCell ref="EB195:EC195"/>
    <mergeCell ref="ED195:EE195"/>
    <mergeCell ref="EF195:EG195"/>
    <mergeCell ref="EL193:EM193"/>
    <mergeCell ref="EN193:EO193"/>
    <mergeCell ref="DH194:DI194"/>
    <mergeCell ref="DJ194:DK194"/>
    <mergeCell ref="DL194:DM194"/>
    <mergeCell ref="DN194:DO194"/>
    <mergeCell ref="DP194:DQ194"/>
    <mergeCell ref="DR194:DS194"/>
    <mergeCell ref="DT194:DU194"/>
    <mergeCell ref="DV194:DW194"/>
    <mergeCell ref="DX194:DY194"/>
    <mergeCell ref="DZ194:EA194"/>
    <mergeCell ref="EB194:EC194"/>
    <mergeCell ref="ED194:EE194"/>
    <mergeCell ref="EF194:EG194"/>
    <mergeCell ref="EH194:EI194"/>
    <mergeCell ref="EB193:EC193"/>
    <mergeCell ref="ED193:EE193"/>
    <mergeCell ref="EF193:EG193"/>
    <mergeCell ref="EH193:EI193"/>
    <mergeCell ref="EJ193:EK193"/>
    <mergeCell ref="DR193:DS193"/>
    <mergeCell ref="DT193:DU193"/>
    <mergeCell ref="DV193:DW193"/>
    <mergeCell ref="DX193:DY193"/>
    <mergeCell ref="DZ193:EA193"/>
    <mergeCell ref="DH193:DI193"/>
    <mergeCell ref="DJ193:DK193"/>
    <mergeCell ref="DL193:DM193"/>
    <mergeCell ref="DN193:DO193"/>
    <mergeCell ref="DP193:DQ193"/>
    <mergeCell ref="EF192:EG192"/>
    <mergeCell ref="EH192:EI192"/>
    <mergeCell ref="EJ192:EK192"/>
    <mergeCell ref="EL192:EM192"/>
    <mergeCell ref="EN192:EO192"/>
    <mergeCell ref="EH191:EI191"/>
    <mergeCell ref="EJ191:EK191"/>
    <mergeCell ref="EL191:EM191"/>
    <mergeCell ref="EN191:EO191"/>
    <mergeCell ref="DH192:DI192"/>
    <mergeCell ref="DJ192:DK192"/>
    <mergeCell ref="DL192:DM192"/>
    <mergeCell ref="DN192:DO192"/>
    <mergeCell ref="DP192:DQ192"/>
    <mergeCell ref="DR192:DS192"/>
    <mergeCell ref="DT192:DU192"/>
    <mergeCell ref="DV192:DW192"/>
    <mergeCell ref="DX192:DY192"/>
    <mergeCell ref="DZ192:EA192"/>
    <mergeCell ref="EB192:EC192"/>
    <mergeCell ref="ED192:EE192"/>
    <mergeCell ref="EJ190:EK190"/>
    <mergeCell ref="EL190:EM190"/>
    <mergeCell ref="EN190:EO190"/>
    <mergeCell ref="DH191:DI191"/>
    <mergeCell ref="DJ191:DK191"/>
    <mergeCell ref="DL191:DM191"/>
    <mergeCell ref="DN191:DO191"/>
    <mergeCell ref="DP191:DQ191"/>
    <mergeCell ref="DR191:DS191"/>
    <mergeCell ref="DT191:DU191"/>
    <mergeCell ref="DV191:DW191"/>
    <mergeCell ref="DX191:DY191"/>
    <mergeCell ref="DZ191:EA191"/>
    <mergeCell ref="EB191:EC191"/>
    <mergeCell ref="ED191:EE191"/>
    <mergeCell ref="EF191:EG191"/>
    <mergeCell ref="EL189:EM189"/>
    <mergeCell ref="EN189:EO189"/>
    <mergeCell ref="DH190:DI190"/>
    <mergeCell ref="DJ190:DK190"/>
    <mergeCell ref="DL190:DM190"/>
    <mergeCell ref="DN190:DO190"/>
    <mergeCell ref="DP190:DQ190"/>
    <mergeCell ref="DR190:DS190"/>
    <mergeCell ref="DT190:DU190"/>
    <mergeCell ref="DV190:DW190"/>
    <mergeCell ref="DX190:DY190"/>
    <mergeCell ref="DZ190:EA190"/>
    <mergeCell ref="EB190:EC190"/>
    <mergeCell ref="ED190:EE190"/>
    <mergeCell ref="EF190:EG190"/>
    <mergeCell ref="EH190:EI190"/>
    <mergeCell ref="EB189:EC189"/>
    <mergeCell ref="ED189:EE189"/>
    <mergeCell ref="EF189:EG189"/>
    <mergeCell ref="EH189:EI189"/>
    <mergeCell ref="EJ189:EK189"/>
    <mergeCell ref="DR189:DS189"/>
    <mergeCell ref="DT189:DU189"/>
    <mergeCell ref="DV189:DW189"/>
    <mergeCell ref="DX189:DY189"/>
    <mergeCell ref="DZ189:EA189"/>
    <mergeCell ref="DH189:DI189"/>
    <mergeCell ref="DJ189:DK189"/>
    <mergeCell ref="DL189:DM189"/>
    <mergeCell ref="DN189:DO189"/>
    <mergeCell ref="DP189:DQ189"/>
    <mergeCell ref="EF188:EG188"/>
    <mergeCell ref="EH188:EI188"/>
    <mergeCell ref="EJ188:EK188"/>
    <mergeCell ref="EL188:EM188"/>
    <mergeCell ref="EN188:EO188"/>
    <mergeCell ref="EH187:EI187"/>
    <mergeCell ref="EJ187:EK187"/>
    <mergeCell ref="EL187:EM187"/>
    <mergeCell ref="EN187:EO187"/>
    <mergeCell ref="DH188:DI188"/>
    <mergeCell ref="DJ188:DK188"/>
    <mergeCell ref="DL188:DM188"/>
    <mergeCell ref="DN188:DO188"/>
    <mergeCell ref="DP188:DQ188"/>
    <mergeCell ref="DR188:DS188"/>
    <mergeCell ref="DT188:DU188"/>
    <mergeCell ref="DV188:DW188"/>
    <mergeCell ref="DX188:DY188"/>
    <mergeCell ref="DZ188:EA188"/>
    <mergeCell ref="EB188:EC188"/>
    <mergeCell ref="ED188:EE188"/>
    <mergeCell ref="EJ186:EK186"/>
    <mergeCell ref="EL186:EM186"/>
    <mergeCell ref="EN186:EO186"/>
    <mergeCell ref="DH187:DI187"/>
    <mergeCell ref="DJ187:DK187"/>
    <mergeCell ref="DL187:DM187"/>
    <mergeCell ref="DN187:DO187"/>
    <mergeCell ref="DP187:DQ187"/>
    <mergeCell ref="DR187:DS187"/>
    <mergeCell ref="DT187:DU187"/>
    <mergeCell ref="DV187:DW187"/>
    <mergeCell ref="DX187:DY187"/>
    <mergeCell ref="DZ187:EA187"/>
    <mergeCell ref="EB187:EC187"/>
    <mergeCell ref="ED187:EE187"/>
    <mergeCell ref="EF187:EG187"/>
    <mergeCell ref="EL185:EM185"/>
    <mergeCell ref="EN185:EO185"/>
    <mergeCell ref="DH186:DI186"/>
    <mergeCell ref="DJ186:DK186"/>
    <mergeCell ref="DL186:DM186"/>
    <mergeCell ref="DN186:DO186"/>
    <mergeCell ref="DP186:DQ186"/>
    <mergeCell ref="DR186:DS186"/>
    <mergeCell ref="DT186:DU186"/>
    <mergeCell ref="DV186:DW186"/>
    <mergeCell ref="DX186:DY186"/>
    <mergeCell ref="DZ186:EA186"/>
    <mergeCell ref="EB186:EC186"/>
    <mergeCell ref="ED186:EE186"/>
    <mergeCell ref="EF186:EG186"/>
    <mergeCell ref="EH186:EI186"/>
    <mergeCell ref="EB185:EC185"/>
    <mergeCell ref="ED185:EE185"/>
    <mergeCell ref="EF185:EG185"/>
    <mergeCell ref="EH185:EI185"/>
    <mergeCell ref="EJ185:EK185"/>
    <mergeCell ref="DR185:DS185"/>
    <mergeCell ref="DT185:DU185"/>
    <mergeCell ref="DV185:DW185"/>
    <mergeCell ref="DX185:DY185"/>
    <mergeCell ref="DZ185:EA185"/>
    <mergeCell ref="DH185:DI185"/>
    <mergeCell ref="DJ185:DK185"/>
    <mergeCell ref="DL185:DM185"/>
    <mergeCell ref="DN185:DO185"/>
    <mergeCell ref="DP185:DQ185"/>
    <mergeCell ref="EF184:EG184"/>
    <mergeCell ref="EH184:EI184"/>
    <mergeCell ref="EJ184:EK184"/>
    <mergeCell ref="EL184:EM184"/>
    <mergeCell ref="EN184:EO184"/>
    <mergeCell ref="EH183:EI183"/>
    <mergeCell ref="EJ183:EK183"/>
    <mergeCell ref="EL183:EM183"/>
    <mergeCell ref="EN183:EO183"/>
    <mergeCell ref="DH184:DI184"/>
    <mergeCell ref="DJ184:DK184"/>
    <mergeCell ref="DL184:DM184"/>
    <mergeCell ref="DN184:DO184"/>
    <mergeCell ref="DP184:DQ184"/>
    <mergeCell ref="DR184:DS184"/>
    <mergeCell ref="DT184:DU184"/>
    <mergeCell ref="DV184:DW184"/>
    <mergeCell ref="DX184:DY184"/>
    <mergeCell ref="DZ184:EA184"/>
    <mergeCell ref="EB184:EC184"/>
    <mergeCell ref="ED184:EE184"/>
    <mergeCell ref="EJ182:EK182"/>
    <mergeCell ref="EL182:EM182"/>
    <mergeCell ref="EN182:EO182"/>
    <mergeCell ref="DH183:DI183"/>
    <mergeCell ref="DJ183:DK183"/>
    <mergeCell ref="DL183:DM183"/>
    <mergeCell ref="DN183:DO183"/>
    <mergeCell ref="DP183:DQ183"/>
    <mergeCell ref="DR183:DS183"/>
    <mergeCell ref="DT183:DU183"/>
    <mergeCell ref="DV183:DW183"/>
    <mergeCell ref="DX183:DY183"/>
    <mergeCell ref="DZ183:EA183"/>
    <mergeCell ref="EB183:EC183"/>
    <mergeCell ref="ED183:EE183"/>
    <mergeCell ref="EF183:EG183"/>
    <mergeCell ref="EL181:EM181"/>
    <mergeCell ref="EN181:EO181"/>
    <mergeCell ref="DH182:DI182"/>
    <mergeCell ref="DJ182:DK182"/>
    <mergeCell ref="DL182:DM182"/>
    <mergeCell ref="DN182:DO182"/>
    <mergeCell ref="DP182:DQ182"/>
    <mergeCell ref="DR182:DS182"/>
    <mergeCell ref="DT182:DU182"/>
    <mergeCell ref="DV182:DW182"/>
    <mergeCell ref="DX182:DY182"/>
    <mergeCell ref="DZ182:EA182"/>
    <mergeCell ref="EB182:EC182"/>
    <mergeCell ref="ED182:EE182"/>
    <mergeCell ref="EF182:EG182"/>
    <mergeCell ref="EH182:EI182"/>
    <mergeCell ref="EB181:EC181"/>
    <mergeCell ref="ED181:EE181"/>
    <mergeCell ref="EF181:EG181"/>
    <mergeCell ref="EH181:EI181"/>
    <mergeCell ref="EJ181:EK181"/>
    <mergeCell ref="DR181:DS181"/>
    <mergeCell ref="DT181:DU181"/>
    <mergeCell ref="DV181:DW181"/>
    <mergeCell ref="DX181:DY181"/>
    <mergeCell ref="DZ181:EA181"/>
    <mergeCell ref="DH181:DI181"/>
    <mergeCell ref="DJ181:DK181"/>
    <mergeCell ref="DL181:DM181"/>
    <mergeCell ref="DN181:DO181"/>
    <mergeCell ref="DP181:DQ181"/>
    <mergeCell ref="EF180:EG180"/>
    <mergeCell ref="EH180:EI180"/>
    <mergeCell ref="EJ180:EK180"/>
    <mergeCell ref="EL180:EM180"/>
    <mergeCell ref="EN180:EO180"/>
    <mergeCell ref="EH179:EI179"/>
    <mergeCell ref="EJ179:EK179"/>
    <mergeCell ref="EL179:EM179"/>
    <mergeCell ref="EN179:EO179"/>
    <mergeCell ref="DH180:DI180"/>
    <mergeCell ref="DJ180:DK180"/>
    <mergeCell ref="DL180:DM180"/>
    <mergeCell ref="DN180:DO180"/>
    <mergeCell ref="DP180:DQ180"/>
    <mergeCell ref="DR180:DS180"/>
    <mergeCell ref="DT180:DU180"/>
    <mergeCell ref="DV180:DW180"/>
    <mergeCell ref="DX180:DY180"/>
    <mergeCell ref="DZ180:EA180"/>
    <mergeCell ref="EB180:EC180"/>
    <mergeCell ref="ED180:EE180"/>
    <mergeCell ref="EJ178:EK178"/>
    <mergeCell ref="EL178:EM178"/>
    <mergeCell ref="EN178:EO178"/>
    <mergeCell ref="DH179:DI179"/>
    <mergeCell ref="DJ179:DK179"/>
    <mergeCell ref="DL179:DM179"/>
    <mergeCell ref="DN179:DO179"/>
    <mergeCell ref="DP179:DQ179"/>
    <mergeCell ref="DR179:DS179"/>
    <mergeCell ref="DT179:DU179"/>
    <mergeCell ref="DV179:DW179"/>
    <mergeCell ref="DX179:DY179"/>
    <mergeCell ref="DZ179:EA179"/>
    <mergeCell ref="EB179:EC179"/>
    <mergeCell ref="ED179:EE179"/>
    <mergeCell ref="EF179:EG179"/>
    <mergeCell ref="EL177:EM177"/>
    <mergeCell ref="EN177:EO177"/>
    <mergeCell ref="DH178:DI178"/>
    <mergeCell ref="DJ178:DK178"/>
    <mergeCell ref="DL178:DM178"/>
    <mergeCell ref="DN178:DO178"/>
    <mergeCell ref="DP178:DQ178"/>
    <mergeCell ref="DR178:DS178"/>
    <mergeCell ref="DT178:DU178"/>
    <mergeCell ref="DV178:DW178"/>
    <mergeCell ref="DX178:DY178"/>
    <mergeCell ref="DZ178:EA178"/>
    <mergeCell ref="EB178:EC178"/>
    <mergeCell ref="ED178:EE178"/>
    <mergeCell ref="EF178:EG178"/>
    <mergeCell ref="EH178:EI178"/>
    <mergeCell ref="EB177:EC177"/>
    <mergeCell ref="ED177:EE177"/>
    <mergeCell ref="EF177:EG177"/>
    <mergeCell ref="EH177:EI177"/>
    <mergeCell ref="EJ177:EK177"/>
    <mergeCell ref="DR177:DS177"/>
    <mergeCell ref="DT177:DU177"/>
    <mergeCell ref="DV177:DW177"/>
    <mergeCell ref="DX177:DY177"/>
    <mergeCell ref="DZ177:EA177"/>
    <mergeCell ref="DH177:DI177"/>
    <mergeCell ref="DJ177:DK177"/>
    <mergeCell ref="DL177:DM177"/>
    <mergeCell ref="DN177:DO177"/>
    <mergeCell ref="DP177:DQ177"/>
    <mergeCell ref="EF176:EG176"/>
    <mergeCell ref="EH176:EI176"/>
    <mergeCell ref="EJ176:EK176"/>
    <mergeCell ref="EL176:EM176"/>
    <mergeCell ref="EN176:EO176"/>
    <mergeCell ref="EH175:EI175"/>
    <mergeCell ref="EJ175:EK175"/>
    <mergeCell ref="EL175:EM175"/>
    <mergeCell ref="EN175:EO175"/>
    <mergeCell ref="DH176:DI176"/>
    <mergeCell ref="DJ176:DK176"/>
    <mergeCell ref="DL176:DM176"/>
    <mergeCell ref="DN176:DO176"/>
    <mergeCell ref="DP176:DQ176"/>
    <mergeCell ref="DR176:DS176"/>
    <mergeCell ref="DT176:DU176"/>
    <mergeCell ref="DV176:DW176"/>
    <mergeCell ref="DX176:DY176"/>
    <mergeCell ref="DZ176:EA176"/>
    <mergeCell ref="EB176:EC176"/>
    <mergeCell ref="ED176:EE176"/>
    <mergeCell ref="EJ174:EK174"/>
    <mergeCell ref="EL174:EM174"/>
    <mergeCell ref="EN174:EO174"/>
    <mergeCell ref="DH175:DI175"/>
    <mergeCell ref="DJ175:DK175"/>
    <mergeCell ref="DL175:DM175"/>
    <mergeCell ref="DN175:DO175"/>
    <mergeCell ref="DP175:DQ175"/>
    <mergeCell ref="DR175:DS175"/>
    <mergeCell ref="DT175:DU175"/>
    <mergeCell ref="DV175:DW175"/>
    <mergeCell ref="DX175:DY175"/>
    <mergeCell ref="DZ175:EA175"/>
    <mergeCell ref="EB175:EC175"/>
    <mergeCell ref="ED175:EE175"/>
    <mergeCell ref="EF175:EG175"/>
    <mergeCell ref="EL173:EM173"/>
    <mergeCell ref="EN173:EO173"/>
    <mergeCell ref="DH174:DI174"/>
    <mergeCell ref="DJ174:DK174"/>
    <mergeCell ref="DL174:DM174"/>
    <mergeCell ref="DN174:DO174"/>
    <mergeCell ref="DP174:DQ174"/>
    <mergeCell ref="DR174:DS174"/>
    <mergeCell ref="DT174:DU174"/>
    <mergeCell ref="DV174:DW174"/>
    <mergeCell ref="DX174:DY174"/>
    <mergeCell ref="DZ174:EA174"/>
    <mergeCell ref="EB174:EC174"/>
    <mergeCell ref="ED174:EE174"/>
    <mergeCell ref="EF174:EG174"/>
    <mergeCell ref="EH174:EI174"/>
    <mergeCell ref="EB173:EC173"/>
    <mergeCell ref="ED173:EE173"/>
    <mergeCell ref="EF173:EG173"/>
    <mergeCell ref="EH173:EI173"/>
    <mergeCell ref="EJ173:EK173"/>
    <mergeCell ref="DR173:DS173"/>
    <mergeCell ref="DT173:DU173"/>
    <mergeCell ref="DV173:DW173"/>
    <mergeCell ref="DX173:DY173"/>
    <mergeCell ref="DZ173:EA173"/>
    <mergeCell ref="DH173:DI173"/>
    <mergeCell ref="DJ173:DK173"/>
    <mergeCell ref="DL173:DM173"/>
    <mergeCell ref="DN173:DO173"/>
    <mergeCell ref="DP173:DQ173"/>
    <mergeCell ref="EF172:EG172"/>
    <mergeCell ref="EH172:EI172"/>
    <mergeCell ref="EJ172:EK172"/>
    <mergeCell ref="EL172:EM172"/>
    <mergeCell ref="EN172:EO172"/>
    <mergeCell ref="EH171:EI171"/>
    <mergeCell ref="EJ171:EK171"/>
    <mergeCell ref="EL171:EM171"/>
    <mergeCell ref="EN171:EO171"/>
    <mergeCell ref="DH172:DI172"/>
    <mergeCell ref="DJ172:DK172"/>
    <mergeCell ref="DL172:DM172"/>
    <mergeCell ref="DN172:DO172"/>
    <mergeCell ref="DP172:DQ172"/>
    <mergeCell ref="DR172:DS172"/>
    <mergeCell ref="DT172:DU172"/>
    <mergeCell ref="DV172:DW172"/>
    <mergeCell ref="DX172:DY172"/>
    <mergeCell ref="DZ172:EA172"/>
    <mergeCell ref="EB172:EC172"/>
    <mergeCell ref="ED172:EE172"/>
    <mergeCell ref="EJ170:EK170"/>
    <mergeCell ref="EL170:EM170"/>
    <mergeCell ref="EN170:EO170"/>
    <mergeCell ref="DH171:DI171"/>
    <mergeCell ref="DJ171:DK171"/>
    <mergeCell ref="DL171:DM171"/>
    <mergeCell ref="DN171:DO171"/>
    <mergeCell ref="DP171:DQ171"/>
    <mergeCell ref="DR171:DS171"/>
    <mergeCell ref="DT171:DU171"/>
    <mergeCell ref="DV171:DW171"/>
    <mergeCell ref="DX171:DY171"/>
    <mergeCell ref="DZ171:EA171"/>
    <mergeCell ref="EB171:EC171"/>
    <mergeCell ref="ED171:EE171"/>
    <mergeCell ref="EF171:EG171"/>
    <mergeCell ref="EL169:EM169"/>
    <mergeCell ref="EN169:EO169"/>
    <mergeCell ref="DH170:DI170"/>
    <mergeCell ref="DJ170:DK170"/>
    <mergeCell ref="DL170:DM170"/>
    <mergeCell ref="DN170:DO170"/>
    <mergeCell ref="DP170:DQ170"/>
    <mergeCell ref="DR170:DS170"/>
    <mergeCell ref="DT170:DU170"/>
    <mergeCell ref="DV170:DW170"/>
    <mergeCell ref="DX170:DY170"/>
    <mergeCell ref="DZ170:EA170"/>
    <mergeCell ref="EB170:EC170"/>
    <mergeCell ref="ED170:EE170"/>
    <mergeCell ref="EF170:EG170"/>
    <mergeCell ref="EH170:EI170"/>
    <mergeCell ref="EB169:EC169"/>
    <mergeCell ref="ED169:EE169"/>
    <mergeCell ref="EF169:EG169"/>
    <mergeCell ref="EH169:EI169"/>
    <mergeCell ref="EJ169:EK169"/>
    <mergeCell ref="DR169:DS169"/>
    <mergeCell ref="DT169:DU169"/>
    <mergeCell ref="DV169:DW169"/>
    <mergeCell ref="DX169:DY169"/>
    <mergeCell ref="DZ169:EA169"/>
    <mergeCell ref="DH169:DI169"/>
    <mergeCell ref="DJ169:DK169"/>
    <mergeCell ref="DL169:DM169"/>
    <mergeCell ref="DN169:DO169"/>
    <mergeCell ref="DP169:DQ169"/>
    <mergeCell ref="EF168:EG168"/>
    <mergeCell ref="EH168:EI168"/>
    <mergeCell ref="EJ168:EK168"/>
    <mergeCell ref="EL168:EM168"/>
    <mergeCell ref="EN168:EO168"/>
    <mergeCell ref="EH167:EI167"/>
    <mergeCell ref="EJ167:EK167"/>
    <mergeCell ref="EL167:EM167"/>
    <mergeCell ref="EN167:EO167"/>
    <mergeCell ref="DH168:DI168"/>
    <mergeCell ref="DJ168:DK168"/>
    <mergeCell ref="DL168:DM168"/>
    <mergeCell ref="DN168:DO168"/>
    <mergeCell ref="DP168:DQ168"/>
    <mergeCell ref="DR168:DS168"/>
    <mergeCell ref="DT168:DU168"/>
    <mergeCell ref="DV168:DW168"/>
    <mergeCell ref="DX168:DY168"/>
    <mergeCell ref="DZ168:EA168"/>
    <mergeCell ref="EB168:EC168"/>
    <mergeCell ref="ED168:EE168"/>
    <mergeCell ref="EJ166:EK166"/>
    <mergeCell ref="EL166:EM166"/>
    <mergeCell ref="EN166:EO166"/>
    <mergeCell ref="DH167:DI167"/>
    <mergeCell ref="DJ167:DK167"/>
    <mergeCell ref="DL167:DM167"/>
    <mergeCell ref="DN167:DO167"/>
    <mergeCell ref="DP167:DQ167"/>
    <mergeCell ref="DR167:DS167"/>
    <mergeCell ref="DT167:DU167"/>
    <mergeCell ref="DV167:DW167"/>
    <mergeCell ref="DX167:DY167"/>
    <mergeCell ref="DZ167:EA167"/>
    <mergeCell ref="EB167:EC167"/>
    <mergeCell ref="ED167:EE167"/>
    <mergeCell ref="EF167:EG167"/>
    <mergeCell ref="EL165:EM165"/>
    <mergeCell ref="EN165:EO165"/>
    <mergeCell ref="DH166:DI166"/>
    <mergeCell ref="DJ166:DK166"/>
    <mergeCell ref="DL166:DM166"/>
    <mergeCell ref="DN166:DO166"/>
    <mergeCell ref="DP166:DQ166"/>
    <mergeCell ref="DR166:DS166"/>
    <mergeCell ref="DT166:DU166"/>
    <mergeCell ref="DV166:DW166"/>
    <mergeCell ref="DX166:DY166"/>
    <mergeCell ref="DZ166:EA166"/>
    <mergeCell ref="EB166:EC166"/>
    <mergeCell ref="ED166:EE166"/>
    <mergeCell ref="EF166:EG166"/>
    <mergeCell ref="EH166:EI166"/>
    <mergeCell ref="EB165:EC165"/>
    <mergeCell ref="ED165:EE165"/>
    <mergeCell ref="EF165:EG165"/>
    <mergeCell ref="EH165:EI165"/>
    <mergeCell ref="EJ165:EK165"/>
    <mergeCell ref="DR165:DS165"/>
    <mergeCell ref="DT165:DU165"/>
    <mergeCell ref="DV165:DW165"/>
    <mergeCell ref="DX165:DY165"/>
    <mergeCell ref="DZ165:EA165"/>
    <mergeCell ref="DH165:DI165"/>
    <mergeCell ref="DJ165:DK165"/>
    <mergeCell ref="DL165:DM165"/>
    <mergeCell ref="DN165:DO165"/>
    <mergeCell ref="DP165:DQ165"/>
    <mergeCell ref="EF164:EG164"/>
    <mergeCell ref="EH164:EI164"/>
    <mergeCell ref="EJ164:EK164"/>
    <mergeCell ref="EL164:EM164"/>
    <mergeCell ref="EN164:EO164"/>
    <mergeCell ref="EH163:EI163"/>
    <mergeCell ref="EJ163:EK163"/>
    <mergeCell ref="EL163:EM163"/>
    <mergeCell ref="EN163:EO163"/>
    <mergeCell ref="DH164:DI164"/>
    <mergeCell ref="DJ164:DK164"/>
    <mergeCell ref="DL164:DM164"/>
    <mergeCell ref="DN164:DO164"/>
    <mergeCell ref="DP164:DQ164"/>
    <mergeCell ref="DR164:DS164"/>
    <mergeCell ref="DT164:DU164"/>
    <mergeCell ref="DV164:DW164"/>
    <mergeCell ref="DX164:DY164"/>
    <mergeCell ref="DZ164:EA164"/>
    <mergeCell ref="EB164:EC164"/>
    <mergeCell ref="ED164:EE164"/>
    <mergeCell ref="EJ162:EK162"/>
    <mergeCell ref="EL162:EM162"/>
    <mergeCell ref="EN162:EO162"/>
    <mergeCell ref="DH163:DI163"/>
    <mergeCell ref="DJ163:DK163"/>
    <mergeCell ref="DL163:DM163"/>
    <mergeCell ref="DN163:DO163"/>
    <mergeCell ref="DP163:DQ163"/>
    <mergeCell ref="DR163:DS163"/>
    <mergeCell ref="DT163:DU163"/>
    <mergeCell ref="DV163:DW163"/>
    <mergeCell ref="DX163:DY163"/>
    <mergeCell ref="DZ163:EA163"/>
    <mergeCell ref="EB163:EC163"/>
    <mergeCell ref="ED163:EE163"/>
    <mergeCell ref="EF163:EG163"/>
    <mergeCell ref="EL161:EM161"/>
    <mergeCell ref="EN161:EO161"/>
    <mergeCell ref="DH162:DI162"/>
    <mergeCell ref="DJ162:DK162"/>
    <mergeCell ref="DL162:DM162"/>
    <mergeCell ref="DN162:DO162"/>
    <mergeCell ref="DP162:DQ162"/>
    <mergeCell ref="DR162:DS162"/>
    <mergeCell ref="DT162:DU162"/>
    <mergeCell ref="DV162:DW162"/>
    <mergeCell ref="DX162:DY162"/>
    <mergeCell ref="DZ162:EA162"/>
    <mergeCell ref="EB162:EC162"/>
    <mergeCell ref="ED162:EE162"/>
    <mergeCell ref="EF162:EG162"/>
    <mergeCell ref="EH162:EI162"/>
    <mergeCell ref="EB161:EC161"/>
    <mergeCell ref="ED161:EE161"/>
    <mergeCell ref="EF161:EG161"/>
    <mergeCell ref="EH161:EI161"/>
    <mergeCell ref="EJ161:EK161"/>
    <mergeCell ref="DR161:DS161"/>
    <mergeCell ref="DT161:DU161"/>
    <mergeCell ref="DV161:DW161"/>
    <mergeCell ref="DX161:DY161"/>
    <mergeCell ref="DZ161:EA161"/>
    <mergeCell ref="DH161:DI161"/>
    <mergeCell ref="DJ161:DK161"/>
    <mergeCell ref="DL161:DM161"/>
    <mergeCell ref="DN161:DO161"/>
    <mergeCell ref="DP161:DQ161"/>
    <mergeCell ref="EF160:EG160"/>
    <mergeCell ref="EH160:EI160"/>
    <mergeCell ref="EJ160:EK160"/>
    <mergeCell ref="EL160:EM160"/>
    <mergeCell ref="EN160:EO160"/>
    <mergeCell ref="EH159:EI159"/>
    <mergeCell ref="EJ159:EK159"/>
    <mergeCell ref="EL159:EM159"/>
    <mergeCell ref="EN159:EO159"/>
    <mergeCell ref="DH160:DI160"/>
    <mergeCell ref="DJ160:DK160"/>
    <mergeCell ref="DL160:DM160"/>
    <mergeCell ref="DN160:DO160"/>
    <mergeCell ref="DP160:DQ160"/>
    <mergeCell ref="DR160:DS160"/>
    <mergeCell ref="DT160:DU160"/>
    <mergeCell ref="DV160:DW160"/>
    <mergeCell ref="DX160:DY160"/>
    <mergeCell ref="DZ160:EA160"/>
    <mergeCell ref="EB160:EC160"/>
    <mergeCell ref="ED160:EE160"/>
    <mergeCell ref="EJ158:EK158"/>
    <mergeCell ref="EL158:EM158"/>
    <mergeCell ref="EN158:EO158"/>
    <mergeCell ref="DH159:DI159"/>
    <mergeCell ref="DJ159:DK159"/>
    <mergeCell ref="DL159:DM159"/>
    <mergeCell ref="DN159:DO159"/>
    <mergeCell ref="DP159:DQ159"/>
    <mergeCell ref="DR159:DS159"/>
    <mergeCell ref="DT159:DU159"/>
    <mergeCell ref="DV159:DW159"/>
    <mergeCell ref="DX159:DY159"/>
    <mergeCell ref="DZ159:EA159"/>
    <mergeCell ref="EB159:EC159"/>
    <mergeCell ref="ED159:EE159"/>
    <mergeCell ref="EF159:EG159"/>
    <mergeCell ref="EL157:EM157"/>
    <mergeCell ref="EN157:EO157"/>
    <mergeCell ref="DH158:DI158"/>
    <mergeCell ref="DJ158:DK158"/>
    <mergeCell ref="DL158:DM158"/>
    <mergeCell ref="DN158:DO158"/>
    <mergeCell ref="DP158:DQ158"/>
    <mergeCell ref="DR158:DS158"/>
    <mergeCell ref="DT158:DU158"/>
    <mergeCell ref="DV158:DW158"/>
    <mergeCell ref="DX158:DY158"/>
    <mergeCell ref="DZ158:EA158"/>
    <mergeCell ref="EB158:EC158"/>
    <mergeCell ref="ED158:EE158"/>
    <mergeCell ref="EF158:EG158"/>
    <mergeCell ref="EH158:EI158"/>
    <mergeCell ref="EB157:EC157"/>
    <mergeCell ref="ED157:EE157"/>
    <mergeCell ref="EF157:EG157"/>
    <mergeCell ref="EH157:EI157"/>
    <mergeCell ref="EJ157:EK157"/>
    <mergeCell ref="DR157:DS157"/>
    <mergeCell ref="DT157:DU157"/>
    <mergeCell ref="DV157:DW157"/>
    <mergeCell ref="DX157:DY157"/>
    <mergeCell ref="DZ157:EA157"/>
    <mergeCell ref="DH157:DI157"/>
    <mergeCell ref="DJ157:DK157"/>
    <mergeCell ref="DL157:DM157"/>
    <mergeCell ref="DN157:DO157"/>
    <mergeCell ref="DP157:DQ157"/>
    <mergeCell ref="EF156:EG156"/>
    <mergeCell ref="EH156:EI156"/>
    <mergeCell ref="EJ156:EK156"/>
    <mergeCell ref="EL156:EM156"/>
    <mergeCell ref="EN156:EO156"/>
    <mergeCell ref="EH155:EI155"/>
    <mergeCell ref="EJ155:EK155"/>
    <mergeCell ref="EL155:EM155"/>
    <mergeCell ref="EN155:EO155"/>
    <mergeCell ref="DH156:DI156"/>
    <mergeCell ref="DJ156:DK156"/>
    <mergeCell ref="DL156:DM156"/>
    <mergeCell ref="DN156:DO156"/>
    <mergeCell ref="DP156:DQ156"/>
    <mergeCell ref="DR156:DS156"/>
    <mergeCell ref="DT156:DU156"/>
    <mergeCell ref="DV156:DW156"/>
    <mergeCell ref="DX156:DY156"/>
    <mergeCell ref="DZ156:EA156"/>
    <mergeCell ref="EB156:EC156"/>
    <mergeCell ref="ED156:EE156"/>
    <mergeCell ref="EJ154:EK154"/>
    <mergeCell ref="EL154:EM154"/>
    <mergeCell ref="EN154:EO154"/>
    <mergeCell ref="DH155:DI155"/>
    <mergeCell ref="DJ155:DK155"/>
    <mergeCell ref="DL155:DM155"/>
    <mergeCell ref="DN155:DO155"/>
    <mergeCell ref="DP155:DQ155"/>
    <mergeCell ref="DR155:DS155"/>
    <mergeCell ref="DT155:DU155"/>
    <mergeCell ref="DV155:DW155"/>
    <mergeCell ref="DX155:DY155"/>
    <mergeCell ref="DZ155:EA155"/>
    <mergeCell ref="EB155:EC155"/>
    <mergeCell ref="ED155:EE155"/>
    <mergeCell ref="EF155:EG155"/>
    <mergeCell ref="EL153:EM153"/>
    <mergeCell ref="EN153:EO153"/>
    <mergeCell ref="DH154:DI154"/>
    <mergeCell ref="DJ154:DK154"/>
    <mergeCell ref="DL154:DM154"/>
    <mergeCell ref="DN154:DO154"/>
    <mergeCell ref="DP154:DQ154"/>
    <mergeCell ref="DR154:DS154"/>
    <mergeCell ref="DT154:DU154"/>
    <mergeCell ref="DV154:DW154"/>
    <mergeCell ref="DX154:DY154"/>
    <mergeCell ref="DZ154:EA154"/>
    <mergeCell ref="EB154:EC154"/>
    <mergeCell ref="ED154:EE154"/>
    <mergeCell ref="EF154:EG154"/>
    <mergeCell ref="EH154:EI154"/>
    <mergeCell ref="EB153:EC153"/>
    <mergeCell ref="ED153:EE153"/>
    <mergeCell ref="EF153:EG153"/>
    <mergeCell ref="EH153:EI153"/>
    <mergeCell ref="EJ153:EK153"/>
    <mergeCell ref="DR153:DS153"/>
    <mergeCell ref="DT153:DU153"/>
    <mergeCell ref="DV153:DW153"/>
    <mergeCell ref="DX153:DY153"/>
    <mergeCell ref="DZ153:EA153"/>
    <mergeCell ref="DH153:DI153"/>
    <mergeCell ref="DJ153:DK153"/>
    <mergeCell ref="DL153:DM153"/>
    <mergeCell ref="DN153:DO153"/>
    <mergeCell ref="DP153:DQ153"/>
    <mergeCell ref="EF152:EG152"/>
    <mergeCell ref="EH152:EI152"/>
    <mergeCell ref="EJ152:EK152"/>
    <mergeCell ref="EL152:EM152"/>
    <mergeCell ref="EN152:EO152"/>
    <mergeCell ref="EH150:EI150"/>
    <mergeCell ref="EJ150:EK150"/>
    <mergeCell ref="EL150:EM150"/>
    <mergeCell ref="EN150:EO150"/>
    <mergeCell ref="DH152:DI152"/>
    <mergeCell ref="DJ152:DK152"/>
    <mergeCell ref="DL152:DM152"/>
    <mergeCell ref="DN152:DO152"/>
    <mergeCell ref="DP152:DQ152"/>
    <mergeCell ref="DR152:DS152"/>
    <mergeCell ref="DT152:DU152"/>
    <mergeCell ref="DV152:DW152"/>
    <mergeCell ref="DX152:DY152"/>
    <mergeCell ref="DZ152:EA152"/>
    <mergeCell ref="EB152:EC152"/>
    <mergeCell ref="ED152:EE152"/>
    <mergeCell ref="EJ149:EK149"/>
    <mergeCell ref="EL149:EM149"/>
    <mergeCell ref="EN149:EO149"/>
    <mergeCell ref="DH150:DI150"/>
    <mergeCell ref="DJ150:DK150"/>
    <mergeCell ref="DL150:DM150"/>
    <mergeCell ref="DN150:DO150"/>
    <mergeCell ref="DP150:DQ150"/>
    <mergeCell ref="DR150:DS150"/>
    <mergeCell ref="DT150:DU150"/>
    <mergeCell ref="DV150:DW150"/>
    <mergeCell ref="DX150:DY150"/>
    <mergeCell ref="DZ150:EA150"/>
    <mergeCell ref="EB150:EC150"/>
    <mergeCell ref="ED150:EE150"/>
    <mergeCell ref="EF150:EG150"/>
    <mergeCell ref="EL148:EM148"/>
    <mergeCell ref="EN148:EO148"/>
    <mergeCell ref="DH149:DI149"/>
    <mergeCell ref="DJ149:DK149"/>
    <mergeCell ref="DL149:DM149"/>
    <mergeCell ref="DN149:DO149"/>
    <mergeCell ref="DP149:DQ149"/>
    <mergeCell ref="DR149:DS149"/>
    <mergeCell ref="DT149:DU149"/>
    <mergeCell ref="DV149:DW149"/>
    <mergeCell ref="DX149:DY149"/>
    <mergeCell ref="DZ149:EA149"/>
    <mergeCell ref="EB149:EC149"/>
    <mergeCell ref="ED149:EE149"/>
    <mergeCell ref="EF149:EG149"/>
    <mergeCell ref="EH149:EI149"/>
    <mergeCell ref="EB148:EC148"/>
    <mergeCell ref="ED148:EE148"/>
    <mergeCell ref="EF148:EG148"/>
    <mergeCell ref="EH148:EI148"/>
    <mergeCell ref="EJ148:EK148"/>
    <mergeCell ref="DR148:DS148"/>
    <mergeCell ref="DT148:DU148"/>
    <mergeCell ref="DV148:DW148"/>
    <mergeCell ref="DX148:DY148"/>
    <mergeCell ref="DZ148:EA148"/>
    <mergeCell ref="DH148:DI148"/>
    <mergeCell ref="DJ148:DK148"/>
    <mergeCell ref="DL148:DM148"/>
    <mergeCell ref="DN148:DO148"/>
    <mergeCell ref="DP148:DQ148"/>
    <mergeCell ref="EF147:EG147"/>
    <mergeCell ref="EH147:EI147"/>
    <mergeCell ref="EJ147:EK147"/>
    <mergeCell ref="EL147:EM147"/>
    <mergeCell ref="EN147:EO147"/>
    <mergeCell ref="EH146:EI146"/>
    <mergeCell ref="EJ146:EK146"/>
    <mergeCell ref="EL146:EM146"/>
    <mergeCell ref="EN146:EO146"/>
    <mergeCell ref="DH147:DI147"/>
    <mergeCell ref="DJ147:DK147"/>
    <mergeCell ref="DL147:DM147"/>
    <mergeCell ref="DN147:DO147"/>
    <mergeCell ref="DP147:DQ147"/>
    <mergeCell ref="DR147:DS147"/>
    <mergeCell ref="DT147:DU147"/>
    <mergeCell ref="DV147:DW147"/>
    <mergeCell ref="DX147:DY147"/>
    <mergeCell ref="DZ147:EA147"/>
    <mergeCell ref="EB147:EC147"/>
    <mergeCell ref="ED147:EE147"/>
    <mergeCell ref="EJ145:EK145"/>
    <mergeCell ref="EL145:EM145"/>
    <mergeCell ref="EN145:EO145"/>
    <mergeCell ref="DH146:DI146"/>
    <mergeCell ref="DJ146:DK146"/>
    <mergeCell ref="DL146:DM146"/>
    <mergeCell ref="DN146:DO146"/>
    <mergeCell ref="DP146:DQ146"/>
    <mergeCell ref="DR146:DS146"/>
    <mergeCell ref="DT146:DU146"/>
    <mergeCell ref="DV146:DW146"/>
    <mergeCell ref="DX146:DY146"/>
    <mergeCell ref="DZ146:EA146"/>
    <mergeCell ref="EB146:EC146"/>
    <mergeCell ref="ED146:EE146"/>
    <mergeCell ref="EF146:EG146"/>
    <mergeCell ref="EL144:EM144"/>
    <mergeCell ref="EN144:EO144"/>
    <mergeCell ref="DH145:DI145"/>
    <mergeCell ref="DJ145:DK145"/>
    <mergeCell ref="DL145:DM145"/>
    <mergeCell ref="DN145:DO145"/>
    <mergeCell ref="DP145:DQ145"/>
    <mergeCell ref="DR145:DS145"/>
    <mergeCell ref="DT145:DU145"/>
    <mergeCell ref="DV145:DW145"/>
    <mergeCell ref="DX145:DY145"/>
    <mergeCell ref="DZ145:EA145"/>
    <mergeCell ref="EB145:EC145"/>
    <mergeCell ref="ED145:EE145"/>
    <mergeCell ref="EF145:EG145"/>
    <mergeCell ref="EH145:EI145"/>
    <mergeCell ref="EB144:EC144"/>
    <mergeCell ref="ED144:EE144"/>
    <mergeCell ref="EF144:EG144"/>
    <mergeCell ref="EH144:EI144"/>
    <mergeCell ref="EJ144:EK144"/>
    <mergeCell ref="DR144:DS144"/>
    <mergeCell ref="DT144:DU144"/>
    <mergeCell ref="DV144:DW144"/>
    <mergeCell ref="DX144:DY144"/>
    <mergeCell ref="DZ144:EA144"/>
    <mergeCell ref="DH144:DI144"/>
    <mergeCell ref="DJ144:DK144"/>
    <mergeCell ref="DL144:DM144"/>
    <mergeCell ref="DN144:DO144"/>
    <mergeCell ref="DP144:DQ144"/>
    <mergeCell ref="EF143:EG143"/>
    <mergeCell ref="EH143:EI143"/>
    <mergeCell ref="EJ143:EK143"/>
    <mergeCell ref="EL143:EM143"/>
    <mergeCell ref="EN143:EO143"/>
    <mergeCell ref="EH142:EI142"/>
    <mergeCell ref="EJ142:EK142"/>
    <mergeCell ref="EL142:EM142"/>
    <mergeCell ref="EN142:EO142"/>
    <mergeCell ref="DH143:DI143"/>
    <mergeCell ref="DJ143:DK143"/>
    <mergeCell ref="DL143:DM143"/>
    <mergeCell ref="DN143:DO143"/>
    <mergeCell ref="DP143:DQ143"/>
    <mergeCell ref="DR143:DS143"/>
    <mergeCell ref="DT143:DU143"/>
    <mergeCell ref="DV143:DW143"/>
    <mergeCell ref="DX143:DY143"/>
    <mergeCell ref="DZ143:EA143"/>
    <mergeCell ref="EB143:EC143"/>
    <mergeCell ref="ED143:EE143"/>
    <mergeCell ref="EJ141:EK141"/>
    <mergeCell ref="EL141:EM141"/>
    <mergeCell ref="EN141:EO141"/>
    <mergeCell ref="DH142:DI142"/>
    <mergeCell ref="DJ142:DK142"/>
    <mergeCell ref="DL142:DM142"/>
    <mergeCell ref="DN142:DO142"/>
    <mergeCell ref="DP142:DQ142"/>
    <mergeCell ref="DR142:DS142"/>
    <mergeCell ref="DT142:DU142"/>
    <mergeCell ref="DV142:DW142"/>
    <mergeCell ref="DX142:DY142"/>
    <mergeCell ref="DZ142:EA142"/>
    <mergeCell ref="EB142:EC142"/>
    <mergeCell ref="ED142:EE142"/>
    <mergeCell ref="EF142:EG142"/>
    <mergeCell ref="EL140:EM140"/>
    <mergeCell ref="EN140:EO140"/>
    <mergeCell ref="DH141:DI141"/>
    <mergeCell ref="DJ141:DK141"/>
    <mergeCell ref="DL141:DM141"/>
    <mergeCell ref="DN141:DO141"/>
    <mergeCell ref="DP141:DQ141"/>
    <mergeCell ref="DR141:DS141"/>
    <mergeCell ref="DT141:DU141"/>
    <mergeCell ref="DV141:DW141"/>
    <mergeCell ref="DX141:DY141"/>
    <mergeCell ref="DZ141:EA141"/>
    <mergeCell ref="EB141:EC141"/>
    <mergeCell ref="ED141:EE141"/>
    <mergeCell ref="EF141:EG141"/>
    <mergeCell ref="EH141:EI141"/>
    <mergeCell ref="EB140:EC140"/>
    <mergeCell ref="ED140:EE140"/>
    <mergeCell ref="EF140:EG140"/>
    <mergeCell ref="EH140:EI140"/>
    <mergeCell ref="EJ140:EK140"/>
    <mergeCell ref="DR140:DS140"/>
    <mergeCell ref="DT140:DU140"/>
    <mergeCell ref="DV140:DW140"/>
    <mergeCell ref="DX140:DY140"/>
    <mergeCell ref="DZ140:EA140"/>
    <mergeCell ref="DH140:DI140"/>
    <mergeCell ref="DJ140:DK140"/>
    <mergeCell ref="DL140:DM140"/>
    <mergeCell ref="DN140:DO140"/>
    <mergeCell ref="DP140:DQ140"/>
    <mergeCell ref="EF139:EG139"/>
    <mergeCell ref="EH139:EI139"/>
    <mergeCell ref="EJ139:EK139"/>
    <mergeCell ref="EL139:EM139"/>
    <mergeCell ref="EN139:EO139"/>
    <mergeCell ref="EH138:EI138"/>
    <mergeCell ref="EJ138:EK138"/>
    <mergeCell ref="EL138:EM138"/>
    <mergeCell ref="EN138:EO138"/>
    <mergeCell ref="DH139:DI139"/>
    <mergeCell ref="DJ139:DK139"/>
    <mergeCell ref="DL139:DM139"/>
    <mergeCell ref="DN139:DO139"/>
    <mergeCell ref="DP139:DQ139"/>
    <mergeCell ref="DR139:DS139"/>
    <mergeCell ref="DT139:DU139"/>
    <mergeCell ref="DV139:DW139"/>
    <mergeCell ref="DX139:DY139"/>
    <mergeCell ref="DZ139:EA139"/>
    <mergeCell ref="EB139:EC139"/>
    <mergeCell ref="ED139:EE139"/>
    <mergeCell ref="EJ137:EK137"/>
    <mergeCell ref="EL137:EM137"/>
    <mergeCell ref="EN137:EO137"/>
    <mergeCell ref="DH138:DI138"/>
    <mergeCell ref="DJ138:DK138"/>
    <mergeCell ref="DL138:DM138"/>
    <mergeCell ref="DN138:DO138"/>
    <mergeCell ref="DP138:DQ138"/>
    <mergeCell ref="DR138:DS138"/>
    <mergeCell ref="DT138:DU138"/>
    <mergeCell ref="DV138:DW138"/>
    <mergeCell ref="DX138:DY138"/>
    <mergeCell ref="DZ138:EA138"/>
    <mergeCell ref="EB138:EC138"/>
    <mergeCell ref="ED138:EE138"/>
    <mergeCell ref="EF138:EG138"/>
    <mergeCell ref="EL136:EM136"/>
    <mergeCell ref="EN136:EO136"/>
    <mergeCell ref="DH137:DI137"/>
    <mergeCell ref="DJ137:DK137"/>
    <mergeCell ref="DL137:DM137"/>
    <mergeCell ref="DN137:DO137"/>
    <mergeCell ref="DP137:DQ137"/>
    <mergeCell ref="DR137:DS137"/>
    <mergeCell ref="DT137:DU137"/>
    <mergeCell ref="DV137:DW137"/>
    <mergeCell ref="DX137:DY137"/>
    <mergeCell ref="DZ137:EA137"/>
    <mergeCell ref="EB137:EC137"/>
    <mergeCell ref="ED137:EE137"/>
    <mergeCell ref="EF137:EG137"/>
    <mergeCell ref="EH137:EI137"/>
    <mergeCell ref="EB136:EC136"/>
    <mergeCell ref="ED136:EE136"/>
    <mergeCell ref="EF136:EG136"/>
    <mergeCell ref="EH136:EI136"/>
    <mergeCell ref="EJ136:EK136"/>
    <mergeCell ref="DR136:DS136"/>
    <mergeCell ref="DT136:DU136"/>
    <mergeCell ref="DV136:DW136"/>
    <mergeCell ref="DX136:DY136"/>
    <mergeCell ref="DZ136:EA136"/>
    <mergeCell ref="DH136:DI136"/>
    <mergeCell ref="DJ136:DK136"/>
    <mergeCell ref="DL136:DM136"/>
    <mergeCell ref="DN136:DO136"/>
    <mergeCell ref="DP136:DQ136"/>
    <mergeCell ref="EF135:EG135"/>
    <mergeCell ref="EH135:EI135"/>
    <mergeCell ref="EJ135:EK135"/>
    <mergeCell ref="EL135:EM135"/>
    <mergeCell ref="EN135:EO135"/>
    <mergeCell ref="EH134:EI134"/>
    <mergeCell ref="EJ134:EK134"/>
    <mergeCell ref="EL134:EM134"/>
    <mergeCell ref="EN134:EO134"/>
    <mergeCell ref="DH135:DI135"/>
    <mergeCell ref="DJ135:DK135"/>
    <mergeCell ref="DL135:DM135"/>
    <mergeCell ref="DN135:DO135"/>
    <mergeCell ref="DP135:DQ135"/>
    <mergeCell ref="DR135:DS135"/>
    <mergeCell ref="DT135:DU135"/>
    <mergeCell ref="DV135:DW135"/>
    <mergeCell ref="DX135:DY135"/>
    <mergeCell ref="DZ135:EA135"/>
    <mergeCell ref="EB135:EC135"/>
    <mergeCell ref="ED135:EE135"/>
    <mergeCell ref="EJ133:EK133"/>
    <mergeCell ref="EL133:EM133"/>
    <mergeCell ref="EN133:EO133"/>
    <mergeCell ref="DH134:DI134"/>
    <mergeCell ref="DJ134:DK134"/>
    <mergeCell ref="DL134:DM134"/>
    <mergeCell ref="DN134:DO134"/>
    <mergeCell ref="DP134:DQ134"/>
    <mergeCell ref="DR134:DS134"/>
    <mergeCell ref="DT134:DU134"/>
    <mergeCell ref="DV134:DW134"/>
    <mergeCell ref="DX134:DY134"/>
    <mergeCell ref="DZ134:EA134"/>
    <mergeCell ref="EB134:EC134"/>
    <mergeCell ref="ED134:EE134"/>
    <mergeCell ref="EF134:EG134"/>
    <mergeCell ref="EL132:EM132"/>
    <mergeCell ref="EN132:EO132"/>
    <mergeCell ref="DH133:DI133"/>
    <mergeCell ref="DJ133:DK133"/>
    <mergeCell ref="DL133:DM133"/>
    <mergeCell ref="DN133:DO133"/>
    <mergeCell ref="DP133:DQ133"/>
    <mergeCell ref="DR133:DS133"/>
    <mergeCell ref="DT133:DU133"/>
    <mergeCell ref="DV133:DW133"/>
    <mergeCell ref="DX133:DY133"/>
    <mergeCell ref="DZ133:EA133"/>
    <mergeCell ref="EB133:EC133"/>
    <mergeCell ref="ED133:EE133"/>
    <mergeCell ref="EF133:EG133"/>
    <mergeCell ref="EH133:EI133"/>
    <mergeCell ref="EB132:EC132"/>
    <mergeCell ref="ED132:EE132"/>
    <mergeCell ref="EF132:EG132"/>
    <mergeCell ref="EH132:EI132"/>
    <mergeCell ref="EJ132:EK132"/>
    <mergeCell ref="DR132:DS132"/>
    <mergeCell ref="DT132:DU132"/>
    <mergeCell ref="DV132:DW132"/>
    <mergeCell ref="DX132:DY132"/>
    <mergeCell ref="DZ132:EA132"/>
    <mergeCell ref="DH132:DI132"/>
    <mergeCell ref="DJ132:DK132"/>
    <mergeCell ref="DL132:DM132"/>
    <mergeCell ref="DN132:DO132"/>
    <mergeCell ref="DP132:DQ132"/>
    <mergeCell ref="EF131:EG131"/>
    <mergeCell ref="EH131:EI131"/>
    <mergeCell ref="EJ131:EK131"/>
    <mergeCell ref="EL131:EM131"/>
    <mergeCell ref="EN131:EO131"/>
    <mergeCell ref="EH130:EI130"/>
    <mergeCell ref="EJ130:EK130"/>
    <mergeCell ref="EL130:EM130"/>
    <mergeCell ref="EN130:EO130"/>
    <mergeCell ref="DH131:DI131"/>
    <mergeCell ref="DJ131:DK131"/>
    <mergeCell ref="DL131:DM131"/>
    <mergeCell ref="DN131:DO131"/>
    <mergeCell ref="DP131:DQ131"/>
    <mergeCell ref="DR131:DS131"/>
    <mergeCell ref="DT131:DU131"/>
    <mergeCell ref="DV131:DW131"/>
    <mergeCell ref="DX131:DY131"/>
    <mergeCell ref="DZ131:EA131"/>
    <mergeCell ref="EB131:EC131"/>
    <mergeCell ref="ED131:EE131"/>
    <mergeCell ref="EJ129:EK129"/>
    <mergeCell ref="EL129:EM129"/>
    <mergeCell ref="EN129:EO129"/>
    <mergeCell ref="DH130:DI130"/>
    <mergeCell ref="DJ130:DK130"/>
    <mergeCell ref="DL130:DM130"/>
    <mergeCell ref="DN130:DO130"/>
    <mergeCell ref="DP130:DQ130"/>
    <mergeCell ref="DR130:DS130"/>
    <mergeCell ref="DT130:DU130"/>
    <mergeCell ref="DV130:DW130"/>
    <mergeCell ref="DX130:DY130"/>
    <mergeCell ref="DZ130:EA130"/>
    <mergeCell ref="EB130:EC130"/>
    <mergeCell ref="ED130:EE130"/>
    <mergeCell ref="EF130:EG130"/>
    <mergeCell ref="EL128:EM128"/>
    <mergeCell ref="EN128:EO128"/>
    <mergeCell ref="DH129:DI129"/>
    <mergeCell ref="DJ129:DK129"/>
    <mergeCell ref="DL129:DM129"/>
    <mergeCell ref="DN129:DO129"/>
    <mergeCell ref="DP129:DQ129"/>
    <mergeCell ref="DR129:DS129"/>
    <mergeCell ref="DT129:DU129"/>
    <mergeCell ref="DV129:DW129"/>
    <mergeCell ref="DX129:DY129"/>
    <mergeCell ref="DZ129:EA129"/>
    <mergeCell ref="EB129:EC129"/>
    <mergeCell ref="ED129:EE129"/>
    <mergeCell ref="EF129:EG129"/>
    <mergeCell ref="EH129:EI129"/>
    <mergeCell ref="EB128:EC128"/>
    <mergeCell ref="ED128:EE128"/>
    <mergeCell ref="EF128:EG128"/>
    <mergeCell ref="EH128:EI128"/>
    <mergeCell ref="EJ128:EK128"/>
    <mergeCell ref="DR128:DS128"/>
    <mergeCell ref="DT128:DU128"/>
    <mergeCell ref="DV128:DW128"/>
    <mergeCell ref="DX128:DY128"/>
    <mergeCell ref="DZ128:EA128"/>
    <mergeCell ref="DH128:DI128"/>
    <mergeCell ref="DJ128:DK128"/>
    <mergeCell ref="DL128:DM128"/>
    <mergeCell ref="DN128:DO128"/>
    <mergeCell ref="DP128:DQ128"/>
    <mergeCell ref="EF127:EG127"/>
    <mergeCell ref="EH127:EI127"/>
    <mergeCell ref="EJ127:EK127"/>
    <mergeCell ref="EL127:EM127"/>
    <mergeCell ref="EN127:EO127"/>
    <mergeCell ref="EH126:EI126"/>
    <mergeCell ref="EJ126:EK126"/>
    <mergeCell ref="EL126:EM126"/>
    <mergeCell ref="EN126:EO126"/>
    <mergeCell ref="DH127:DI127"/>
    <mergeCell ref="DJ127:DK127"/>
    <mergeCell ref="DL127:DM127"/>
    <mergeCell ref="DN127:DO127"/>
    <mergeCell ref="DP127:DQ127"/>
    <mergeCell ref="DR127:DS127"/>
    <mergeCell ref="DT127:DU127"/>
    <mergeCell ref="DV127:DW127"/>
    <mergeCell ref="DX127:DY127"/>
    <mergeCell ref="DZ127:EA127"/>
    <mergeCell ref="EB127:EC127"/>
    <mergeCell ref="ED127:EE127"/>
    <mergeCell ref="EJ125:EK125"/>
    <mergeCell ref="EL125:EM125"/>
    <mergeCell ref="EN125:EO125"/>
    <mergeCell ref="DH126:DI126"/>
    <mergeCell ref="DJ126:DK126"/>
    <mergeCell ref="DL126:DM126"/>
    <mergeCell ref="DN126:DO126"/>
    <mergeCell ref="DP126:DQ126"/>
    <mergeCell ref="DR126:DS126"/>
    <mergeCell ref="DT126:DU126"/>
    <mergeCell ref="DV126:DW126"/>
    <mergeCell ref="DX126:DY126"/>
    <mergeCell ref="DZ126:EA126"/>
    <mergeCell ref="EB126:EC126"/>
    <mergeCell ref="ED126:EE126"/>
    <mergeCell ref="EF126:EG126"/>
    <mergeCell ref="EL124:EM124"/>
    <mergeCell ref="EN124:EO124"/>
    <mergeCell ref="DH125:DI125"/>
    <mergeCell ref="DJ125:DK125"/>
    <mergeCell ref="DL125:DM125"/>
    <mergeCell ref="DN125:DO125"/>
    <mergeCell ref="DP125:DQ125"/>
    <mergeCell ref="DR125:DS125"/>
    <mergeCell ref="DT125:DU125"/>
    <mergeCell ref="DV125:DW125"/>
    <mergeCell ref="DX125:DY125"/>
    <mergeCell ref="DZ125:EA125"/>
    <mergeCell ref="EB125:EC125"/>
    <mergeCell ref="ED125:EE125"/>
    <mergeCell ref="EF125:EG125"/>
    <mergeCell ref="EH125:EI125"/>
    <mergeCell ref="EB124:EC124"/>
    <mergeCell ref="ED124:EE124"/>
    <mergeCell ref="EF124:EG124"/>
    <mergeCell ref="EH124:EI124"/>
    <mergeCell ref="EJ124:EK124"/>
    <mergeCell ref="DR124:DS124"/>
    <mergeCell ref="DT124:DU124"/>
    <mergeCell ref="DV124:DW124"/>
    <mergeCell ref="DX124:DY124"/>
    <mergeCell ref="DZ124:EA124"/>
    <mergeCell ref="DH124:DI124"/>
    <mergeCell ref="DJ124:DK124"/>
    <mergeCell ref="DL124:DM124"/>
    <mergeCell ref="DN124:DO124"/>
    <mergeCell ref="DP124:DQ124"/>
    <mergeCell ref="EF123:EG123"/>
    <mergeCell ref="EH123:EI123"/>
    <mergeCell ref="EJ123:EK123"/>
    <mergeCell ref="EL123:EM123"/>
    <mergeCell ref="EN123:EO123"/>
    <mergeCell ref="EH122:EI122"/>
    <mergeCell ref="EJ122:EK122"/>
    <mergeCell ref="EL122:EM122"/>
    <mergeCell ref="EN122:EO122"/>
    <mergeCell ref="DH123:DI123"/>
    <mergeCell ref="DJ123:DK123"/>
    <mergeCell ref="DL123:DM123"/>
    <mergeCell ref="DN123:DO123"/>
    <mergeCell ref="DP123:DQ123"/>
    <mergeCell ref="DR123:DS123"/>
    <mergeCell ref="DT123:DU123"/>
    <mergeCell ref="DV123:DW123"/>
    <mergeCell ref="DX123:DY123"/>
    <mergeCell ref="DZ123:EA123"/>
    <mergeCell ref="EB123:EC123"/>
    <mergeCell ref="ED123:EE123"/>
    <mergeCell ref="EJ121:EK121"/>
    <mergeCell ref="EL121:EM121"/>
    <mergeCell ref="EN121:EO121"/>
    <mergeCell ref="DH122:DI122"/>
    <mergeCell ref="DJ122:DK122"/>
    <mergeCell ref="DL122:DM122"/>
    <mergeCell ref="DN122:DO122"/>
    <mergeCell ref="DP122:DQ122"/>
    <mergeCell ref="DR122:DS122"/>
    <mergeCell ref="DT122:DU122"/>
    <mergeCell ref="DV122:DW122"/>
    <mergeCell ref="DX122:DY122"/>
    <mergeCell ref="DZ122:EA122"/>
    <mergeCell ref="EB122:EC122"/>
    <mergeCell ref="ED122:EE122"/>
    <mergeCell ref="EF122:EG122"/>
    <mergeCell ref="EL120:EM120"/>
    <mergeCell ref="EN120:EO120"/>
    <mergeCell ref="DH121:DI121"/>
    <mergeCell ref="DJ121:DK121"/>
    <mergeCell ref="DL121:DM121"/>
    <mergeCell ref="DN121:DO121"/>
    <mergeCell ref="DP121:DQ121"/>
    <mergeCell ref="DR121:DS121"/>
    <mergeCell ref="DT121:DU121"/>
    <mergeCell ref="DV121:DW121"/>
    <mergeCell ref="DX121:DY121"/>
    <mergeCell ref="DZ121:EA121"/>
    <mergeCell ref="EB121:EC121"/>
    <mergeCell ref="ED121:EE121"/>
    <mergeCell ref="EF121:EG121"/>
    <mergeCell ref="EH121:EI121"/>
    <mergeCell ref="EB120:EC120"/>
    <mergeCell ref="ED120:EE120"/>
    <mergeCell ref="EF120:EG120"/>
    <mergeCell ref="EH120:EI120"/>
    <mergeCell ref="EJ120:EK120"/>
    <mergeCell ref="DR120:DS120"/>
    <mergeCell ref="DT120:DU120"/>
    <mergeCell ref="DV120:DW120"/>
    <mergeCell ref="DX120:DY120"/>
    <mergeCell ref="DZ120:EA120"/>
    <mergeCell ref="DH120:DI120"/>
    <mergeCell ref="DJ120:DK120"/>
    <mergeCell ref="DL120:DM120"/>
    <mergeCell ref="DN120:DO120"/>
    <mergeCell ref="DP120:DQ120"/>
    <mergeCell ref="EF119:EG119"/>
    <mergeCell ref="EH119:EI119"/>
    <mergeCell ref="EJ119:EK119"/>
    <mergeCell ref="EL119:EM119"/>
    <mergeCell ref="EN119:EO119"/>
    <mergeCell ref="EH118:EI118"/>
    <mergeCell ref="EJ118:EK118"/>
    <mergeCell ref="EL118:EM118"/>
    <mergeCell ref="EN118:EO118"/>
    <mergeCell ref="DH119:DI119"/>
    <mergeCell ref="DJ119:DK119"/>
    <mergeCell ref="DL119:DM119"/>
    <mergeCell ref="DN119:DO119"/>
    <mergeCell ref="DP119:DQ119"/>
    <mergeCell ref="DR119:DS119"/>
    <mergeCell ref="DT119:DU119"/>
    <mergeCell ref="DV119:DW119"/>
    <mergeCell ref="DX119:DY119"/>
    <mergeCell ref="DZ119:EA119"/>
    <mergeCell ref="EB119:EC119"/>
    <mergeCell ref="ED119:EE119"/>
    <mergeCell ref="EJ117:EK117"/>
    <mergeCell ref="EL117:EM117"/>
    <mergeCell ref="EN117:EO117"/>
    <mergeCell ref="DH118:DI118"/>
    <mergeCell ref="DJ118:DK118"/>
    <mergeCell ref="DL118:DM118"/>
    <mergeCell ref="DN118:DO118"/>
    <mergeCell ref="DP118:DQ118"/>
    <mergeCell ref="DR118:DS118"/>
    <mergeCell ref="DT118:DU118"/>
    <mergeCell ref="DV118:DW118"/>
    <mergeCell ref="DX118:DY118"/>
    <mergeCell ref="DZ118:EA118"/>
    <mergeCell ref="EB118:EC118"/>
    <mergeCell ref="ED118:EE118"/>
    <mergeCell ref="EF118:EG118"/>
    <mergeCell ref="EL116:EM116"/>
    <mergeCell ref="EN116:EO116"/>
    <mergeCell ref="DH117:DI117"/>
    <mergeCell ref="DJ117:DK117"/>
    <mergeCell ref="DL117:DM117"/>
    <mergeCell ref="DN117:DO117"/>
    <mergeCell ref="DP117:DQ117"/>
    <mergeCell ref="DR117:DS117"/>
    <mergeCell ref="DT117:DU117"/>
    <mergeCell ref="DV117:DW117"/>
    <mergeCell ref="DX117:DY117"/>
    <mergeCell ref="DZ117:EA117"/>
    <mergeCell ref="EB117:EC117"/>
    <mergeCell ref="ED117:EE117"/>
    <mergeCell ref="EF117:EG117"/>
    <mergeCell ref="EH117:EI117"/>
    <mergeCell ref="EB116:EC116"/>
    <mergeCell ref="ED116:EE116"/>
    <mergeCell ref="EF116:EG116"/>
    <mergeCell ref="EH116:EI116"/>
    <mergeCell ref="EJ116:EK116"/>
    <mergeCell ref="DR116:DS116"/>
    <mergeCell ref="DT116:DU116"/>
    <mergeCell ref="DV116:DW116"/>
    <mergeCell ref="DX116:DY116"/>
    <mergeCell ref="DZ116:EA116"/>
    <mergeCell ref="DH116:DI116"/>
    <mergeCell ref="DJ116:DK116"/>
    <mergeCell ref="DL116:DM116"/>
    <mergeCell ref="DN116:DO116"/>
    <mergeCell ref="DP116:DQ116"/>
    <mergeCell ref="EF115:EG115"/>
    <mergeCell ref="EH115:EI115"/>
    <mergeCell ref="EJ115:EK115"/>
    <mergeCell ref="EL115:EM115"/>
    <mergeCell ref="EN115:EO115"/>
    <mergeCell ref="EH114:EI114"/>
    <mergeCell ref="EJ114:EK114"/>
    <mergeCell ref="EL114:EM114"/>
    <mergeCell ref="EN114:EO114"/>
    <mergeCell ref="DH115:DI115"/>
    <mergeCell ref="DJ115:DK115"/>
    <mergeCell ref="DL115:DM115"/>
    <mergeCell ref="DN115:DO115"/>
    <mergeCell ref="DP115:DQ115"/>
    <mergeCell ref="DR115:DS115"/>
    <mergeCell ref="DT115:DU115"/>
    <mergeCell ref="DV115:DW115"/>
    <mergeCell ref="DX115:DY115"/>
    <mergeCell ref="DZ115:EA115"/>
    <mergeCell ref="EB115:EC115"/>
    <mergeCell ref="ED115:EE115"/>
    <mergeCell ref="EJ113:EK113"/>
    <mergeCell ref="EL113:EM113"/>
    <mergeCell ref="EN113:EO113"/>
    <mergeCell ref="DH114:DI114"/>
    <mergeCell ref="DJ114:DK114"/>
    <mergeCell ref="DL114:DM114"/>
    <mergeCell ref="DN114:DO114"/>
    <mergeCell ref="DP114:DQ114"/>
    <mergeCell ref="DR114:DS114"/>
    <mergeCell ref="DT114:DU114"/>
    <mergeCell ref="DV114:DW114"/>
    <mergeCell ref="DX114:DY114"/>
    <mergeCell ref="DZ114:EA114"/>
    <mergeCell ref="EB114:EC114"/>
    <mergeCell ref="ED114:EE114"/>
    <mergeCell ref="EF114:EG114"/>
    <mergeCell ref="EL112:EM112"/>
    <mergeCell ref="EN112:EO112"/>
    <mergeCell ref="DH113:DI113"/>
    <mergeCell ref="DJ113:DK113"/>
    <mergeCell ref="DL113:DM113"/>
    <mergeCell ref="DN113:DO113"/>
    <mergeCell ref="DP113:DQ113"/>
    <mergeCell ref="DR113:DS113"/>
    <mergeCell ref="DT113:DU113"/>
    <mergeCell ref="DV113:DW113"/>
    <mergeCell ref="DX113:DY113"/>
    <mergeCell ref="DZ113:EA113"/>
    <mergeCell ref="EB113:EC113"/>
    <mergeCell ref="ED113:EE113"/>
    <mergeCell ref="EF113:EG113"/>
    <mergeCell ref="EH113:EI113"/>
    <mergeCell ref="EB112:EC112"/>
    <mergeCell ref="ED112:EE112"/>
    <mergeCell ref="EF112:EG112"/>
    <mergeCell ref="EH112:EI112"/>
    <mergeCell ref="EJ112:EK112"/>
    <mergeCell ref="DR112:DS112"/>
    <mergeCell ref="DT112:DU112"/>
    <mergeCell ref="DV112:DW112"/>
    <mergeCell ref="DX112:DY112"/>
    <mergeCell ref="DZ112:EA112"/>
    <mergeCell ref="DH112:DI112"/>
    <mergeCell ref="DJ112:DK112"/>
    <mergeCell ref="DL112:DM112"/>
    <mergeCell ref="DN112:DO112"/>
    <mergeCell ref="DP112:DQ112"/>
    <mergeCell ref="EF111:EG111"/>
    <mergeCell ref="EH111:EI111"/>
    <mergeCell ref="EJ111:EK111"/>
    <mergeCell ref="EL111:EM111"/>
    <mergeCell ref="EN111:EO111"/>
    <mergeCell ref="EH110:EI110"/>
    <mergeCell ref="EJ110:EK110"/>
    <mergeCell ref="EL110:EM110"/>
    <mergeCell ref="EN110:EO110"/>
    <mergeCell ref="DH111:DI111"/>
    <mergeCell ref="DJ111:DK111"/>
    <mergeCell ref="DL111:DM111"/>
    <mergeCell ref="DN111:DO111"/>
    <mergeCell ref="DP111:DQ111"/>
    <mergeCell ref="DR111:DS111"/>
    <mergeCell ref="DT111:DU111"/>
    <mergeCell ref="DV111:DW111"/>
    <mergeCell ref="DX111:DY111"/>
    <mergeCell ref="DZ111:EA111"/>
    <mergeCell ref="EB111:EC111"/>
    <mergeCell ref="ED111:EE111"/>
    <mergeCell ref="EJ109:EK109"/>
    <mergeCell ref="EL109:EM109"/>
    <mergeCell ref="EN109:EO109"/>
    <mergeCell ref="DH110:DI110"/>
    <mergeCell ref="DJ110:DK110"/>
    <mergeCell ref="DL110:DM110"/>
    <mergeCell ref="DN110:DO110"/>
    <mergeCell ref="DP110:DQ110"/>
    <mergeCell ref="DR110:DS110"/>
    <mergeCell ref="DT110:DU110"/>
    <mergeCell ref="DV110:DW110"/>
    <mergeCell ref="DX110:DY110"/>
    <mergeCell ref="DZ110:EA110"/>
    <mergeCell ref="EB110:EC110"/>
    <mergeCell ref="ED110:EE110"/>
    <mergeCell ref="EF110:EG110"/>
    <mergeCell ref="EL108:EM108"/>
    <mergeCell ref="EN108:EO108"/>
    <mergeCell ref="DH109:DI109"/>
    <mergeCell ref="DJ109:DK109"/>
    <mergeCell ref="DL109:DM109"/>
    <mergeCell ref="DN109:DO109"/>
    <mergeCell ref="DP109:DQ109"/>
    <mergeCell ref="DR109:DS109"/>
    <mergeCell ref="DT109:DU109"/>
    <mergeCell ref="DV109:DW109"/>
    <mergeCell ref="DX109:DY109"/>
    <mergeCell ref="DZ109:EA109"/>
    <mergeCell ref="EB109:EC109"/>
    <mergeCell ref="ED109:EE109"/>
    <mergeCell ref="EF109:EG109"/>
    <mergeCell ref="EH109:EI109"/>
    <mergeCell ref="EB108:EC108"/>
    <mergeCell ref="ED108:EE108"/>
    <mergeCell ref="EF108:EG108"/>
    <mergeCell ref="EH108:EI108"/>
    <mergeCell ref="EJ108:EK108"/>
    <mergeCell ref="DR108:DS108"/>
    <mergeCell ref="DT108:DU108"/>
    <mergeCell ref="DV108:DW108"/>
    <mergeCell ref="DX108:DY108"/>
    <mergeCell ref="DZ108:EA108"/>
    <mergeCell ref="DH108:DI108"/>
    <mergeCell ref="DJ108:DK108"/>
    <mergeCell ref="DL108:DM108"/>
    <mergeCell ref="DN108:DO108"/>
    <mergeCell ref="DP108:DQ108"/>
    <mergeCell ref="EF107:EG107"/>
    <mergeCell ref="EH107:EI107"/>
    <mergeCell ref="EJ107:EK107"/>
    <mergeCell ref="EL107:EM107"/>
    <mergeCell ref="EN107:EO107"/>
    <mergeCell ref="EH106:EI106"/>
    <mergeCell ref="EJ106:EK106"/>
    <mergeCell ref="EL106:EM106"/>
    <mergeCell ref="EN106:EO106"/>
    <mergeCell ref="DH107:DI107"/>
    <mergeCell ref="DJ107:DK107"/>
    <mergeCell ref="DL107:DM107"/>
    <mergeCell ref="DN107:DO107"/>
    <mergeCell ref="DP107:DQ107"/>
    <mergeCell ref="DR107:DS107"/>
    <mergeCell ref="DT107:DU107"/>
    <mergeCell ref="DV107:DW107"/>
    <mergeCell ref="DX107:DY107"/>
    <mergeCell ref="DZ107:EA107"/>
    <mergeCell ref="EB107:EC107"/>
    <mergeCell ref="ED107:EE107"/>
    <mergeCell ref="EJ105:EK105"/>
    <mergeCell ref="EL105:EM105"/>
    <mergeCell ref="EN105:EO105"/>
    <mergeCell ref="DH106:DI106"/>
    <mergeCell ref="DJ106:DK106"/>
    <mergeCell ref="DL106:DM106"/>
    <mergeCell ref="DN106:DO106"/>
    <mergeCell ref="DP106:DQ106"/>
    <mergeCell ref="DR106:DS106"/>
    <mergeCell ref="DT106:DU106"/>
    <mergeCell ref="DV106:DW106"/>
    <mergeCell ref="DX106:DY106"/>
    <mergeCell ref="DZ106:EA106"/>
    <mergeCell ref="EB106:EC106"/>
    <mergeCell ref="ED106:EE106"/>
    <mergeCell ref="EF106:EG106"/>
    <mergeCell ref="EL104:EM104"/>
    <mergeCell ref="EN104:EO104"/>
    <mergeCell ref="DH105:DI105"/>
    <mergeCell ref="DJ105:DK105"/>
    <mergeCell ref="DL105:DM105"/>
    <mergeCell ref="DN105:DO105"/>
    <mergeCell ref="DP105:DQ105"/>
    <mergeCell ref="DR105:DS105"/>
    <mergeCell ref="DT105:DU105"/>
    <mergeCell ref="DV105:DW105"/>
    <mergeCell ref="DX105:DY105"/>
    <mergeCell ref="DZ105:EA105"/>
    <mergeCell ref="EB105:EC105"/>
    <mergeCell ref="ED105:EE105"/>
    <mergeCell ref="EF105:EG105"/>
    <mergeCell ref="EH105:EI105"/>
    <mergeCell ref="EB104:EC104"/>
    <mergeCell ref="ED104:EE104"/>
    <mergeCell ref="EF104:EG104"/>
    <mergeCell ref="EH104:EI104"/>
    <mergeCell ref="EJ104:EK104"/>
    <mergeCell ref="DR104:DS104"/>
    <mergeCell ref="DT104:DU104"/>
    <mergeCell ref="DV104:DW104"/>
    <mergeCell ref="DX104:DY104"/>
    <mergeCell ref="DZ104:EA104"/>
    <mergeCell ref="DH104:DI104"/>
    <mergeCell ref="DJ104:DK104"/>
    <mergeCell ref="DL104:DM104"/>
    <mergeCell ref="DN104:DO104"/>
    <mergeCell ref="DP104:DQ104"/>
    <mergeCell ref="EF103:EG103"/>
    <mergeCell ref="EH103:EI103"/>
    <mergeCell ref="EJ103:EK103"/>
    <mergeCell ref="EL103:EM103"/>
    <mergeCell ref="EN103:EO103"/>
    <mergeCell ref="EH102:EI102"/>
    <mergeCell ref="EJ102:EK102"/>
    <mergeCell ref="EL102:EM102"/>
    <mergeCell ref="EN102:EO102"/>
    <mergeCell ref="DH103:DI103"/>
    <mergeCell ref="DJ103:DK103"/>
    <mergeCell ref="DL103:DM103"/>
    <mergeCell ref="DN103:DO103"/>
    <mergeCell ref="DP103:DQ103"/>
    <mergeCell ref="DR103:DS103"/>
    <mergeCell ref="DT103:DU103"/>
    <mergeCell ref="DV103:DW103"/>
    <mergeCell ref="DX103:DY103"/>
    <mergeCell ref="DZ103:EA103"/>
    <mergeCell ref="EB103:EC103"/>
    <mergeCell ref="ED103:EE103"/>
    <mergeCell ref="EJ101:EK101"/>
    <mergeCell ref="EL101:EM101"/>
    <mergeCell ref="EN101:EO101"/>
    <mergeCell ref="DH102:DI102"/>
    <mergeCell ref="DJ102:DK102"/>
    <mergeCell ref="DL102:DM102"/>
    <mergeCell ref="DN102:DO102"/>
    <mergeCell ref="DP102:DQ102"/>
    <mergeCell ref="DR102:DS102"/>
    <mergeCell ref="DT102:DU102"/>
    <mergeCell ref="DV102:DW102"/>
    <mergeCell ref="DX102:DY102"/>
    <mergeCell ref="DZ102:EA102"/>
    <mergeCell ref="EB102:EC102"/>
    <mergeCell ref="ED102:EE102"/>
    <mergeCell ref="EF102:EG102"/>
    <mergeCell ref="EL100:EM100"/>
    <mergeCell ref="EN100:EO100"/>
    <mergeCell ref="DH101:DI101"/>
    <mergeCell ref="DJ101:DK101"/>
    <mergeCell ref="DL101:DM101"/>
    <mergeCell ref="DN101:DO101"/>
    <mergeCell ref="DP101:DQ101"/>
    <mergeCell ref="DR101:DS101"/>
    <mergeCell ref="DT101:DU101"/>
    <mergeCell ref="DV101:DW101"/>
    <mergeCell ref="DX101:DY101"/>
    <mergeCell ref="DZ101:EA101"/>
    <mergeCell ref="EB101:EC101"/>
    <mergeCell ref="ED101:EE101"/>
    <mergeCell ref="EF101:EG101"/>
    <mergeCell ref="EH101:EI101"/>
    <mergeCell ref="EB100:EC100"/>
    <mergeCell ref="ED100:EE100"/>
    <mergeCell ref="EF100:EG100"/>
    <mergeCell ref="EH100:EI100"/>
    <mergeCell ref="EJ100:EK100"/>
    <mergeCell ref="DR100:DS100"/>
    <mergeCell ref="DT100:DU100"/>
    <mergeCell ref="DV100:DW100"/>
    <mergeCell ref="DX100:DY100"/>
    <mergeCell ref="DZ100:EA100"/>
    <mergeCell ref="DH100:DI100"/>
    <mergeCell ref="DJ100:DK100"/>
    <mergeCell ref="DL100:DM100"/>
    <mergeCell ref="DN100:DO100"/>
    <mergeCell ref="DP100:DQ100"/>
    <mergeCell ref="EF99:EG99"/>
    <mergeCell ref="EH99:EI99"/>
    <mergeCell ref="EJ99:EK99"/>
    <mergeCell ref="EL99:EM99"/>
    <mergeCell ref="EN99:EO99"/>
    <mergeCell ref="EH98:EI98"/>
    <mergeCell ref="EJ98:EK98"/>
    <mergeCell ref="EL98:EM98"/>
    <mergeCell ref="EN98:EO98"/>
    <mergeCell ref="DH99:DI99"/>
    <mergeCell ref="DJ99:DK99"/>
    <mergeCell ref="DL99:DM99"/>
    <mergeCell ref="DN99:DO99"/>
    <mergeCell ref="DP99:DQ99"/>
    <mergeCell ref="DR99:DS99"/>
    <mergeCell ref="DT99:DU99"/>
    <mergeCell ref="DV99:DW99"/>
    <mergeCell ref="DX99:DY99"/>
    <mergeCell ref="DZ99:EA99"/>
    <mergeCell ref="EB99:EC99"/>
    <mergeCell ref="ED99:EE99"/>
    <mergeCell ref="EJ97:EK97"/>
    <mergeCell ref="EL97:EM97"/>
    <mergeCell ref="EN97:EO97"/>
    <mergeCell ref="DH98:DI98"/>
    <mergeCell ref="DJ98:DK98"/>
    <mergeCell ref="DL98:DM98"/>
    <mergeCell ref="DN98:DO98"/>
    <mergeCell ref="DP98:DQ98"/>
    <mergeCell ref="DR98:DS98"/>
    <mergeCell ref="DT98:DU98"/>
    <mergeCell ref="DV98:DW98"/>
    <mergeCell ref="DX98:DY98"/>
    <mergeCell ref="DZ98:EA98"/>
    <mergeCell ref="EB98:EC98"/>
    <mergeCell ref="ED98:EE98"/>
    <mergeCell ref="EF98:EG98"/>
    <mergeCell ref="EL96:EM96"/>
    <mergeCell ref="EN96:EO96"/>
    <mergeCell ref="DH97:DI97"/>
    <mergeCell ref="DJ97:DK97"/>
    <mergeCell ref="DL97:DM97"/>
    <mergeCell ref="DN97:DO97"/>
    <mergeCell ref="DP97:DQ97"/>
    <mergeCell ref="DR97:DS97"/>
    <mergeCell ref="DT97:DU97"/>
    <mergeCell ref="DV97:DW97"/>
    <mergeCell ref="DX97:DY97"/>
    <mergeCell ref="DZ97:EA97"/>
    <mergeCell ref="EB97:EC97"/>
    <mergeCell ref="ED97:EE97"/>
    <mergeCell ref="EF97:EG97"/>
    <mergeCell ref="EH97:EI97"/>
    <mergeCell ref="EB96:EC96"/>
    <mergeCell ref="ED96:EE96"/>
    <mergeCell ref="EF96:EG96"/>
    <mergeCell ref="EH96:EI96"/>
    <mergeCell ref="EJ96:EK96"/>
    <mergeCell ref="DR96:DS96"/>
    <mergeCell ref="DT96:DU96"/>
    <mergeCell ref="DV96:DW96"/>
    <mergeCell ref="DX96:DY96"/>
    <mergeCell ref="DZ96:EA96"/>
    <mergeCell ref="DH96:DI96"/>
    <mergeCell ref="DJ96:DK96"/>
    <mergeCell ref="DL96:DM96"/>
    <mergeCell ref="DN96:DO96"/>
    <mergeCell ref="DP96:DQ96"/>
    <mergeCell ref="EF95:EG95"/>
    <mergeCell ref="EH95:EI95"/>
    <mergeCell ref="EJ95:EK95"/>
    <mergeCell ref="EL95:EM95"/>
    <mergeCell ref="EN95:EO95"/>
    <mergeCell ref="EH94:EI94"/>
    <mergeCell ref="EJ94:EK94"/>
    <mergeCell ref="EL94:EM94"/>
    <mergeCell ref="EN94:EO94"/>
    <mergeCell ref="DH95:DI95"/>
    <mergeCell ref="DJ95:DK95"/>
    <mergeCell ref="DL95:DM95"/>
    <mergeCell ref="DN95:DO95"/>
    <mergeCell ref="DP95:DQ95"/>
    <mergeCell ref="DR95:DS95"/>
    <mergeCell ref="DT95:DU95"/>
    <mergeCell ref="DV95:DW95"/>
    <mergeCell ref="DX95:DY95"/>
    <mergeCell ref="DZ95:EA95"/>
    <mergeCell ref="EB95:EC95"/>
    <mergeCell ref="ED95:EE95"/>
    <mergeCell ref="EJ93:EK93"/>
    <mergeCell ref="EL93:EM93"/>
    <mergeCell ref="EN93:EO93"/>
    <mergeCell ref="DH94:DI94"/>
    <mergeCell ref="DJ94:DK94"/>
    <mergeCell ref="DL94:DM94"/>
    <mergeCell ref="DN94:DO94"/>
    <mergeCell ref="DP94:DQ94"/>
    <mergeCell ref="DR94:DS94"/>
    <mergeCell ref="DT94:DU94"/>
    <mergeCell ref="DV94:DW94"/>
    <mergeCell ref="DX94:DY94"/>
    <mergeCell ref="DZ94:EA94"/>
    <mergeCell ref="EB94:EC94"/>
    <mergeCell ref="ED94:EE94"/>
    <mergeCell ref="EF94:EG94"/>
    <mergeCell ref="EL92:EM92"/>
    <mergeCell ref="EN92:EO92"/>
    <mergeCell ref="DH93:DI93"/>
    <mergeCell ref="DJ93:DK93"/>
    <mergeCell ref="DL93:DM93"/>
    <mergeCell ref="DN93:DO93"/>
    <mergeCell ref="DP93:DQ93"/>
    <mergeCell ref="DR93:DS93"/>
    <mergeCell ref="DT93:DU93"/>
    <mergeCell ref="DV93:DW93"/>
    <mergeCell ref="DX93:DY93"/>
    <mergeCell ref="DZ93:EA93"/>
    <mergeCell ref="EB93:EC93"/>
    <mergeCell ref="ED93:EE93"/>
    <mergeCell ref="EF93:EG93"/>
    <mergeCell ref="EH93:EI93"/>
    <mergeCell ref="EB92:EC92"/>
    <mergeCell ref="ED92:EE92"/>
    <mergeCell ref="EF92:EG92"/>
    <mergeCell ref="EH92:EI92"/>
    <mergeCell ref="EJ92:EK92"/>
    <mergeCell ref="DR92:DS92"/>
    <mergeCell ref="DT92:DU92"/>
    <mergeCell ref="DV92:DW92"/>
    <mergeCell ref="DX92:DY92"/>
    <mergeCell ref="DZ92:EA92"/>
    <mergeCell ref="DH92:DI92"/>
    <mergeCell ref="DJ92:DK92"/>
    <mergeCell ref="DL92:DM92"/>
    <mergeCell ref="DN92:DO92"/>
    <mergeCell ref="DP92:DQ92"/>
    <mergeCell ref="EF91:EG91"/>
    <mergeCell ref="EH91:EI91"/>
    <mergeCell ref="EJ91:EK91"/>
    <mergeCell ref="EL91:EM91"/>
    <mergeCell ref="EN91:EO91"/>
    <mergeCell ref="EH90:EI90"/>
    <mergeCell ref="EJ90:EK90"/>
    <mergeCell ref="EL90:EM90"/>
    <mergeCell ref="EN90:EO90"/>
    <mergeCell ref="DH91:DI91"/>
    <mergeCell ref="DJ91:DK91"/>
    <mergeCell ref="DL91:DM91"/>
    <mergeCell ref="DN91:DO91"/>
    <mergeCell ref="DP91:DQ91"/>
    <mergeCell ref="DR91:DS91"/>
    <mergeCell ref="DT91:DU91"/>
    <mergeCell ref="DV91:DW91"/>
    <mergeCell ref="DX91:DY91"/>
    <mergeCell ref="DZ91:EA91"/>
    <mergeCell ref="EB91:EC91"/>
    <mergeCell ref="ED91:EE91"/>
    <mergeCell ref="EJ89:EK89"/>
    <mergeCell ref="EL89:EM89"/>
    <mergeCell ref="EN89:EO89"/>
    <mergeCell ref="DH90:DI90"/>
    <mergeCell ref="DJ90:DK90"/>
    <mergeCell ref="DL90:DM90"/>
    <mergeCell ref="DN90:DO90"/>
    <mergeCell ref="DP90:DQ90"/>
    <mergeCell ref="DR90:DS90"/>
    <mergeCell ref="DT90:DU90"/>
    <mergeCell ref="DV90:DW90"/>
    <mergeCell ref="DX90:DY90"/>
    <mergeCell ref="DZ90:EA90"/>
    <mergeCell ref="EB90:EC90"/>
    <mergeCell ref="ED90:EE90"/>
    <mergeCell ref="EF90:EG90"/>
    <mergeCell ref="EL88:EM88"/>
    <mergeCell ref="EN88:EO88"/>
    <mergeCell ref="DH89:DI89"/>
    <mergeCell ref="DJ89:DK89"/>
    <mergeCell ref="DL89:DM89"/>
    <mergeCell ref="DN89:DO89"/>
    <mergeCell ref="DP89:DQ89"/>
    <mergeCell ref="DR89:DS89"/>
    <mergeCell ref="DT89:DU89"/>
    <mergeCell ref="DV89:DW89"/>
    <mergeCell ref="DX89:DY89"/>
    <mergeCell ref="DZ89:EA89"/>
    <mergeCell ref="EB89:EC89"/>
    <mergeCell ref="ED89:EE89"/>
    <mergeCell ref="EF89:EG89"/>
    <mergeCell ref="EH89:EI89"/>
    <mergeCell ref="EB88:EC88"/>
    <mergeCell ref="ED88:EE88"/>
    <mergeCell ref="EF88:EG88"/>
    <mergeCell ref="EH88:EI88"/>
    <mergeCell ref="EJ88:EK88"/>
    <mergeCell ref="DR88:DS88"/>
    <mergeCell ref="DT88:DU88"/>
    <mergeCell ref="DV88:DW88"/>
    <mergeCell ref="DX88:DY88"/>
    <mergeCell ref="DZ88:EA88"/>
    <mergeCell ref="DH88:DI88"/>
    <mergeCell ref="DJ88:DK88"/>
    <mergeCell ref="DL88:DM88"/>
    <mergeCell ref="DN88:DO88"/>
    <mergeCell ref="DP88:DQ88"/>
    <mergeCell ref="EF87:EG87"/>
    <mergeCell ref="EH87:EI87"/>
    <mergeCell ref="EJ87:EK87"/>
    <mergeCell ref="EL87:EM87"/>
    <mergeCell ref="EN87:EO87"/>
    <mergeCell ref="EH86:EI86"/>
    <mergeCell ref="EJ86:EK86"/>
    <mergeCell ref="EL86:EM86"/>
    <mergeCell ref="EN86:EO86"/>
    <mergeCell ref="DH87:DI87"/>
    <mergeCell ref="DJ87:DK87"/>
    <mergeCell ref="DL87:DM87"/>
    <mergeCell ref="DN87:DO87"/>
    <mergeCell ref="DP87:DQ87"/>
    <mergeCell ref="DR87:DS87"/>
    <mergeCell ref="DT87:DU87"/>
    <mergeCell ref="DV87:DW87"/>
    <mergeCell ref="DX87:DY87"/>
    <mergeCell ref="DZ87:EA87"/>
    <mergeCell ref="EB87:EC87"/>
    <mergeCell ref="ED87:EE87"/>
    <mergeCell ref="EJ85:EK85"/>
    <mergeCell ref="EL85:EM85"/>
    <mergeCell ref="EN85:EO85"/>
    <mergeCell ref="DH86:DI86"/>
    <mergeCell ref="DJ86:DK86"/>
    <mergeCell ref="DL86:DM86"/>
    <mergeCell ref="DN86:DO86"/>
    <mergeCell ref="DP86:DQ86"/>
    <mergeCell ref="DR86:DS86"/>
    <mergeCell ref="DT86:DU86"/>
    <mergeCell ref="DV86:DW86"/>
    <mergeCell ref="DX86:DY86"/>
    <mergeCell ref="DZ86:EA86"/>
    <mergeCell ref="EB86:EC86"/>
    <mergeCell ref="ED86:EE86"/>
    <mergeCell ref="EF86:EG86"/>
    <mergeCell ref="EL84:EM84"/>
    <mergeCell ref="EN84:EO84"/>
    <mergeCell ref="DH85:DI85"/>
    <mergeCell ref="DJ85:DK85"/>
    <mergeCell ref="DL85:DM85"/>
    <mergeCell ref="DN85:DO85"/>
    <mergeCell ref="DP85:DQ85"/>
    <mergeCell ref="DR85:DS85"/>
    <mergeCell ref="DT85:DU85"/>
    <mergeCell ref="DV85:DW85"/>
    <mergeCell ref="DX85:DY85"/>
    <mergeCell ref="DZ85:EA85"/>
    <mergeCell ref="EB85:EC85"/>
    <mergeCell ref="ED85:EE85"/>
    <mergeCell ref="EF85:EG85"/>
    <mergeCell ref="EH85:EI85"/>
    <mergeCell ref="EB84:EC84"/>
    <mergeCell ref="ED84:EE84"/>
    <mergeCell ref="EF84:EG84"/>
    <mergeCell ref="EH84:EI84"/>
    <mergeCell ref="EJ84:EK84"/>
    <mergeCell ref="DR84:DS84"/>
    <mergeCell ref="DT84:DU84"/>
    <mergeCell ref="DV84:DW84"/>
    <mergeCell ref="DX84:DY84"/>
    <mergeCell ref="DZ84:EA84"/>
    <mergeCell ref="DH84:DI84"/>
    <mergeCell ref="DJ84:DK84"/>
    <mergeCell ref="DL84:DM84"/>
    <mergeCell ref="DN84:DO84"/>
    <mergeCell ref="DP84:DQ84"/>
    <mergeCell ref="EF83:EG83"/>
    <mergeCell ref="EH83:EI83"/>
    <mergeCell ref="EJ83:EK83"/>
    <mergeCell ref="EL83:EM83"/>
    <mergeCell ref="EN83:EO83"/>
    <mergeCell ref="EH82:EI82"/>
    <mergeCell ref="EJ82:EK82"/>
    <mergeCell ref="EL82:EM82"/>
    <mergeCell ref="EN82:EO82"/>
    <mergeCell ref="DH83:DI83"/>
    <mergeCell ref="DJ83:DK83"/>
    <mergeCell ref="DL83:DM83"/>
    <mergeCell ref="DN83:DO83"/>
    <mergeCell ref="DP83:DQ83"/>
    <mergeCell ref="DR83:DS83"/>
    <mergeCell ref="DT83:DU83"/>
    <mergeCell ref="DV83:DW83"/>
    <mergeCell ref="DX83:DY83"/>
    <mergeCell ref="DZ83:EA83"/>
    <mergeCell ref="EB83:EC83"/>
    <mergeCell ref="ED83:EE83"/>
    <mergeCell ref="EJ81:EK81"/>
    <mergeCell ref="EL81:EM81"/>
    <mergeCell ref="EN81:EO81"/>
    <mergeCell ref="DH82:DI82"/>
    <mergeCell ref="DJ82:DK82"/>
    <mergeCell ref="DL82:DM82"/>
    <mergeCell ref="DN82:DO82"/>
    <mergeCell ref="DP82:DQ82"/>
    <mergeCell ref="DR82:DS82"/>
    <mergeCell ref="DT82:DU82"/>
    <mergeCell ref="DV82:DW82"/>
    <mergeCell ref="DX82:DY82"/>
    <mergeCell ref="DZ82:EA82"/>
    <mergeCell ref="EB82:EC82"/>
    <mergeCell ref="ED82:EE82"/>
    <mergeCell ref="EF82:EG82"/>
    <mergeCell ref="EL80:EM80"/>
    <mergeCell ref="EN80:EO80"/>
    <mergeCell ref="DH81:DI81"/>
    <mergeCell ref="DJ81:DK81"/>
    <mergeCell ref="DL81:DM81"/>
    <mergeCell ref="DN81:DO81"/>
    <mergeCell ref="DP81:DQ81"/>
    <mergeCell ref="DR81:DS81"/>
    <mergeCell ref="DT81:DU81"/>
    <mergeCell ref="DV81:DW81"/>
    <mergeCell ref="DX81:DY81"/>
    <mergeCell ref="DZ81:EA81"/>
    <mergeCell ref="EB81:EC81"/>
    <mergeCell ref="ED81:EE81"/>
    <mergeCell ref="EF81:EG81"/>
    <mergeCell ref="EH81:EI81"/>
    <mergeCell ref="EB80:EC80"/>
    <mergeCell ref="ED80:EE80"/>
    <mergeCell ref="EF80:EG80"/>
    <mergeCell ref="EH80:EI80"/>
    <mergeCell ref="EJ80:EK80"/>
    <mergeCell ref="DR80:DS80"/>
    <mergeCell ref="DT80:DU80"/>
    <mergeCell ref="DV80:DW80"/>
    <mergeCell ref="DX80:DY80"/>
    <mergeCell ref="DZ80:EA80"/>
    <mergeCell ref="DH80:DI80"/>
    <mergeCell ref="DJ80:DK80"/>
    <mergeCell ref="DL80:DM80"/>
    <mergeCell ref="DN80:DO80"/>
    <mergeCell ref="DP80:DQ80"/>
    <mergeCell ref="EF79:EG79"/>
    <mergeCell ref="EH79:EI79"/>
    <mergeCell ref="EJ79:EK79"/>
    <mergeCell ref="EL79:EM79"/>
    <mergeCell ref="EN79:EO79"/>
    <mergeCell ref="EH78:EI78"/>
    <mergeCell ref="EJ78:EK78"/>
    <mergeCell ref="EL78:EM78"/>
    <mergeCell ref="EN78:EO78"/>
    <mergeCell ref="DH79:DI79"/>
    <mergeCell ref="DJ79:DK79"/>
    <mergeCell ref="DL79:DM79"/>
    <mergeCell ref="DN79:DO79"/>
    <mergeCell ref="DP79:DQ79"/>
    <mergeCell ref="DR79:DS79"/>
    <mergeCell ref="DT79:DU79"/>
    <mergeCell ref="DV79:DW79"/>
    <mergeCell ref="DX79:DY79"/>
    <mergeCell ref="DZ79:EA79"/>
    <mergeCell ref="EB79:EC79"/>
    <mergeCell ref="ED79:EE79"/>
    <mergeCell ref="EJ77:EK77"/>
    <mergeCell ref="EL77:EM77"/>
    <mergeCell ref="EN77:EO77"/>
    <mergeCell ref="DH78:DI78"/>
    <mergeCell ref="DJ78:DK78"/>
    <mergeCell ref="DL78:DM78"/>
    <mergeCell ref="DN78:DO78"/>
    <mergeCell ref="DP78:DQ78"/>
    <mergeCell ref="DR78:DS78"/>
    <mergeCell ref="DT78:DU78"/>
    <mergeCell ref="DV78:DW78"/>
    <mergeCell ref="DX78:DY78"/>
    <mergeCell ref="DZ78:EA78"/>
    <mergeCell ref="EB78:EC78"/>
    <mergeCell ref="ED78:EE78"/>
    <mergeCell ref="EF78:EG78"/>
    <mergeCell ref="EL76:EM76"/>
    <mergeCell ref="EN76:EO76"/>
    <mergeCell ref="DH77:DI77"/>
    <mergeCell ref="DJ77:DK77"/>
    <mergeCell ref="DL77:DM77"/>
    <mergeCell ref="DN77:DO77"/>
    <mergeCell ref="DP77:DQ77"/>
    <mergeCell ref="DR77:DS77"/>
    <mergeCell ref="DT77:DU77"/>
    <mergeCell ref="DV77:DW77"/>
    <mergeCell ref="DX77:DY77"/>
    <mergeCell ref="DZ77:EA77"/>
    <mergeCell ref="EB77:EC77"/>
    <mergeCell ref="ED77:EE77"/>
    <mergeCell ref="EF77:EG77"/>
    <mergeCell ref="EH77:EI77"/>
    <mergeCell ref="EB76:EC76"/>
    <mergeCell ref="ED76:EE76"/>
    <mergeCell ref="EF76:EG76"/>
    <mergeCell ref="EH76:EI76"/>
    <mergeCell ref="EJ76:EK76"/>
    <mergeCell ref="DR76:DS76"/>
    <mergeCell ref="DT76:DU76"/>
    <mergeCell ref="DV76:DW76"/>
    <mergeCell ref="DX76:DY76"/>
    <mergeCell ref="DZ76:EA76"/>
    <mergeCell ref="DH76:DI76"/>
    <mergeCell ref="DJ76:DK76"/>
    <mergeCell ref="DL76:DM76"/>
    <mergeCell ref="DN76:DO76"/>
    <mergeCell ref="DP76:DQ76"/>
    <mergeCell ref="EF75:EG75"/>
    <mergeCell ref="EH75:EI75"/>
    <mergeCell ref="EJ75:EK75"/>
    <mergeCell ref="EL75:EM75"/>
    <mergeCell ref="EN75:EO75"/>
    <mergeCell ref="EH74:EI74"/>
    <mergeCell ref="EJ74:EK74"/>
    <mergeCell ref="EL74:EM74"/>
    <mergeCell ref="EN74:EO74"/>
    <mergeCell ref="DH75:DI75"/>
    <mergeCell ref="DJ75:DK75"/>
    <mergeCell ref="DL75:DM75"/>
    <mergeCell ref="DN75:DO75"/>
    <mergeCell ref="DP75:DQ75"/>
    <mergeCell ref="DR75:DS75"/>
    <mergeCell ref="DT75:DU75"/>
    <mergeCell ref="DV75:DW75"/>
    <mergeCell ref="DX75:DY75"/>
    <mergeCell ref="DZ75:EA75"/>
    <mergeCell ref="EB75:EC75"/>
    <mergeCell ref="ED75:EE75"/>
    <mergeCell ref="EJ73:EK73"/>
    <mergeCell ref="EL73:EM73"/>
    <mergeCell ref="EN73:EO73"/>
    <mergeCell ref="DH74:DI74"/>
    <mergeCell ref="DJ74:DK74"/>
    <mergeCell ref="DL74:DM74"/>
    <mergeCell ref="DN74:DO74"/>
    <mergeCell ref="DP74:DQ74"/>
    <mergeCell ref="DR74:DS74"/>
    <mergeCell ref="DT74:DU74"/>
    <mergeCell ref="DV74:DW74"/>
    <mergeCell ref="DX74:DY74"/>
    <mergeCell ref="DZ74:EA74"/>
    <mergeCell ref="EB74:EC74"/>
    <mergeCell ref="ED74:EE74"/>
    <mergeCell ref="EF74:EG74"/>
    <mergeCell ref="EL72:EM72"/>
    <mergeCell ref="EN72:EO72"/>
    <mergeCell ref="DH73:DI73"/>
    <mergeCell ref="DJ73:DK73"/>
    <mergeCell ref="DL73:DM73"/>
    <mergeCell ref="DN73:DO73"/>
    <mergeCell ref="DP73:DQ73"/>
    <mergeCell ref="DR73:DS73"/>
    <mergeCell ref="DT73:DU73"/>
    <mergeCell ref="DV73:DW73"/>
    <mergeCell ref="DX73:DY73"/>
    <mergeCell ref="DZ73:EA73"/>
    <mergeCell ref="EB73:EC73"/>
    <mergeCell ref="ED73:EE73"/>
    <mergeCell ref="EF73:EG73"/>
    <mergeCell ref="EH73:EI73"/>
    <mergeCell ref="EB72:EC72"/>
    <mergeCell ref="ED72:EE72"/>
    <mergeCell ref="EF72:EG72"/>
    <mergeCell ref="EH72:EI72"/>
    <mergeCell ref="EJ72:EK72"/>
    <mergeCell ref="DR72:DS72"/>
    <mergeCell ref="DT72:DU72"/>
    <mergeCell ref="DV72:DW72"/>
    <mergeCell ref="DX72:DY72"/>
    <mergeCell ref="DZ72:EA72"/>
    <mergeCell ref="DH72:DI72"/>
    <mergeCell ref="DJ72:DK72"/>
    <mergeCell ref="DL72:DM72"/>
    <mergeCell ref="DN72:DO72"/>
    <mergeCell ref="DP72:DQ72"/>
    <mergeCell ref="EF71:EG71"/>
    <mergeCell ref="EH71:EI71"/>
    <mergeCell ref="EJ71:EK71"/>
    <mergeCell ref="EL71:EM71"/>
    <mergeCell ref="EN71:EO71"/>
    <mergeCell ref="EH70:EI70"/>
    <mergeCell ref="EJ70:EK70"/>
    <mergeCell ref="EL70:EM70"/>
    <mergeCell ref="EN70:EO70"/>
    <mergeCell ref="DH71:DI71"/>
    <mergeCell ref="DJ71:DK71"/>
    <mergeCell ref="DL71:DM71"/>
    <mergeCell ref="DN71:DO71"/>
    <mergeCell ref="DP71:DQ71"/>
    <mergeCell ref="DR71:DS71"/>
    <mergeCell ref="DT71:DU71"/>
    <mergeCell ref="DV71:DW71"/>
    <mergeCell ref="DX71:DY71"/>
    <mergeCell ref="DZ71:EA71"/>
    <mergeCell ref="EB71:EC71"/>
    <mergeCell ref="ED71:EE71"/>
    <mergeCell ref="EJ69:EK69"/>
    <mergeCell ref="EL69:EM69"/>
    <mergeCell ref="EN69:EO69"/>
    <mergeCell ref="DH70:DI70"/>
    <mergeCell ref="DJ70:DK70"/>
    <mergeCell ref="DL70:DM70"/>
    <mergeCell ref="DN70:DO70"/>
    <mergeCell ref="DP70:DQ70"/>
    <mergeCell ref="DR70:DS70"/>
    <mergeCell ref="DT70:DU70"/>
    <mergeCell ref="DV70:DW70"/>
    <mergeCell ref="DX70:DY70"/>
    <mergeCell ref="DZ70:EA70"/>
    <mergeCell ref="EB70:EC70"/>
    <mergeCell ref="ED70:EE70"/>
    <mergeCell ref="EF70:EG70"/>
    <mergeCell ref="EL68:EM68"/>
    <mergeCell ref="EN68:EO68"/>
    <mergeCell ref="DH69:DI69"/>
    <mergeCell ref="DJ69:DK69"/>
    <mergeCell ref="DL69:DM69"/>
    <mergeCell ref="DN69:DO69"/>
    <mergeCell ref="DP69:DQ69"/>
    <mergeCell ref="DR69:DS69"/>
    <mergeCell ref="DT69:DU69"/>
    <mergeCell ref="DV69:DW69"/>
    <mergeCell ref="DX69:DY69"/>
    <mergeCell ref="DZ69:EA69"/>
    <mergeCell ref="EB69:EC69"/>
    <mergeCell ref="ED69:EE69"/>
    <mergeCell ref="EF69:EG69"/>
    <mergeCell ref="EH69:EI69"/>
    <mergeCell ref="EB68:EC68"/>
    <mergeCell ref="ED68:EE68"/>
    <mergeCell ref="EF68:EG68"/>
    <mergeCell ref="EH68:EI68"/>
    <mergeCell ref="EJ68:EK68"/>
    <mergeCell ref="DR68:DS68"/>
    <mergeCell ref="DT68:DU68"/>
    <mergeCell ref="DV68:DW68"/>
    <mergeCell ref="DX68:DY68"/>
    <mergeCell ref="DZ68:EA68"/>
    <mergeCell ref="DH68:DI68"/>
    <mergeCell ref="DJ68:DK68"/>
    <mergeCell ref="DL68:DM68"/>
    <mergeCell ref="DN68:DO68"/>
    <mergeCell ref="DP68:DQ68"/>
    <mergeCell ref="EF67:EG67"/>
    <mergeCell ref="EH67:EI67"/>
    <mergeCell ref="EJ67:EK67"/>
    <mergeCell ref="EL67:EM67"/>
    <mergeCell ref="EN67:EO67"/>
    <mergeCell ref="EH66:EI66"/>
    <mergeCell ref="EJ66:EK66"/>
    <mergeCell ref="EL66:EM66"/>
    <mergeCell ref="EN66:EO66"/>
    <mergeCell ref="DH67:DI67"/>
    <mergeCell ref="DJ67:DK67"/>
    <mergeCell ref="DL67:DM67"/>
    <mergeCell ref="DN67:DO67"/>
    <mergeCell ref="DP67:DQ67"/>
    <mergeCell ref="DR67:DS67"/>
    <mergeCell ref="DT67:DU67"/>
    <mergeCell ref="DV67:DW67"/>
    <mergeCell ref="DX67:DY67"/>
    <mergeCell ref="DZ67:EA67"/>
    <mergeCell ref="EB67:EC67"/>
    <mergeCell ref="ED67:EE67"/>
    <mergeCell ref="EJ65:EK65"/>
    <mergeCell ref="EL65:EM65"/>
    <mergeCell ref="EN65:EO65"/>
    <mergeCell ref="DH66:DI66"/>
    <mergeCell ref="DJ66:DK66"/>
    <mergeCell ref="DL66:DM66"/>
    <mergeCell ref="DN66:DO66"/>
    <mergeCell ref="DP66:DQ66"/>
    <mergeCell ref="DR66:DS66"/>
    <mergeCell ref="DT66:DU66"/>
    <mergeCell ref="DV66:DW66"/>
    <mergeCell ref="DX66:DY66"/>
    <mergeCell ref="DZ66:EA66"/>
    <mergeCell ref="EB66:EC66"/>
    <mergeCell ref="ED66:EE66"/>
    <mergeCell ref="EF66:EG66"/>
    <mergeCell ref="EL64:EM64"/>
    <mergeCell ref="EN64:EO64"/>
    <mergeCell ref="DH65:DI65"/>
    <mergeCell ref="DJ65:DK65"/>
    <mergeCell ref="DL65:DM65"/>
    <mergeCell ref="DN65:DO65"/>
    <mergeCell ref="DP65:DQ65"/>
    <mergeCell ref="DR65:DS65"/>
    <mergeCell ref="DT65:DU65"/>
    <mergeCell ref="DV65:DW65"/>
    <mergeCell ref="DX65:DY65"/>
    <mergeCell ref="DZ65:EA65"/>
    <mergeCell ref="EB65:EC65"/>
    <mergeCell ref="ED65:EE65"/>
    <mergeCell ref="EF65:EG65"/>
    <mergeCell ref="EH65:EI65"/>
    <mergeCell ref="EB64:EC64"/>
    <mergeCell ref="ED64:EE64"/>
    <mergeCell ref="EF64:EG64"/>
    <mergeCell ref="EH64:EI64"/>
    <mergeCell ref="EJ64:EK64"/>
    <mergeCell ref="DR64:DS64"/>
    <mergeCell ref="DT64:DU64"/>
    <mergeCell ref="DV64:DW64"/>
    <mergeCell ref="DX64:DY64"/>
    <mergeCell ref="DZ64:EA64"/>
    <mergeCell ref="DH64:DI64"/>
    <mergeCell ref="DJ64:DK64"/>
    <mergeCell ref="DL64:DM64"/>
    <mergeCell ref="DN64:DO64"/>
    <mergeCell ref="DP64:DQ64"/>
    <mergeCell ref="EF63:EG63"/>
    <mergeCell ref="EH63:EI63"/>
    <mergeCell ref="EJ63:EK63"/>
    <mergeCell ref="EL63:EM63"/>
    <mergeCell ref="EN63:EO63"/>
    <mergeCell ref="EH62:EI62"/>
    <mergeCell ref="EJ62:EK62"/>
    <mergeCell ref="EL62:EM62"/>
    <mergeCell ref="EN62:EO62"/>
    <mergeCell ref="DH63:DI63"/>
    <mergeCell ref="DJ63:DK63"/>
    <mergeCell ref="DL63:DM63"/>
    <mergeCell ref="DN63:DO63"/>
    <mergeCell ref="DP63:DQ63"/>
    <mergeCell ref="DR63:DS63"/>
    <mergeCell ref="DT63:DU63"/>
    <mergeCell ref="DV63:DW63"/>
    <mergeCell ref="DX63:DY63"/>
    <mergeCell ref="DZ63:EA63"/>
    <mergeCell ref="EB63:EC63"/>
    <mergeCell ref="ED63:EE63"/>
    <mergeCell ref="EJ61:EK61"/>
    <mergeCell ref="EL61:EM61"/>
    <mergeCell ref="EN61:EO61"/>
    <mergeCell ref="DH62:DI62"/>
    <mergeCell ref="DJ62:DK62"/>
    <mergeCell ref="DL62:DM62"/>
    <mergeCell ref="DN62:DO62"/>
    <mergeCell ref="DP62:DQ62"/>
    <mergeCell ref="DR62:DS62"/>
    <mergeCell ref="DT62:DU62"/>
    <mergeCell ref="DV62:DW62"/>
    <mergeCell ref="DX62:DY62"/>
    <mergeCell ref="DZ62:EA62"/>
    <mergeCell ref="EB62:EC62"/>
    <mergeCell ref="ED62:EE62"/>
    <mergeCell ref="EF62:EG62"/>
    <mergeCell ref="EL60:EM60"/>
    <mergeCell ref="EN60:EO60"/>
    <mergeCell ref="DH61:DI61"/>
    <mergeCell ref="DJ61:DK61"/>
    <mergeCell ref="DL61:DM61"/>
    <mergeCell ref="DN61:DO61"/>
    <mergeCell ref="DP61:DQ61"/>
    <mergeCell ref="DR61:DS61"/>
    <mergeCell ref="DT61:DU61"/>
    <mergeCell ref="DV61:DW61"/>
    <mergeCell ref="DX61:DY61"/>
    <mergeCell ref="DZ61:EA61"/>
    <mergeCell ref="EB61:EC61"/>
    <mergeCell ref="ED61:EE61"/>
    <mergeCell ref="EF61:EG61"/>
    <mergeCell ref="EH61:EI61"/>
    <mergeCell ref="EB60:EC60"/>
    <mergeCell ref="ED60:EE60"/>
    <mergeCell ref="EF60:EG60"/>
    <mergeCell ref="EH60:EI60"/>
    <mergeCell ref="EJ60:EK60"/>
    <mergeCell ref="DR60:DS60"/>
    <mergeCell ref="DT60:DU60"/>
    <mergeCell ref="DV60:DW60"/>
    <mergeCell ref="DX60:DY60"/>
    <mergeCell ref="DZ60:EA60"/>
    <mergeCell ref="DH60:DI60"/>
    <mergeCell ref="DJ60:DK60"/>
    <mergeCell ref="DL60:DM60"/>
    <mergeCell ref="DN60:DO60"/>
    <mergeCell ref="DP60:DQ60"/>
    <mergeCell ref="EF59:EG59"/>
    <mergeCell ref="EH59:EI59"/>
    <mergeCell ref="EJ59:EK59"/>
    <mergeCell ref="EL59:EM59"/>
    <mergeCell ref="EN59:EO59"/>
    <mergeCell ref="EH58:EI58"/>
    <mergeCell ref="EJ58:EK58"/>
    <mergeCell ref="EL58:EM58"/>
    <mergeCell ref="EN58:EO58"/>
    <mergeCell ref="DH59:DI59"/>
    <mergeCell ref="DJ59:DK59"/>
    <mergeCell ref="DL59:DM59"/>
    <mergeCell ref="DN59:DO59"/>
    <mergeCell ref="DP59:DQ59"/>
    <mergeCell ref="DR59:DS59"/>
    <mergeCell ref="DT59:DU59"/>
    <mergeCell ref="DV59:DW59"/>
    <mergeCell ref="DX59:DY59"/>
    <mergeCell ref="DZ59:EA59"/>
    <mergeCell ref="EB59:EC59"/>
    <mergeCell ref="ED59:EE59"/>
    <mergeCell ref="EJ57:EK57"/>
    <mergeCell ref="EL57:EM57"/>
    <mergeCell ref="EN57:EO57"/>
    <mergeCell ref="DH58:DI58"/>
    <mergeCell ref="DJ58:DK58"/>
    <mergeCell ref="DL58:DM58"/>
    <mergeCell ref="DN58:DO58"/>
    <mergeCell ref="DP58:DQ58"/>
    <mergeCell ref="DR58:DS58"/>
    <mergeCell ref="DT58:DU58"/>
    <mergeCell ref="DV58:DW58"/>
    <mergeCell ref="DX58:DY58"/>
    <mergeCell ref="DZ58:EA58"/>
    <mergeCell ref="EB58:EC58"/>
    <mergeCell ref="ED58:EE58"/>
    <mergeCell ref="EF58:EG58"/>
    <mergeCell ref="EL56:EM56"/>
    <mergeCell ref="EN56:EO56"/>
    <mergeCell ref="DH57:DI57"/>
    <mergeCell ref="DJ57:DK57"/>
    <mergeCell ref="DL57:DM57"/>
    <mergeCell ref="DN57:DO57"/>
    <mergeCell ref="DP57:DQ57"/>
    <mergeCell ref="DR57:DS57"/>
    <mergeCell ref="DT57:DU57"/>
    <mergeCell ref="DV57:DW57"/>
    <mergeCell ref="DX57:DY57"/>
    <mergeCell ref="DZ57:EA57"/>
    <mergeCell ref="EB57:EC57"/>
    <mergeCell ref="ED57:EE57"/>
    <mergeCell ref="EF57:EG57"/>
    <mergeCell ref="EH57:EI57"/>
    <mergeCell ref="EB56:EC56"/>
    <mergeCell ref="ED56:EE56"/>
    <mergeCell ref="EF56:EG56"/>
    <mergeCell ref="EH56:EI56"/>
    <mergeCell ref="EJ56:EK56"/>
    <mergeCell ref="DR56:DS56"/>
    <mergeCell ref="DT56:DU56"/>
    <mergeCell ref="DV56:DW56"/>
    <mergeCell ref="DX56:DY56"/>
    <mergeCell ref="DZ56:EA56"/>
    <mergeCell ref="DH56:DI56"/>
    <mergeCell ref="DJ56:DK56"/>
    <mergeCell ref="DL56:DM56"/>
    <mergeCell ref="DN56:DO56"/>
    <mergeCell ref="DP56:DQ56"/>
    <mergeCell ref="EF55:EG55"/>
    <mergeCell ref="EH55:EI55"/>
    <mergeCell ref="EJ55:EK55"/>
    <mergeCell ref="EL55:EM55"/>
    <mergeCell ref="EN55:EO55"/>
    <mergeCell ref="EH54:EI54"/>
    <mergeCell ref="EJ54:EK54"/>
    <mergeCell ref="EL54:EM54"/>
    <mergeCell ref="EN54:EO54"/>
    <mergeCell ref="DH55:DI55"/>
    <mergeCell ref="DJ55:DK55"/>
    <mergeCell ref="DL55:DM55"/>
    <mergeCell ref="DN55:DO55"/>
    <mergeCell ref="DP55:DQ55"/>
    <mergeCell ref="DR55:DS55"/>
    <mergeCell ref="DT55:DU55"/>
    <mergeCell ref="DV55:DW55"/>
    <mergeCell ref="DX55:DY55"/>
    <mergeCell ref="DZ55:EA55"/>
    <mergeCell ref="EB55:EC55"/>
    <mergeCell ref="ED55:EE55"/>
    <mergeCell ref="EJ53:EK53"/>
    <mergeCell ref="EL53:EM53"/>
    <mergeCell ref="EN53:EO53"/>
    <mergeCell ref="DH54:DI54"/>
    <mergeCell ref="DJ54:DK54"/>
    <mergeCell ref="DL54:DM54"/>
    <mergeCell ref="DN54:DO54"/>
    <mergeCell ref="DP54:DQ54"/>
    <mergeCell ref="DR54:DS54"/>
    <mergeCell ref="DT54:DU54"/>
    <mergeCell ref="DV54:DW54"/>
    <mergeCell ref="DX54:DY54"/>
    <mergeCell ref="DZ54:EA54"/>
    <mergeCell ref="EB54:EC54"/>
    <mergeCell ref="ED54:EE54"/>
    <mergeCell ref="EF54:EG54"/>
    <mergeCell ref="EL52:EM52"/>
    <mergeCell ref="EN52:EO52"/>
    <mergeCell ref="DH53:DI53"/>
    <mergeCell ref="DJ53:DK53"/>
    <mergeCell ref="DL53:DM53"/>
    <mergeCell ref="DN53:DO53"/>
    <mergeCell ref="DP53:DQ53"/>
    <mergeCell ref="DR53:DS53"/>
    <mergeCell ref="DT53:DU53"/>
    <mergeCell ref="DV53:DW53"/>
    <mergeCell ref="DX53:DY53"/>
    <mergeCell ref="DZ53:EA53"/>
    <mergeCell ref="EB53:EC53"/>
    <mergeCell ref="ED53:EE53"/>
    <mergeCell ref="EF53:EG53"/>
    <mergeCell ref="EH53:EI53"/>
    <mergeCell ref="EB52:EC52"/>
    <mergeCell ref="ED52:EE52"/>
    <mergeCell ref="EF52:EG52"/>
    <mergeCell ref="EH52:EI52"/>
    <mergeCell ref="EJ52:EK52"/>
    <mergeCell ref="DR52:DS52"/>
    <mergeCell ref="DT52:DU52"/>
    <mergeCell ref="DV52:DW52"/>
    <mergeCell ref="DX52:DY52"/>
    <mergeCell ref="DZ52:EA52"/>
    <mergeCell ref="DH52:DI52"/>
    <mergeCell ref="DJ52:DK52"/>
    <mergeCell ref="DL52:DM52"/>
    <mergeCell ref="DN52:DO52"/>
    <mergeCell ref="DP52:DQ52"/>
    <mergeCell ref="EF51:EG51"/>
    <mergeCell ref="EH51:EI51"/>
    <mergeCell ref="EJ51:EK51"/>
    <mergeCell ref="EL51:EM51"/>
    <mergeCell ref="EN51:EO51"/>
    <mergeCell ref="EH50:EI50"/>
    <mergeCell ref="EJ50:EK50"/>
    <mergeCell ref="EL50:EM50"/>
    <mergeCell ref="EN50:EO50"/>
    <mergeCell ref="DH51:DI51"/>
    <mergeCell ref="DJ51:DK51"/>
    <mergeCell ref="DL51:DM51"/>
    <mergeCell ref="DN51:DO51"/>
    <mergeCell ref="DP51:DQ51"/>
    <mergeCell ref="DR51:DS51"/>
    <mergeCell ref="DT51:DU51"/>
    <mergeCell ref="DV51:DW51"/>
    <mergeCell ref="DX51:DY51"/>
    <mergeCell ref="DZ51:EA51"/>
    <mergeCell ref="EB51:EC51"/>
    <mergeCell ref="ED51:EE51"/>
    <mergeCell ref="EJ49:EK49"/>
    <mergeCell ref="EL49:EM49"/>
    <mergeCell ref="EN49:EO49"/>
    <mergeCell ref="DH50:DI50"/>
    <mergeCell ref="DJ50:DK50"/>
    <mergeCell ref="DL50:DM50"/>
    <mergeCell ref="DN50:DO50"/>
    <mergeCell ref="DP50:DQ50"/>
    <mergeCell ref="DR50:DS50"/>
    <mergeCell ref="DT50:DU50"/>
    <mergeCell ref="DV50:DW50"/>
    <mergeCell ref="DX50:DY50"/>
    <mergeCell ref="DZ50:EA50"/>
    <mergeCell ref="EB50:EC50"/>
    <mergeCell ref="ED50:EE50"/>
    <mergeCell ref="EF50:EG50"/>
    <mergeCell ref="EL48:EM48"/>
    <mergeCell ref="EN48:EO48"/>
    <mergeCell ref="DH49:DI49"/>
    <mergeCell ref="DJ49:DK49"/>
    <mergeCell ref="DL49:DM49"/>
    <mergeCell ref="DN49:DO49"/>
    <mergeCell ref="DP49:DQ49"/>
    <mergeCell ref="DR49:DS49"/>
    <mergeCell ref="DT49:DU49"/>
    <mergeCell ref="DV49:DW49"/>
    <mergeCell ref="DX49:DY49"/>
    <mergeCell ref="DZ49:EA49"/>
    <mergeCell ref="EB49:EC49"/>
    <mergeCell ref="ED49:EE49"/>
    <mergeCell ref="EF49:EG49"/>
    <mergeCell ref="EH49:EI49"/>
    <mergeCell ref="EB48:EC48"/>
    <mergeCell ref="ED48:EE48"/>
    <mergeCell ref="EF48:EG48"/>
    <mergeCell ref="EH48:EI48"/>
    <mergeCell ref="EJ48:EK48"/>
    <mergeCell ref="DR48:DS48"/>
    <mergeCell ref="DT48:DU48"/>
    <mergeCell ref="DV48:DW48"/>
    <mergeCell ref="DX48:DY48"/>
    <mergeCell ref="DZ48:EA48"/>
    <mergeCell ref="DH48:DI48"/>
    <mergeCell ref="DJ48:DK48"/>
    <mergeCell ref="DL48:DM48"/>
    <mergeCell ref="DN48:DO48"/>
    <mergeCell ref="DP48:DQ48"/>
    <mergeCell ref="EF47:EG47"/>
    <mergeCell ref="EH47:EI47"/>
    <mergeCell ref="EJ47:EK47"/>
    <mergeCell ref="EL47:EM47"/>
    <mergeCell ref="EN47:EO47"/>
    <mergeCell ref="EH46:EI46"/>
    <mergeCell ref="EJ46:EK46"/>
    <mergeCell ref="EL46:EM46"/>
    <mergeCell ref="EN46:EO46"/>
    <mergeCell ref="DH47:DI47"/>
    <mergeCell ref="DJ47:DK47"/>
    <mergeCell ref="DL47:DM47"/>
    <mergeCell ref="DN47:DO47"/>
    <mergeCell ref="DP47:DQ47"/>
    <mergeCell ref="DR47:DS47"/>
    <mergeCell ref="DT47:DU47"/>
    <mergeCell ref="DV47:DW47"/>
    <mergeCell ref="DX47:DY47"/>
    <mergeCell ref="DZ47:EA47"/>
    <mergeCell ref="EB47:EC47"/>
    <mergeCell ref="ED47:EE47"/>
    <mergeCell ref="EJ45:EK45"/>
    <mergeCell ref="EL45:EM45"/>
    <mergeCell ref="EN45:EO45"/>
    <mergeCell ref="DH46:DI46"/>
    <mergeCell ref="DJ46:DK46"/>
    <mergeCell ref="DL46:DM46"/>
    <mergeCell ref="DN46:DO46"/>
    <mergeCell ref="DP46:DQ46"/>
    <mergeCell ref="DR46:DS46"/>
    <mergeCell ref="DT46:DU46"/>
    <mergeCell ref="DV46:DW46"/>
    <mergeCell ref="DX46:DY46"/>
    <mergeCell ref="DZ46:EA46"/>
    <mergeCell ref="EB46:EC46"/>
    <mergeCell ref="ED46:EE46"/>
    <mergeCell ref="EF46:EG46"/>
    <mergeCell ref="EL44:EM44"/>
    <mergeCell ref="EN44:EO44"/>
    <mergeCell ref="DH45:DI45"/>
    <mergeCell ref="DJ45:DK45"/>
    <mergeCell ref="DL45:DM45"/>
    <mergeCell ref="DN45:DO45"/>
    <mergeCell ref="DP45:DQ45"/>
    <mergeCell ref="DR45:DS45"/>
    <mergeCell ref="DT45:DU45"/>
    <mergeCell ref="DV45:DW45"/>
    <mergeCell ref="DX45:DY45"/>
    <mergeCell ref="DZ45:EA45"/>
    <mergeCell ref="EB45:EC45"/>
    <mergeCell ref="ED45:EE45"/>
    <mergeCell ref="EF45:EG45"/>
    <mergeCell ref="EH45:EI45"/>
    <mergeCell ref="EB44:EC44"/>
    <mergeCell ref="ED44:EE44"/>
    <mergeCell ref="EF44:EG44"/>
    <mergeCell ref="EH44:EI44"/>
    <mergeCell ref="EJ44:EK44"/>
    <mergeCell ref="DR44:DS44"/>
    <mergeCell ref="DT44:DU44"/>
    <mergeCell ref="DV44:DW44"/>
    <mergeCell ref="DX44:DY44"/>
    <mergeCell ref="DZ44:EA44"/>
    <mergeCell ref="DH44:DI44"/>
    <mergeCell ref="DJ44:DK44"/>
    <mergeCell ref="DL44:DM44"/>
    <mergeCell ref="DN44:DO44"/>
    <mergeCell ref="DP44:DQ44"/>
    <mergeCell ref="EF43:EG43"/>
    <mergeCell ref="EH43:EI43"/>
    <mergeCell ref="EJ43:EK43"/>
    <mergeCell ref="EL43:EM43"/>
    <mergeCell ref="EN43:EO43"/>
    <mergeCell ref="EH42:EI42"/>
    <mergeCell ref="EJ42:EK42"/>
    <mergeCell ref="EL42:EM42"/>
    <mergeCell ref="EN42:EO42"/>
    <mergeCell ref="DH43:DI43"/>
    <mergeCell ref="DJ43:DK43"/>
    <mergeCell ref="DL43:DM43"/>
    <mergeCell ref="DN43:DO43"/>
    <mergeCell ref="DP43:DQ43"/>
    <mergeCell ref="DR43:DS43"/>
    <mergeCell ref="DT43:DU43"/>
    <mergeCell ref="DV43:DW43"/>
    <mergeCell ref="DX43:DY43"/>
    <mergeCell ref="DZ43:EA43"/>
    <mergeCell ref="EB43:EC43"/>
    <mergeCell ref="ED43:EE43"/>
    <mergeCell ref="EJ41:EK41"/>
    <mergeCell ref="EL41:EM41"/>
    <mergeCell ref="EN41:EO41"/>
    <mergeCell ref="DH42:DI42"/>
    <mergeCell ref="DJ42:DK42"/>
    <mergeCell ref="DL42:DM42"/>
    <mergeCell ref="DN42:DO42"/>
    <mergeCell ref="DP42:DQ42"/>
    <mergeCell ref="DR42:DS42"/>
    <mergeCell ref="DT42:DU42"/>
    <mergeCell ref="DV42:DW42"/>
    <mergeCell ref="DX42:DY42"/>
    <mergeCell ref="DZ42:EA42"/>
    <mergeCell ref="EB42:EC42"/>
    <mergeCell ref="ED42:EE42"/>
    <mergeCell ref="EF42:EG42"/>
    <mergeCell ref="EL40:EM40"/>
    <mergeCell ref="EN40:EO40"/>
    <mergeCell ref="DH41:DI41"/>
    <mergeCell ref="DJ41:DK41"/>
    <mergeCell ref="DL41:DM41"/>
    <mergeCell ref="DN41:DO41"/>
    <mergeCell ref="DP41:DQ41"/>
    <mergeCell ref="DR41:DS41"/>
    <mergeCell ref="DT41:DU41"/>
    <mergeCell ref="DV41:DW41"/>
    <mergeCell ref="DX41:DY41"/>
    <mergeCell ref="DZ41:EA41"/>
    <mergeCell ref="EB41:EC41"/>
    <mergeCell ref="ED41:EE41"/>
    <mergeCell ref="EF41:EG41"/>
    <mergeCell ref="EH41:EI41"/>
    <mergeCell ref="EB40:EC40"/>
    <mergeCell ref="ED40:EE40"/>
    <mergeCell ref="EF40:EG40"/>
    <mergeCell ref="EH40:EI40"/>
    <mergeCell ref="EJ40:EK40"/>
    <mergeCell ref="DR40:DS40"/>
    <mergeCell ref="DT40:DU40"/>
    <mergeCell ref="DV40:DW40"/>
    <mergeCell ref="DX40:DY40"/>
    <mergeCell ref="DZ40:EA40"/>
    <mergeCell ref="DH40:DI40"/>
    <mergeCell ref="DJ40:DK40"/>
    <mergeCell ref="DL40:DM40"/>
    <mergeCell ref="DN40:DO40"/>
    <mergeCell ref="DP40:DQ40"/>
    <mergeCell ref="EF39:EG39"/>
    <mergeCell ref="EH39:EI39"/>
    <mergeCell ref="EJ39:EK39"/>
    <mergeCell ref="EL39:EM39"/>
    <mergeCell ref="EN39:EO39"/>
    <mergeCell ref="EH38:EI38"/>
    <mergeCell ref="EJ38:EK38"/>
    <mergeCell ref="EL38:EM38"/>
    <mergeCell ref="EN38:EO38"/>
    <mergeCell ref="DH39:DI39"/>
    <mergeCell ref="DJ39:DK39"/>
    <mergeCell ref="DL39:DM39"/>
    <mergeCell ref="DN39:DO39"/>
    <mergeCell ref="DP39:DQ39"/>
    <mergeCell ref="DR39:DS39"/>
    <mergeCell ref="DT39:DU39"/>
    <mergeCell ref="DV39:DW39"/>
    <mergeCell ref="DX39:DY39"/>
    <mergeCell ref="DZ39:EA39"/>
    <mergeCell ref="EB39:EC39"/>
    <mergeCell ref="ED39:EE39"/>
    <mergeCell ref="EJ37:EK37"/>
    <mergeCell ref="EL37:EM37"/>
    <mergeCell ref="EN37:EO37"/>
    <mergeCell ref="DH38:DI38"/>
    <mergeCell ref="DJ38:DK38"/>
    <mergeCell ref="DL38:DM38"/>
    <mergeCell ref="DN38:DO38"/>
    <mergeCell ref="DP38:DQ38"/>
    <mergeCell ref="DR38:DS38"/>
    <mergeCell ref="DT38:DU38"/>
    <mergeCell ref="DV38:DW38"/>
    <mergeCell ref="DX38:DY38"/>
    <mergeCell ref="DZ38:EA38"/>
    <mergeCell ref="EB38:EC38"/>
    <mergeCell ref="ED38:EE38"/>
    <mergeCell ref="EF38:EG38"/>
    <mergeCell ref="EL36:EM36"/>
    <mergeCell ref="EN36:EO36"/>
    <mergeCell ref="DH37:DI37"/>
    <mergeCell ref="DJ37:DK37"/>
    <mergeCell ref="DL37:DM37"/>
    <mergeCell ref="DN37:DO37"/>
    <mergeCell ref="DP37:DQ37"/>
    <mergeCell ref="DR37:DS37"/>
    <mergeCell ref="DT37:DU37"/>
    <mergeCell ref="DV37:DW37"/>
    <mergeCell ref="DX37:DY37"/>
    <mergeCell ref="DZ37:EA37"/>
    <mergeCell ref="EB37:EC37"/>
    <mergeCell ref="ED37:EE37"/>
    <mergeCell ref="EF37:EG37"/>
    <mergeCell ref="EH37:EI37"/>
    <mergeCell ref="EB36:EC36"/>
    <mergeCell ref="ED36:EE36"/>
    <mergeCell ref="EF36:EG36"/>
    <mergeCell ref="EH36:EI36"/>
    <mergeCell ref="EJ36:EK36"/>
    <mergeCell ref="DR36:DS36"/>
    <mergeCell ref="DT36:DU36"/>
    <mergeCell ref="DV36:DW36"/>
    <mergeCell ref="DX36:DY36"/>
    <mergeCell ref="DZ36:EA36"/>
    <mergeCell ref="DH36:DI36"/>
    <mergeCell ref="DJ36:DK36"/>
    <mergeCell ref="DL36:DM36"/>
    <mergeCell ref="DN36:DO36"/>
    <mergeCell ref="DP36:DQ36"/>
    <mergeCell ref="EF35:EG35"/>
    <mergeCell ref="EH35:EI35"/>
    <mergeCell ref="EJ35:EK35"/>
    <mergeCell ref="EL35:EM35"/>
    <mergeCell ref="EN35:EO35"/>
    <mergeCell ref="EH34:EI34"/>
    <mergeCell ref="EJ34:EK34"/>
    <mergeCell ref="EL34:EM34"/>
    <mergeCell ref="EN34:EO34"/>
    <mergeCell ref="DH35:DI35"/>
    <mergeCell ref="DJ35:DK35"/>
    <mergeCell ref="DL35:DM35"/>
    <mergeCell ref="DN35:DO35"/>
    <mergeCell ref="DP35:DQ35"/>
    <mergeCell ref="DR35:DS35"/>
    <mergeCell ref="DT35:DU35"/>
    <mergeCell ref="DV35:DW35"/>
    <mergeCell ref="DX35:DY35"/>
    <mergeCell ref="DZ35:EA35"/>
    <mergeCell ref="EB35:EC35"/>
    <mergeCell ref="ED35:EE35"/>
    <mergeCell ref="EJ33:EK33"/>
    <mergeCell ref="EL33:EM33"/>
    <mergeCell ref="EN33:EO33"/>
    <mergeCell ref="DH34:DI34"/>
    <mergeCell ref="DJ34:DK34"/>
    <mergeCell ref="DL34:DM34"/>
    <mergeCell ref="DN34:DO34"/>
    <mergeCell ref="DP34:DQ34"/>
    <mergeCell ref="DR34:DS34"/>
    <mergeCell ref="DT34:DU34"/>
    <mergeCell ref="DV34:DW34"/>
    <mergeCell ref="DX34:DY34"/>
    <mergeCell ref="DZ34:EA34"/>
    <mergeCell ref="EB34:EC34"/>
    <mergeCell ref="ED34:EE34"/>
    <mergeCell ref="EF34:EG34"/>
    <mergeCell ref="EL32:EM32"/>
    <mergeCell ref="EN32:EO32"/>
    <mergeCell ref="DH33:DI33"/>
    <mergeCell ref="DJ33:DK33"/>
    <mergeCell ref="DL33:DM33"/>
    <mergeCell ref="DN33:DO33"/>
    <mergeCell ref="DP33:DQ33"/>
    <mergeCell ref="DR33:DS33"/>
    <mergeCell ref="DT33:DU33"/>
    <mergeCell ref="DV33:DW33"/>
    <mergeCell ref="DX33:DY33"/>
    <mergeCell ref="DZ33:EA33"/>
    <mergeCell ref="EB33:EC33"/>
    <mergeCell ref="ED33:EE33"/>
    <mergeCell ref="EF33:EG33"/>
    <mergeCell ref="EH33:EI33"/>
    <mergeCell ref="EB32:EC32"/>
    <mergeCell ref="ED32:EE32"/>
    <mergeCell ref="EF32:EG32"/>
    <mergeCell ref="EH32:EI32"/>
    <mergeCell ref="EJ32:EK32"/>
    <mergeCell ref="DR32:DS32"/>
    <mergeCell ref="DT32:DU32"/>
    <mergeCell ref="DV32:DW32"/>
    <mergeCell ref="DX32:DY32"/>
    <mergeCell ref="DZ32:EA32"/>
    <mergeCell ref="DH32:DI32"/>
    <mergeCell ref="DJ32:DK32"/>
    <mergeCell ref="DL32:DM32"/>
    <mergeCell ref="DN32:DO32"/>
    <mergeCell ref="DP32:DQ32"/>
    <mergeCell ref="EF31:EG31"/>
    <mergeCell ref="EH31:EI31"/>
    <mergeCell ref="EJ31:EK31"/>
    <mergeCell ref="EL31:EM31"/>
    <mergeCell ref="EN31:EO31"/>
    <mergeCell ref="EH30:EI30"/>
    <mergeCell ref="EJ30:EK30"/>
    <mergeCell ref="EL30:EM30"/>
    <mergeCell ref="EN30:EO30"/>
    <mergeCell ref="DH31:DI31"/>
    <mergeCell ref="DJ31:DK31"/>
    <mergeCell ref="DL31:DM31"/>
    <mergeCell ref="DN31:DO31"/>
    <mergeCell ref="DP31:DQ31"/>
    <mergeCell ref="DR31:DS31"/>
    <mergeCell ref="DT31:DU31"/>
    <mergeCell ref="DV31:DW31"/>
    <mergeCell ref="DX31:DY31"/>
    <mergeCell ref="DZ31:EA31"/>
    <mergeCell ref="EB31:EC31"/>
    <mergeCell ref="ED31:EE31"/>
    <mergeCell ref="EJ29:EK29"/>
    <mergeCell ref="EL29:EM29"/>
    <mergeCell ref="EN29:EO29"/>
    <mergeCell ref="DH30:DI30"/>
    <mergeCell ref="DJ30:DK30"/>
    <mergeCell ref="DL30:DM30"/>
    <mergeCell ref="DN30:DO30"/>
    <mergeCell ref="DP30:DQ30"/>
    <mergeCell ref="DR30:DS30"/>
    <mergeCell ref="DT30:DU30"/>
    <mergeCell ref="DV30:DW30"/>
    <mergeCell ref="DX30:DY30"/>
    <mergeCell ref="DZ30:EA30"/>
    <mergeCell ref="EB30:EC30"/>
    <mergeCell ref="ED30:EE30"/>
    <mergeCell ref="EF30:EG30"/>
    <mergeCell ref="EL28:EM28"/>
    <mergeCell ref="EN28:EO28"/>
    <mergeCell ref="DH29:DI29"/>
    <mergeCell ref="DJ29:DK29"/>
    <mergeCell ref="DL29:DM29"/>
    <mergeCell ref="DN29:DO29"/>
    <mergeCell ref="DP29:DQ29"/>
    <mergeCell ref="DR29:DS29"/>
    <mergeCell ref="DT29:DU29"/>
    <mergeCell ref="DV29:DW29"/>
    <mergeCell ref="DX29:DY29"/>
    <mergeCell ref="DZ29:EA29"/>
    <mergeCell ref="EB29:EC29"/>
    <mergeCell ref="ED29:EE29"/>
    <mergeCell ref="EF29:EG29"/>
    <mergeCell ref="EH29:EI29"/>
    <mergeCell ref="EB28:EC28"/>
    <mergeCell ref="ED28:EE28"/>
    <mergeCell ref="EF28:EG28"/>
    <mergeCell ref="EH28:EI28"/>
    <mergeCell ref="EJ28:EK28"/>
    <mergeCell ref="DR28:DS28"/>
    <mergeCell ref="DT28:DU28"/>
    <mergeCell ref="DV28:DW28"/>
    <mergeCell ref="DX28:DY28"/>
    <mergeCell ref="DZ28:EA28"/>
    <mergeCell ref="DH28:DI28"/>
    <mergeCell ref="DJ28:DK28"/>
    <mergeCell ref="DL28:DM28"/>
    <mergeCell ref="DN28:DO28"/>
    <mergeCell ref="DP28:DQ28"/>
    <mergeCell ref="EF27:EG27"/>
    <mergeCell ref="EH27:EI27"/>
    <mergeCell ref="EJ27:EK27"/>
    <mergeCell ref="EL27:EM27"/>
    <mergeCell ref="EN27:EO27"/>
    <mergeCell ref="EH25:EI25"/>
    <mergeCell ref="EJ25:EK25"/>
    <mergeCell ref="EL25:EM25"/>
    <mergeCell ref="EN25:EO25"/>
    <mergeCell ref="DH27:DI27"/>
    <mergeCell ref="DJ27:DK27"/>
    <mergeCell ref="DL27:DM27"/>
    <mergeCell ref="DN27:DO27"/>
    <mergeCell ref="DP27:DQ27"/>
    <mergeCell ref="DR27:DS27"/>
    <mergeCell ref="DT27:DU27"/>
    <mergeCell ref="DV27:DW27"/>
    <mergeCell ref="DX27:DY27"/>
    <mergeCell ref="DZ27:EA27"/>
    <mergeCell ref="EB27:EC27"/>
    <mergeCell ref="ED27:EE27"/>
    <mergeCell ref="EJ24:EK24"/>
    <mergeCell ref="EL24:EM24"/>
    <mergeCell ref="EN24:EO24"/>
    <mergeCell ref="DH25:DI25"/>
    <mergeCell ref="DJ25:DK25"/>
    <mergeCell ref="DL25:DM25"/>
    <mergeCell ref="DN25:DO25"/>
    <mergeCell ref="DP25:DQ25"/>
    <mergeCell ref="DR25:DS25"/>
    <mergeCell ref="DT25:DU25"/>
    <mergeCell ref="DV25:DW25"/>
    <mergeCell ref="DX25:DY25"/>
    <mergeCell ref="DZ25:EA25"/>
    <mergeCell ref="EB25:EC25"/>
    <mergeCell ref="ED25:EE25"/>
    <mergeCell ref="EF25:EG25"/>
    <mergeCell ref="EL23:EM23"/>
    <mergeCell ref="EN23:EO23"/>
    <mergeCell ref="DH24:DI24"/>
    <mergeCell ref="DJ24:DK24"/>
    <mergeCell ref="DL24:DM24"/>
    <mergeCell ref="DN24:DO24"/>
    <mergeCell ref="DP24:DQ24"/>
    <mergeCell ref="DR24:DS24"/>
    <mergeCell ref="DT24:DU24"/>
    <mergeCell ref="DV24:DW24"/>
    <mergeCell ref="DX24:DY24"/>
    <mergeCell ref="DZ24:EA24"/>
    <mergeCell ref="EB24:EC24"/>
    <mergeCell ref="ED24:EE24"/>
    <mergeCell ref="EF24:EG24"/>
    <mergeCell ref="EH24:EI24"/>
    <mergeCell ref="EB23:EC23"/>
    <mergeCell ref="ED23:EE23"/>
    <mergeCell ref="EF23:EG23"/>
    <mergeCell ref="EH23:EI23"/>
    <mergeCell ref="EJ23:EK23"/>
    <mergeCell ref="DR23:DS23"/>
    <mergeCell ref="DT23:DU23"/>
    <mergeCell ref="DV23:DW23"/>
    <mergeCell ref="DX23:DY23"/>
    <mergeCell ref="DZ23:EA23"/>
    <mergeCell ref="DH23:DI23"/>
    <mergeCell ref="DJ23:DK23"/>
    <mergeCell ref="DL23:DM23"/>
    <mergeCell ref="DN23:DO23"/>
    <mergeCell ref="DP23:DQ23"/>
    <mergeCell ref="EN26:EO26"/>
    <mergeCell ref="EF22:EG22"/>
    <mergeCell ref="EH22:EI22"/>
    <mergeCell ref="EJ22:EK22"/>
    <mergeCell ref="EL22:EM22"/>
    <mergeCell ref="EN22:EO22"/>
    <mergeCell ref="EH21:EI21"/>
    <mergeCell ref="EJ21:EK21"/>
    <mergeCell ref="EL21:EM21"/>
    <mergeCell ref="EN21:EO21"/>
    <mergeCell ref="DH22:DI22"/>
    <mergeCell ref="DJ22:DK22"/>
    <mergeCell ref="DL22:DM22"/>
    <mergeCell ref="DN22:DO22"/>
    <mergeCell ref="DP22:DQ22"/>
    <mergeCell ref="DR22:DS22"/>
    <mergeCell ref="DT22:DU22"/>
    <mergeCell ref="DV22:DW22"/>
    <mergeCell ref="DX22:DY22"/>
    <mergeCell ref="DZ22:EA22"/>
    <mergeCell ref="EB22:EC22"/>
    <mergeCell ref="ED22:EE22"/>
    <mergeCell ref="EJ20:EK20"/>
    <mergeCell ref="EL20:EM20"/>
    <mergeCell ref="EN20:EO20"/>
    <mergeCell ref="DH21:DI21"/>
    <mergeCell ref="DJ21:DK21"/>
    <mergeCell ref="DL21:DM21"/>
    <mergeCell ref="DN21:DO21"/>
    <mergeCell ref="DP21:DQ21"/>
    <mergeCell ref="DR21:DS21"/>
    <mergeCell ref="DT21:DU21"/>
    <mergeCell ref="DV21:DW21"/>
    <mergeCell ref="DX21:DY21"/>
    <mergeCell ref="DZ21:EA21"/>
    <mergeCell ref="EB21:EC21"/>
    <mergeCell ref="ED21:EE21"/>
    <mergeCell ref="EF21:EG21"/>
    <mergeCell ref="EL19:EM19"/>
    <mergeCell ref="EN19:EO19"/>
    <mergeCell ref="DH20:DI20"/>
    <mergeCell ref="DJ20:DK20"/>
    <mergeCell ref="DL20:DM20"/>
    <mergeCell ref="DN20:DO20"/>
    <mergeCell ref="DP20:DQ20"/>
    <mergeCell ref="DR20:DS20"/>
    <mergeCell ref="DT20:DU20"/>
    <mergeCell ref="DV20:DW20"/>
    <mergeCell ref="DX20:DY20"/>
    <mergeCell ref="DZ20:EA20"/>
    <mergeCell ref="EB20:EC20"/>
    <mergeCell ref="ED20:EE20"/>
    <mergeCell ref="EF20:EG20"/>
    <mergeCell ref="EH20:EI20"/>
    <mergeCell ref="EB19:EC19"/>
    <mergeCell ref="ED19:EE19"/>
    <mergeCell ref="EF19:EG19"/>
    <mergeCell ref="EH19:EI19"/>
    <mergeCell ref="EJ19:EK19"/>
    <mergeCell ref="DR19:DS19"/>
    <mergeCell ref="DT19:DU19"/>
    <mergeCell ref="DV19:DW19"/>
    <mergeCell ref="DX19:DY19"/>
    <mergeCell ref="DZ19:EA19"/>
    <mergeCell ref="DH19:DI19"/>
    <mergeCell ref="DJ19:DK19"/>
    <mergeCell ref="DL19:DM19"/>
    <mergeCell ref="DN19:DO19"/>
    <mergeCell ref="DP19:DQ19"/>
    <mergeCell ref="EF18:EG18"/>
    <mergeCell ref="EH18:EI18"/>
    <mergeCell ref="EJ18:EK18"/>
    <mergeCell ref="EL18:EM18"/>
    <mergeCell ref="EN18:EO18"/>
    <mergeCell ref="EH17:EI17"/>
    <mergeCell ref="EJ17:EK17"/>
    <mergeCell ref="EL17:EM17"/>
    <mergeCell ref="EN17:EO17"/>
    <mergeCell ref="DH18:DI18"/>
    <mergeCell ref="DJ18:DK18"/>
    <mergeCell ref="DL18:DM18"/>
    <mergeCell ref="DN18:DO18"/>
    <mergeCell ref="DP18:DQ18"/>
    <mergeCell ref="DR18:DS18"/>
    <mergeCell ref="DT18:DU18"/>
    <mergeCell ref="DV18:DW18"/>
    <mergeCell ref="DX18:DY18"/>
    <mergeCell ref="DZ18:EA18"/>
    <mergeCell ref="EB18:EC18"/>
    <mergeCell ref="ED18:EE18"/>
    <mergeCell ref="EJ16:EK16"/>
    <mergeCell ref="EL16:EM16"/>
    <mergeCell ref="EN16:EO16"/>
    <mergeCell ref="DH17:DI17"/>
    <mergeCell ref="DJ17:DK17"/>
    <mergeCell ref="DL17:DM17"/>
    <mergeCell ref="DN17:DO17"/>
    <mergeCell ref="DP17:DQ17"/>
    <mergeCell ref="DR17:DS17"/>
    <mergeCell ref="DT17:DU17"/>
    <mergeCell ref="DV17:DW17"/>
    <mergeCell ref="DX17:DY17"/>
    <mergeCell ref="DZ17:EA17"/>
    <mergeCell ref="EB17:EC17"/>
    <mergeCell ref="ED17:EE17"/>
    <mergeCell ref="EF17:EG17"/>
    <mergeCell ref="EL15:EM15"/>
    <mergeCell ref="EN15:EO15"/>
    <mergeCell ref="DH16:DI16"/>
    <mergeCell ref="DJ16:DK16"/>
    <mergeCell ref="DL16:DM16"/>
    <mergeCell ref="DN16:DO16"/>
    <mergeCell ref="DP16:DQ16"/>
    <mergeCell ref="DR16:DS16"/>
    <mergeCell ref="DT16:DU16"/>
    <mergeCell ref="DV16:DW16"/>
    <mergeCell ref="DX16:DY16"/>
    <mergeCell ref="DZ16:EA16"/>
    <mergeCell ref="EB16:EC16"/>
    <mergeCell ref="ED16:EE16"/>
    <mergeCell ref="EF16:EG16"/>
    <mergeCell ref="EH16:EI16"/>
    <mergeCell ref="EB15:EC15"/>
    <mergeCell ref="ED15:EE15"/>
    <mergeCell ref="EF15:EG15"/>
    <mergeCell ref="EH15:EI15"/>
    <mergeCell ref="EJ15:EK15"/>
    <mergeCell ref="DR15:DS15"/>
    <mergeCell ref="DT15:DU15"/>
    <mergeCell ref="DV15:DW15"/>
    <mergeCell ref="DX15:DY15"/>
    <mergeCell ref="DZ15:EA15"/>
    <mergeCell ref="DH15:DI15"/>
    <mergeCell ref="DJ15:DK15"/>
    <mergeCell ref="DL15:DM15"/>
    <mergeCell ref="DN15:DO15"/>
    <mergeCell ref="DP15:DQ15"/>
    <mergeCell ref="EF14:EG14"/>
    <mergeCell ref="EH14:EI14"/>
    <mergeCell ref="EJ14:EK14"/>
    <mergeCell ref="EL14:EM14"/>
    <mergeCell ref="EN14:EO14"/>
    <mergeCell ref="EH13:EI13"/>
    <mergeCell ref="EJ13:EK13"/>
    <mergeCell ref="EL13:EM13"/>
    <mergeCell ref="EN13:EO13"/>
    <mergeCell ref="DH14:DI14"/>
    <mergeCell ref="DJ14:DK14"/>
    <mergeCell ref="DL14:DM14"/>
    <mergeCell ref="DN14:DO14"/>
    <mergeCell ref="DP14:DQ14"/>
    <mergeCell ref="DR14:DS14"/>
    <mergeCell ref="DT14:DU14"/>
    <mergeCell ref="DV14:DW14"/>
    <mergeCell ref="DX14:DY14"/>
    <mergeCell ref="DZ14:EA14"/>
    <mergeCell ref="EB14:EC14"/>
    <mergeCell ref="ED14:EE14"/>
    <mergeCell ref="EJ12:EK12"/>
    <mergeCell ref="EL12:EM12"/>
    <mergeCell ref="EN12:EO12"/>
    <mergeCell ref="DH13:DI13"/>
    <mergeCell ref="DJ13:DK13"/>
    <mergeCell ref="DL13:DM13"/>
    <mergeCell ref="DN13:DO13"/>
    <mergeCell ref="DP13:DQ13"/>
    <mergeCell ref="DR13:DS13"/>
    <mergeCell ref="DT13:DU13"/>
    <mergeCell ref="DV13:DW13"/>
    <mergeCell ref="DX13:DY13"/>
    <mergeCell ref="DZ13:EA13"/>
    <mergeCell ref="EB13:EC13"/>
    <mergeCell ref="ED13:EE13"/>
    <mergeCell ref="EF13:EG13"/>
    <mergeCell ref="EL11:EM11"/>
    <mergeCell ref="EN11:EO11"/>
    <mergeCell ref="DH12:DI12"/>
    <mergeCell ref="DJ12:DK12"/>
    <mergeCell ref="DL12:DM12"/>
    <mergeCell ref="DN12:DO12"/>
    <mergeCell ref="DP12:DQ12"/>
    <mergeCell ref="DR12:DS12"/>
    <mergeCell ref="DT12:DU12"/>
    <mergeCell ref="DV12:DW12"/>
    <mergeCell ref="DX12:DY12"/>
    <mergeCell ref="DZ12:EA12"/>
    <mergeCell ref="EB12:EC12"/>
    <mergeCell ref="ED12:EE12"/>
    <mergeCell ref="EF12:EG12"/>
    <mergeCell ref="EH12:EI12"/>
    <mergeCell ref="EB11:EC11"/>
    <mergeCell ref="ED11:EE11"/>
    <mergeCell ref="EF11:EG11"/>
    <mergeCell ref="EH11:EI11"/>
    <mergeCell ref="EJ11:EK11"/>
    <mergeCell ref="DR11:DS11"/>
    <mergeCell ref="DT11:DU11"/>
    <mergeCell ref="DV11:DW11"/>
    <mergeCell ref="DX11:DY11"/>
    <mergeCell ref="DZ11:EA11"/>
    <mergeCell ref="DH11:DI11"/>
    <mergeCell ref="DJ11:DK11"/>
    <mergeCell ref="DL11:DM11"/>
    <mergeCell ref="DN11:DO11"/>
    <mergeCell ref="DP11:DQ11"/>
    <mergeCell ref="EF10:EG10"/>
    <mergeCell ref="EH10:EI10"/>
    <mergeCell ref="EJ10:EK10"/>
    <mergeCell ref="EL10:EM10"/>
    <mergeCell ref="EN10:EO10"/>
    <mergeCell ref="EH9:EI9"/>
    <mergeCell ref="EJ9:EK9"/>
    <mergeCell ref="EL9:EM9"/>
    <mergeCell ref="EN9:EO9"/>
    <mergeCell ref="DH10:DI10"/>
    <mergeCell ref="DJ10:DK10"/>
    <mergeCell ref="DL10:DM10"/>
    <mergeCell ref="DN10:DO10"/>
    <mergeCell ref="DP10:DQ10"/>
    <mergeCell ref="DR10:DS10"/>
    <mergeCell ref="DT10:DU10"/>
    <mergeCell ref="DV10:DW10"/>
    <mergeCell ref="DX10:DY10"/>
    <mergeCell ref="DZ10:EA10"/>
    <mergeCell ref="EB10:EC10"/>
    <mergeCell ref="ED10:EE10"/>
    <mergeCell ref="EJ8:EK8"/>
    <mergeCell ref="EL8:EM8"/>
    <mergeCell ref="EN8:EO8"/>
    <mergeCell ref="DH9:DI9"/>
    <mergeCell ref="DJ9:DK9"/>
    <mergeCell ref="DL9:DM9"/>
    <mergeCell ref="DN9:DO9"/>
    <mergeCell ref="DP9:DQ9"/>
    <mergeCell ref="DR9:DS9"/>
    <mergeCell ref="DT9:DU9"/>
    <mergeCell ref="DV9:DW9"/>
    <mergeCell ref="DX9:DY9"/>
    <mergeCell ref="DZ9:EA9"/>
    <mergeCell ref="EB9:EC9"/>
    <mergeCell ref="ED9:EE9"/>
    <mergeCell ref="EF9:EG9"/>
    <mergeCell ref="EL7:EM7"/>
    <mergeCell ref="EN7:EO7"/>
    <mergeCell ref="DH8:DI8"/>
    <mergeCell ref="DJ8:DK8"/>
    <mergeCell ref="DL8:DM8"/>
    <mergeCell ref="DN8:DO8"/>
    <mergeCell ref="DP8:DQ8"/>
    <mergeCell ref="DR8:DS8"/>
    <mergeCell ref="DT8:DU8"/>
    <mergeCell ref="DV8:DW8"/>
    <mergeCell ref="DX8:DY8"/>
    <mergeCell ref="DZ8:EA8"/>
    <mergeCell ref="EB8:EC8"/>
    <mergeCell ref="ED8:EE8"/>
    <mergeCell ref="EF8:EG8"/>
    <mergeCell ref="EH8:EI8"/>
    <mergeCell ref="EB7:EC7"/>
    <mergeCell ref="ED7:EE7"/>
    <mergeCell ref="EF7:EG7"/>
    <mergeCell ref="EH7:EI7"/>
    <mergeCell ref="EJ7:EK7"/>
    <mergeCell ref="DR7:DS7"/>
    <mergeCell ref="DT7:DU7"/>
    <mergeCell ref="DV7:DW7"/>
    <mergeCell ref="DX7:DY7"/>
    <mergeCell ref="DZ7:EA7"/>
    <mergeCell ref="DH7:DI7"/>
    <mergeCell ref="DJ7:DK7"/>
    <mergeCell ref="DL7:DM7"/>
    <mergeCell ref="DN7:DO7"/>
    <mergeCell ref="DP7:DQ7"/>
    <mergeCell ref="EF6:EG6"/>
    <mergeCell ref="EH6:EI6"/>
    <mergeCell ref="EJ6:EK6"/>
    <mergeCell ref="EL6:EM6"/>
    <mergeCell ref="EN6:EO6"/>
    <mergeCell ref="EH5:EI5"/>
    <mergeCell ref="EJ5:EK5"/>
    <mergeCell ref="EL5:EM5"/>
    <mergeCell ref="EN5:EO5"/>
    <mergeCell ref="DH6:DI6"/>
    <mergeCell ref="DJ6:DK6"/>
    <mergeCell ref="DL6:DM6"/>
    <mergeCell ref="DN6:DO6"/>
    <mergeCell ref="DP6:DQ6"/>
    <mergeCell ref="DR6:DS6"/>
    <mergeCell ref="DT6:DU6"/>
    <mergeCell ref="DV6:DW6"/>
    <mergeCell ref="DX6:DY6"/>
    <mergeCell ref="DZ6:EA6"/>
    <mergeCell ref="EB6:EC6"/>
    <mergeCell ref="ED6:EE6"/>
    <mergeCell ref="EJ4:EK4"/>
    <mergeCell ref="EL4:EM4"/>
    <mergeCell ref="EN4:EO4"/>
    <mergeCell ref="DH5:DI5"/>
    <mergeCell ref="DJ5:DK5"/>
    <mergeCell ref="DL5:DM5"/>
    <mergeCell ref="DN5:DO5"/>
    <mergeCell ref="DP5:DQ5"/>
    <mergeCell ref="DR5:DS5"/>
    <mergeCell ref="DT5:DU5"/>
    <mergeCell ref="DV5:DW5"/>
    <mergeCell ref="DX5:DY5"/>
    <mergeCell ref="DZ5:EA5"/>
    <mergeCell ref="EB5:EC5"/>
    <mergeCell ref="ED5:EE5"/>
    <mergeCell ref="EF5:EG5"/>
    <mergeCell ref="EL3:EM3"/>
    <mergeCell ref="EN3:EO3"/>
    <mergeCell ref="DH4:DI4"/>
    <mergeCell ref="DJ4:DK4"/>
    <mergeCell ref="DL4:DM4"/>
    <mergeCell ref="DN4:DO4"/>
    <mergeCell ref="DP4:DQ4"/>
    <mergeCell ref="DR4:DS4"/>
    <mergeCell ref="DT4:DU4"/>
    <mergeCell ref="DV4:DW4"/>
    <mergeCell ref="DX4:DY4"/>
    <mergeCell ref="DZ4:EA4"/>
    <mergeCell ref="EB4:EC4"/>
    <mergeCell ref="ED4:EE4"/>
    <mergeCell ref="EF4:EG4"/>
    <mergeCell ref="EH4:EI4"/>
    <mergeCell ref="EB3:EC3"/>
    <mergeCell ref="ED3:EE3"/>
    <mergeCell ref="EF3:EG3"/>
    <mergeCell ref="EH3:EI3"/>
    <mergeCell ref="EJ3:EK3"/>
    <mergeCell ref="DR3:DS3"/>
    <mergeCell ref="DT3:DU3"/>
    <mergeCell ref="DV3:DW3"/>
    <mergeCell ref="DX3:DY3"/>
    <mergeCell ref="DZ3:EA3"/>
    <mergeCell ref="DH3:DI3"/>
    <mergeCell ref="DJ3:DK3"/>
    <mergeCell ref="DL3:DM3"/>
    <mergeCell ref="DN3:DO3"/>
    <mergeCell ref="DP3:DQ3"/>
    <mergeCell ref="EL2:EM2"/>
    <mergeCell ref="EN2:EO2"/>
    <mergeCell ref="DH1:DM1"/>
    <mergeCell ref="DH2:DI2"/>
    <mergeCell ref="DJ2:DK2"/>
    <mergeCell ref="DL2:DM2"/>
    <mergeCell ref="DX2:DY2"/>
    <mergeCell ref="DZ2:EA2"/>
    <mergeCell ref="EB2:EC2"/>
    <mergeCell ref="ED2:EE2"/>
    <mergeCell ref="EF2:EG2"/>
    <mergeCell ref="DN2:DO2"/>
    <mergeCell ref="DP2:DQ2"/>
    <mergeCell ref="DR2:DS2"/>
    <mergeCell ref="DT2:DU2"/>
    <mergeCell ref="DV2:DW2"/>
    <mergeCell ref="CX204:CY204"/>
    <mergeCell ref="CZ204:DA204"/>
    <mergeCell ref="DB204:DC204"/>
    <mergeCell ref="DD204:DE204"/>
    <mergeCell ref="BX205:BY205"/>
    <mergeCell ref="CN205:CO205"/>
    <mergeCell ref="CP205:CQ205"/>
    <mergeCell ref="CR205:CS205"/>
    <mergeCell ref="CT205:CU205"/>
    <mergeCell ref="CV205:CW205"/>
    <mergeCell ref="CX205:CY205"/>
    <mergeCell ref="CZ205:DA205"/>
    <mergeCell ref="DB205:DC205"/>
    <mergeCell ref="DD205:DE205"/>
    <mergeCell ref="CN204:CO204"/>
    <mergeCell ref="CP204:CQ204"/>
    <mergeCell ref="CR204:CS204"/>
    <mergeCell ref="CT204:CU204"/>
    <mergeCell ref="CV204:CW204"/>
    <mergeCell ref="CX202:CY202"/>
    <mergeCell ref="CZ202:DA202"/>
    <mergeCell ref="DB202:DC202"/>
    <mergeCell ref="DD202:DE202"/>
    <mergeCell ref="CN203:CO203"/>
    <mergeCell ref="CP203:CQ203"/>
    <mergeCell ref="CR203:CS203"/>
    <mergeCell ref="CT203:CU203"/>
    <mergeCell ref="CV203:CW203"/>
    <mergeCell ref="CX203:CY203"/>
    <mergeCell ref="CZ203:DA203"/>
    <mergeCell ref="DB203:DC203"/>
    <mergeCell ref="DD203:DE203"/>
    <mergeCell ref="CN202:CO202"/>
    <mergeCell ref="CP202:CQ202"/>
    <mergeCell ref="CR202:CS202"/>
    <mergeCell ref="CT202:CU202"/>
    <mergeCell ref="CV202:CW202"/>
    <mergeCell ref="CX200:CY200"/>
    <mergeCell ref="CZ200:DA200"/>
    <mergeCell ref="DB200:DC200"/>
    <mergeCell ref="DD200:DE200"/>
    <mergeCell ref="BX201:BY201"/>
    <mergeCell ref="CN201:CO201"/>
    <mergeCell ref="CP201:CQ201"/>
    <mergeCell ref="CR201:CS201"/>
    <mergeCell ref="CT201:CU201"/>
    <mergeCell ref="CV201:CW201"/>
    <mergeCell ref="CX201:CY201"/>
    <mergeCell ref="CZ201:DA201"/>
    <mergeCell ref="DB201:DC201"/>
    <mergeCell ref="DD201:DE201"/>
    <mergeCell ref="CN200:CO200"/>
    <mergeCell ref="CP200:CQ200"/>
    <mergeCell ref="CR200:CS200"/>
    <mergeCell ref="CT200:CU200"/>
    <mergeCell ref="CV200:CW200"/>
    <mergeCell ref="CX198:CY198"/>
    <mergeCell ref="CZ198:DA198"/>
    <mergeCell ref="DB198:DC198"/>
    <mergeCell ref="DD198:DE198"/>
    <mergeCell ref="CN199:CO199"/>
    <mergeCell ref="CP199:CQ199"/>
    <mergeCell ref="CR199:CS199"/>
    <mergeCell ref="CT199:CU199"/>
    <mergeCell ref="CV199:CW199"/>
    <mergeCell ref="CX199:CY199"/>
    <mergeCell ref="CZ199:DA199"/>
    <mergeCell ref="DB199:DC199"/>
    <mergeCell ref="DD199:DE199"/>
    <mergeCell ref="CN198:CO198"/>
    <mergeCell ref="CP198:CQ198"/>
    <mergeCell ref="CR198:CS198"/>
    <mergeCell ref="CT198:CU198"/>
    <mergeCell ref="CV198:CW198"/>
    <mergeCell ref="CX196:CY196"/>
    <mergeCell ref="CZ196:DA196"/>
    <mergeCell ref="DB196:DC196"/>
    <mergeCell ref="DD196:DE196"/>
    <mergeCell ref="BX197:BY197"/>
    <mergeCell ref="CN197:CO197"/>
    <mergeCell ref="CP197:CQ197"/>
    <mergeCell ref="CR197:CS197"/>
    <mergeCell ref="CT197:CU197"/>
    <mergeCell ref="CV197:CW197"/>
    <mergeCell ref="CX197:CY197"/>
    <mergeCell ref="CZ197:DA197"/>
    <mergeCell ref="DB197:DC197"/>
    <mergeCell ref="DD197:DE197"/>
    <mergeCell ref="CN196:CO196"/>
    <mergeCell ref="CP196:CQ196"/>
    <mergeCell ref="CR196:CS196"/>
    <mergeCell ref="CT196:CU196"/>
    <mergeCell ref="CV196:CW196"/>
    <mergeCell ref="CH198:CI198"/>
    <mergeCell ref="CJ198:CK198"/>
    <mergeCell ref="CL198:CM198"/>
    <mergeCell ref="CJ197:CK197"/>
    <mergeCell ref="CL197:CM197"/>
    <mergeCell ref="CD200:CE200"/>
    <mergeCell ref="CF200:CG200"/>
    <mergeCell ref="CH200:CI200"/>
    <mergeCell ref="CJ200:CK200"/>
    <mergeCell ref="CL200:CM200"/>
    <mergeCell ref="CF199:CG199"/>
    <mergeCell ref="CH199:CI199"/>
    <mergeCell ref="CJ199:CK199"/>
    <mergeCell ref="CL199:CM199"/>
    <mergeCell ref="BZ197:CA197"/>
    <mergeCell ref="CB197:CC197"/>
    <mergeCell ref="CD197:CE197"/>
    <mergeCell ref="CF197:CG197"/>
    <mergeCell ref="CH197:CI197"/>
    <mergeCell ref="CX194:CY194"/>
    <mergeCell ref="CZ194:DA194"/>
    <mergeCell ref="DB194:DC194"/>
    <mergeCell ref="DD194:DE194"/>
    <mergeCell ref="CN195:CO195"/>
    <mergeCell ref="CP195:CQ195"/>
    <mergeCell ref="CR195:CS195"/>
    <mergeCell ref="CT195:CU195"/>
    <mergeCell ref="CV195:CW195"/>
    <mergeCell ref="CX195:CY195"/>
    <mergeCell ref="CZ195:DA195"/>
    <mergeCell ref="DB195:DC195"/>
    <mergeCell ref="DD195:DE195"/>
    <mergeCell ref="CN194:CO194"/>
    <mergeCell ref="CP194:CQ194"/>
    <mergeCell ref="CR194:CS194"/>
    <mergeCell ref="CT194:CU194"/>
    <mergeCell ref="CV194:CW194"/>
    <mergeCell ref="CX192:CY192"/>
    <mergeCell ref="CZ192:DA192"/>
    <mergeCell ref="DB192:DC192"/>
    <mergeCell ref="DD192:DE192"/>
    <mergeCell ref="BX193:BY193"/>
    <mergeCell ref="CN193:CO193"/>
    <mergeCell ref="CP193:CQ193"/>
    <mergeCell ref="CR193:CS193"/>
    <mergeCell ref="CT193:CU193"/>
    <mergeCell ref="CV193:CW193"/>
    <mergeCell ref="CX193:CY193"/>
    <mergeCell ref="CZ193:DA193"/>
    <mergeCell ref="DB193:DC193"/>
    <mergeCell ref="DD193:DE193"/>
    <mergeCell ref="CN192:CO192"/>
    <mergeCell ref="CP192:CQ192"/>
    <mergeCell ref="CR192:CS192"/>
    <mergeCell ref="CT192:CU192"/>
    <mergeCell ref="CV192:CW192"/>
    <mergeCell ref="CH194:CI194"/>
    <mergeCell ref="CJ194:CK194"/>
    <mergeCell ref="CL194:CM194"/>
    <mergeCell ref="CJ193:CK193"/>
    <mergeCell ref="CL193:CM193"/>
    <mergeCell ref="CX190:CY190"/>
    <mergeCell ref="CZ190:DA190"/>
    <mergeCell ref="DB190:DC190"/>
    <mergeCell ref="DD190:DE190"/>
    <mergeCell ref="CN191:CO191"/>
    <mergeCell ref="CP191:CQ191"/>
    <mergeCell ref="CR191:CS191"/>
    <mergeCell ref="CT191:CU191"/>
    <mergeCell ref="CV191:CW191"/>
    <mergeCell ref="CX191:CY191"/>
    <mergeCell ref="CZ191:DA191"/>
    <mergeCell ref="DB191:DC191"/>
    <mergeCell ref="DD191:DE191"/>
    <mergeCell ref="CN190:CO190"/>
    <mergeCell ref="CP190:CQ190"/>
    <mergeCell ref="CR190:CS190"/>
    <mergeCell ref="CT190:CU190"/>
    <mergeCell ref="CV190:CW190"/>
    <mergeCell ref="CX188:CY188"/>
    <mergeCell ref="CZ188:DA188"/>
    <mergeCell ref="DB188:DC188"/>
    <mergeCell ref="DD188:DE188"/>
    <mergeCell ref="BX189:BY189"/>
    <mergeCell ref="CN189:CO189"/>
    <mergeCell ref="CP189:CQ189"/>
    <mergeCell ref="CR189:CS189"/>
    <mergeCell ref="CT189:CU189"/>
    <mergeCell ref="CV189:CW189"/>
    <mergeCell ref="CX189:CY189"/>
    <mergeCell ref="CZ189:DA189"/>
    <mergeCell ref="DB189:DC189"/>
    <mergeCell ref="DD189:DE189"/>
    <mergeCell ref="CN188:CO188"/>
    <mergeCell ref="CP188:CQ188"/>
    <mergeCell ref="CR188:CS188"/>
    <mergeCell ref="CT188:CU188"/>
    <mergeCell ref="CV188:CW188"/>
    <mergeCell ref="CH190:CI190"/>
    <mergeCell ref="CJ190:CK190"/>
    <mergeCell ref="CL190:CM190"/>
    <mergeCell ref="CJ189:CK189"/>
    <mergeCell ref="CL189:CM189"/>
    <mergeCell ref="CX186:CY186"/>
    <mergeCell ref="CZ186:DA186"/>
    <mergeCell ref="DB186:DC186"/>
    <mergeCell ref="DD186:DE186"/>
    <mergeCell ref="CN187:CO187"/>
    <mergeCell ref="CP187:CQ187"/>
    <mergeCell ref="CR187:CS187"/>
    <mergeCell ref="CT187:CU187"/>
    <mergeCell ref="CV187:CW187"/>
    <mergeCell ref="CX187:CY187"/>
    <mergeCell ref="CZ187:DA187"/>
    <mergeCell ref="DB187:DC187"/>
    <mergeCell ref="DD187:DE187"/>
    <mergeCell ref="CN186:CO186"/>
    <mergeCell ref="CP186:CQ186"/>
    <mergeCell ref="CR186:CS186"/>
    <mergeCell ref="CT186:CU186"/>
    <mergeCell ref="CV186:CW186"/>
    <mergeCell ref="CX184:CY184"/>
    <mergeCell ref="CZ184:DA184"/>
    <mergeCell ref="DB184:DC184"/>
    <mergeCell ref="DD184:DE184"/>
    <mergeCell ref="BX185:BY185"/>
    <mergeCell ref="CN185:CO185"/>
    <mergeCell ref="CP185:CQ185"/>
    <mergeCell ref="CR185:CS185"/>
    <mergeCell ref="CT185:CU185"/>
    <mergeCell ref="CV185:CW185"/>
    <mergeCell ref="CX185:CY185"/>
    <mergeCell ref="CZ185:DA185"/>
    <mergeCell ref="DB185:DC185"/>
    <mergeCell ref="DD185:DE185"/>
    <mergeCell ref="CN184:CO184"/>
    <mergeCell ref="CP184:CQ184"/>
    <mergeCell ref="CR184:CS184"/>
    <mergeCell ref="CT184:CU184"/>
    <mergeCell ref="CV184:CW184"/>
    <mergeCell ref="CH186:CI186"/>
    <mergeCell ref="CJ186:CK186"/>
    <mergeCell ref="CL186:CM186"/>
    <mergeCell ref="CJ185:CK185"/>
    <mergeCell ref="CL185:CM185"/>
    <mergeCell ref="CX182:CY182"/>
    <mergeCell ref="CZ182:DA182"/>
    <mergeCell ref="DB182:DC182"/>
    <mergeCell ref="DD182:DE182"/>
    <mergeCell ref="CN183:CO183"/>
    <mergeCell ref="CP183:CQ183"/>
    <mergeCell ref="CR183:CS183"/>
    <mergeCell ref="CT183:CU183"/>
    <mergeCell ref="CV183:CW183"/>
    <mergeCell ref="CX183:CY183"/>
    <mergeCell ref="CZ183:DA183"/>
    <mergeCell ref="DB183:DC183"/>
    <mergeCell ref="DD183:DE183"/>
    <mergeCell ref="CN182:CO182"/>
    <mergeCell ref="CP182:CQ182"/>
    <mergeCell ref="CR182:CS182"/>
    <mergeCell ref="CT182:CU182"/>
    <mergeCell ref="CV182:CW182"/>
    <mergeCell ref="CX180:CY180"/>
    <mergeCell ref="CZ180:DA180"/>
    <mergeCell ref="DB180:DC180"/>
    <mergeCell ref="DD180:DE180"/>
    <mergeCell ref="BX181:BY181"/>
    <mergeCell ref="CN181:CO181"/>
    <mergeCell ref="CP181:CQ181"/>
    <mergeCell ref="CR181:CS181"/>
    <mergeCell ref="CT181:CU181"/>
    <mergeCell ref="CV181:CW181"/>
    <mergeCell ref="CX181:CY181"/>
    <mergeCell ref="CZ181:DA181"/>
    <mergeCell ref="DB181:DC181"/>
    <mergeCell ref="DD181:DE181"/>
    <mergeCell ref="CN180:CO180"/>
    <mergeCell ref="CP180:CQ180"/>
    <mergeCell ref="CR180:CS180"/>
    <mergeCell ref="CT180:CU180"/>
    <mergeCell ref="CV180:CW180"/>
    <mergeCell ref="CH182:CI182"/>
    <mergeCell ref="CJ182:CK182"/>
    <mergeCell ref="CL182:CM182"/>
    <mergeCell ref="CJ181:CK181"/>
    <mergeCell ref="CL181:CM181"/>
    <mergeCell ref="CX178:CY178"/>
    <mergeCell ref="CZ178:DA178"/>
    <mergeCell ref="DB178:DC178"/>
    <mergeCell ref="DD178:DE178"/>
    <mergeCell ref="CN179:CO179"/>
    <mergeCell ref="CP179:CQ179"/>
    <mergeCell ref="CR179:CS179"/>
    <mergeCell ref="CT179:CU179"/>
    <mergeCell ref="CV179:CW179"/>
    <mergeCell ref="CX179:CY179"/>
    <mergeCell ref="CZ179:DA179"/>
    <mergeCell ref="DB179:DC179"/>
    <mergeCell ref="DD179:DE179"/>
    <mergeCell ref="CN178:CO178"/>
    <mergeCell ref="CP178:CQ178"/>
    <mergeCell ref="CR178:CS178"/>
    <mergeCell ref="CT178:CU178"/>
    <mergeCell ref="CV178:CW178"/>
    <mergeCell ref="CX176:CY176"/>
    <mergeCell ref="CZ176:DA176"/>
    <mergeCell ref="DB176:DC176"/>
    <mergeCell ref="DD176:DE176"/>
    <mergeCell ref="BX177:BY177"/>
    <mergeCell ref="CN177:CO177"/>
    <mergeCell ref="CP177:CQ177"/>
    <mergeCell ref="CR177:CS177"/>
    <mergeCell ref="CT177:CU177"/>
    <mergeCell ref="CV177:CW177"/>
    <mergeCell ref="CX177:CY177"/>
    <mergeCell ref="CZ177:DA177"/>
    <mergeCell ref="DB177:DC177"/>
    <mergeCell ref="DD177:DE177"/>
    <mergeCell ref="CN176:CO176"/>
    <mergeCell ref="CP176:CQ176"/>
    <mergeCell ref="CR176:CS176"/>
    <mergeCell ref="CT176:CU176"/>
    <mergeCell ref="CV176:CW176"/>
    <mergeCell ref="CH178:CI178"/>
    <mergeCell ref="CJ178:CK178"/>
    <mergeCell ref="CL178:CM178"/>
    <mergeCell ref="CJ177:CK177"/>
    <mergeCell ref="CL177:CM177"/>
    <mergeCell ref="CX174:CY174"/>
    <mergeCell ref="CZ174:DA174"/>
    <mergeCell ref="DB174:DC174"/>
    <mergeCell ref="DD174:DE174"/>
    <mergeCell ref="CN175:CO175"/>
    <mergeCell ref="CP175:CQ175"/>
    <mergeCell ref="CR175:CS175"/>
    <mergeCell ref="CT175:CU175"/>
    <mergeCell ref="CV175:CW175"/>
    <mergeCell ref="CX175:CY175"/>
    <mergeCell ref="CZ175:DA175"/>
    <mergeCell ref="DB175:DC175"/>
    <mergeCell ref="DD175:DE175"/>
    <mergeCell ref="CN174:CO174"/>
    <mergeCell ref="CP174:CQ174"/>
    <mergeCell ref="CR174:CS174"/>
    <mergeCell ref="CT174:CU174"/>
    <mergeCell ref="CV174:CW174"/>
    <mergeCell ref="CX172:CY172"/>
    <mergeCell ref="CZ172:DA172"/>
    <mergeCell ref="DB172:DC172"/>
    <mergeCell ref="DD172:DE172"/>
    <mergeCell ref="BX173:BY173"/>
    <mergeCell ref="CN173:CO173"/>
    <mergeCell ref="CP173:CQ173"/>
    <mergeCell ref="CR173:CS173"/>
    <mergeCell ref="CT173:CU173"/>
    <mergeCell ref="CV173:CW173"/>
    <mergeCell ref="CX173:CY173"/>
    <mergeCell ref="CZ173:DA173"/>
    <mergeCell ref="DB173:DC173"/>
    <mergeCell ref="DD173:DE173"/>
    <mergeCell ref="CN172:CO172"/>
    <mergeCell ref="CP172:CQ172"/>
    <mergeCell ref="CR172:CS172"/>
    <mergeCell ref="CT172:CU172"/>
    <mergeCell ref="CV172:CW172"/>
    <mergeCell ref="CH174:CI174"/>
    <mergeCell ref="CJ174:CK174"/>
    <mergeCell ref="CL174:CM174"/>
    <mergeCell ref="CJ173:CK173"/>
    <mergeCell ref="CL173:CM173"/>
    <mergeCell ref="CX170:CY170"/>
    <mergeCell ref="CZ170:DA170"/>
    <mergeCell ref="DB170:DC170"/>
    <mergeCell ref="DD170:DE170"/>
    <mergeCell ref="CN171:CO171"/>
    <mergeCell ref="CP171:CQ171"/>
    <mergeCell ref="CR171:CS171"/>
    <mergeCell ref="CT171:CU171"/>
    <mergeCell ref="CV171:CW171"/>
    <mergeCell ref="CX171:CY171"/>
    <mergeCell ref="CZ171:DA171"/>
    <mergeCell ref="DB171:DC171"/>
    <mergeCell ref="DD171:DE171"/>
    <mergeCell ref="CN170:CO170"/>
    <mergeCell ref="CP170:CQ170"/>
    <mergeCell ref="CR170:CS170"/>
    <mergeCell ref="CT170:CU170"/>
    <mergeCell ref="CV170:CW170"/>
    <mergeCell ref="CX168:CY168"/>
    <mergeCell ref="CZ168:DA168"/>
    <mergeCell ref="DB168:DC168"/>
    <mergeCell ref="DD168:DE168"/>
    <mergeCell ref="BX169:BY169"/>
    <mergeCell ref="CN169:CO169"/>
    <mergeCell ref="CP169:CQ169"/>
    <mergeCell ref="CR169:CS169"/>
    <mergeCell ref="CT169:CU169"/>
    <mergeCell ref="CV169:CW169"/>
    <mergeCell ref="CX169:CY169"/>
    <mergeCell ref="CZ169:DA169"/>
    <mergeCell ref="DB169:DC169"/>
    <mergeCell ref="DD169:DE169"/>
    <mergeCell ref="CN168:CO168"/>
    <mergeCell ref="CP168:CQ168"/>
    <mergeCell ref="CR168:CS168"/>
    <mergeCell ref="CT168:CU168"/>
    <mergeCell ref="CV168:CW168"/>
    <mergeCell ref="CH170:CI170"/>
    <mergeCell ref="CJ170:CK170"/>
    <mergeCell ref="CL170:CM170"/>
    <mergeCell ref="CJ169:CK169"/>
    <mergeCell ref="CL169:CM169"/>
    <mergeCell ref="CX166:CY166"/>
    <mergeCell ref="CZ166:DA166"/>
    <mergeCell ref="DB166:DC166"/>
    <mergeCell ref="DD166:DE166"/>
    <mergeCell ref="CN167:CO167"/>
    <mergeCell ref="CP167:CQ167"/>
    <mergeCell ref="CR167:CS167"/>
    <mergeCell ref="CT167:CU167"/>
    <mergeCell ref="CV167:CW167"/>
    <mergeCell ref="CX167:CY167"/>
    <mergeCell ref="CZ167:DA167"/>
    <mergeCell ref="DB167:DC167"/>
    <mergeCell ref="DD167:DE167"/>
    <mergeCell ref="CN166:CO166"/>
    <mergeCell ref="CP166:CQ166"/>
    <mergeCell ref="CR166:CS166"/>
    <mergeCell ref="CT166:CU166"/>
    <mergeCell ref="CV166:CW166"/>
    <mergeCell ref="CX164:CY164"/>
    <mergeCell ref="CZ164:DA164"/>
    <mergeCell ref="DB164:DC164"/>
    <mergeCell ref="DD164:DE164"/>
    <mergeCell ref="BX165:BY165"/>
    <mergeCell ref="CN165:CO165"/>
    <mergeCell ref="CP165:CQ165"/>
    <mergeCell ref="CR165:CS165"/>
    <mergeCell ref="CT165:CU165"/>
    <mergeCell ref="CV165:CW165"/>
    <mergeCell ref="CX165:CY165"/>
    <mergeCell ref="CZ165:DA165"/>
    <mergeCell ref="DB165:DC165"/>
    <mergeCell ref="DD165:DE165"/>
    <mergeCell ref="CN164:CO164"/>
    <mergeCell ref="CP164:CQ164"/>
    <mergeCell ref="CR164:CS164"/>
    <mergeCell ref="CT164:CU164"/>
    <mergeCell ref="CV164:CW164"/>
    <mergeCell ref="CH166:CI166"/>
    <mergeCell ref="CJ166:CK166"/>
    <mergeCell ref="CL166:CM166"/>
    <mergeCell ref="CJ165:CK165"/>
    <mergeCell ref="CL165:CM165"/>
    <mergeCell ref="CX162:CY162"/>
    <mergeCell ref="CZ162:DA162"/>
    <mergeCell ref="DB162:DC162"/>
    <mergeCell ref="DD162:DE162"/>
    <mergeCell ref="CN163:CO163"/>
    <mergeCell ref="CP163:CQ163"/>
    <mergeCell ref="CR163:CS163"/>
    <mergeCell ref="CT163:CU163"/>
    <mergeCell ref="CV163:CW163"/>
    <mergeCell ref="CX163:CY163"/>
    <mergeCell ref="CZ163:DA163"/>
    <mergeCell ref="DB163:DC163"/>
    <mergeCell ref="DD163:DE163"/>
    <mergeCell ref="CN162:CO162"/>
    <mergeCell ref="CP162:CQ162"/>
    <mergeCell ref="CR162:CS162"/>
    <mergeCell ref="CT162:CU162"/>
    <mergeCell ref="CV162:CW162"/>
    <mergeCell ref="CX160:CY160"/>
    <mergeCell ref="CZ160:DA160"/>
    <mergeCell ref="DB160:DC160"/>
    <mergeCell ref="DD160:DE160"/>
    <mergeCell ref="BX161:BY161"/>
    <mergeCell ref="CN161:CO161"/>
    <mergeCell ref="CP161:CQ161"/>
    <mergeCell ref="CR161:CS161"/>
    <mergeCell ref="CT161:CU161"/>
    <mergeCell ref="CV161:CW161"/>
    <mergeCell ref="CX161:CY161"/>
    <mergeCell ref="CZ161:DA161"/>
    <mergeCell ref="DB161:DC161"/>
    <mergeCell ref="DD161:DE161"/>
    <mergeCell ref="CN160:CO160"/>
    <mergeCell ref="CP160:CQ160"/>
    <mergeCell ref="CR160:CS160"/>
    <mergeCell ref="CT160:CU160"/>
    <mergeCell ref="CV160:CW160"/>
    <mergeCell ref="CH162:CI162"/>
    <mergeCell ref="CJ162:CK162"/>
    <mergeCell ref="CL162:CM162"/>
    <mergeCell ref="CJ161:CK161"/>
    <mergeCell ref="CL161:CM161"/>
    <mergeCell ref="CX158:CY158"/>
    <mergeCell ref="CZ158:DA158"/>
    <mergeCell ref="DB158:DC158"/>
    <mergeCell ref="DD158:DE158"/>
    <mergeCell ref="CN159:CO159"/>
    <mergeCell ref="CP159:CQ159"/>
    <mergeCell ref="CR159:CS159"/>
    <mergeCell ref="CT159:CU159"/>
    <mergeCell ref="CV159:CW159"/>
    <mergeCell ref="CX159:CY159"/>
    <mergeCell ref="CZ159:DA159"/>
    <mergeCell ref="DB159:DC159"/>
    <mergeCell ref="DD159:DE159"/>
    <mergeCell ref="CN158:CO158"/>
    <mergeCell ref="CP158:CQ158"/>
    <mergeCell ref="CR158:CS158"/>
    <mergeCell ref="CT158:CU158"/>
    <mergeCell ref="CV158:CW158"/>
    <mergeCell ref="CX156:CY156"/>
    <mergeCell ref="CZ156:DA156"/>
    <mergeCell ref="DB156:DC156"/>
    <mergeCell ref="DD156:DE156"/>
    <mergeCell ref="BX157:BY157"/>
    <mergeCell ref="CN157:CO157"/>
    <mergeCell ref="CP157:CQ157"/>
    <mergeCell ref="CR157:CS157"/>
    <mergeCell ref="CT157:CU157"/>
    <mergeCell ref="CV157:CW157"/>
    <mergeCell ref="CX157:CY157"/>
    <mergeCell ref="CZ157:DA157"/>
    <mergeCell ref="DB157:DC157"/>
    <mergeCell ref="DD157:DE157"/>
    <mergeCell ref="CN156:CO156"/>
    <mergeCell ref="CP156:CQ156"/>
    <mergeCell ref="CR156:CS156"/>
    <mergeCell ref="CT156:CU156"/>
    <mergeCell ref="CV156:CW156"/>
    <mergeCell ref="CH158:CI158"/>
    <mergeCell ref="CJ158:CK158"/>
    <mergeCell ref="CL158:CM158"/>
    <mergeCell ref="CJ157:CK157"/>
    <mergeCell ref="CL157:CM157"/>
    <mergeCell ref="CX154:CY154"/>
    <mergeCell ref="CZ154:DA154"/>
    <mergeCell ref="DB154:DC154"/>
    <mergeCell ref="DD154:DE154"/>
    <mergeCell ref="CN155:CO155"/>
    <mergeCell ref="CP155:CQ155"/>
    <mergeCell ref="CR155:CS155"/>
    <mergeCell ref="CT155:CU155"/>
    <mergeCell ref="CV155:CW155"/>
    <mergeCell ref="CX155:CY155"/>
    <mergeCell ref="CZ155:DA155"/>
    <mergeCell ref="DB155:DC155"/>
    <mergeCell ref="DD155:DE155"/>
    <mergeCell ref="CN154:CO154"/>
    <mergeCell ref="CP154:CQ154"/>
    <mergeCell ref="CR154:CS154"/>
    <mergeCell ref="CT154:CU154"/>
    <mergeCell ref="CV154:CW154"/>
    <mergeCell ref="CX152:CY152"/>
    <mergeCell ref="CZ152:DA152"/>
    <mergeCell ref="DB152:DC152"/>
    <mergeCell ref="DD152:DE152"/>
    <mergeCell ref="BX153:BY153"/>
    <mergeCell ref="CN153:CO153"/>
    <mergeCell ref="CP153:CQ153"/>
    <mergeCell ref="CR153:CS153"/>
    <mergeCell ref="CT153:CU153"/>
    <mergeCell ref="CV153:CW153"/>
    <mergeCell ref="CX153:CY153"/>
    <mergeCell ref="CZ153:DA153"/>
    <mergeCell ref="DB153:DC153"/>
    <mergeCell ref="DD153:DE153"/>
    <mergeCell ref="CN152:CO152"/>
    <mergeCell ref="CP152:CQ152"/>
    <mergeCell ref="CR152:CS152"/>
    <mergeCell ref="CT152:CU152"/>
    <mergeCell ref="CV152:CW152"/>
    <mergeCell ref="CH154:CI154"/>
    <mergeCell ref="CJ154:CK154"/>
    <mergeCell ref="CL154:CM154"/>
    <mergeCell ref="CJ153:CK153"/>
    <mergeCell ref="CL153:CM153"/>
    <mergeCell ref="CX149:CY149"/>
    <mergeCell ref="CZ149:DA149"/>
    <mergeCell ref="DB149:DC149"/>
    <mergeCell ref="DD149:DE149"/>
    <mergeCell ref="CN150:CO150"/>
    <mergeCell ref="CP150:CQ150"/>
    <mergeCell ref="CR150:CS150"/>
    <mergeCell ref="CT150:CU150"/>
    <mergeCell ref="CV150:CW150"/>
    <mergeCell ref="CX150:CY150"/>
    <mergeCell ref="CZ150:DA150"/>
    <mergeCell ref="DB150:DC150"/>
    <mergeCell ref="DD150:DE150"/>
    <mergeCell ref="CN149:CO149"/>
    <mergeCell ref="CP149:CQ149"/>
    <mergeCell ref="CR149:CS149"/>
    <mergeCell ref="CT149:CU149"/>
    <mergeCell ref="CV149:CW149"/>
    <mergeCell ref="CX147:CY147"/>
    <mergeCell ref="CZ147:DA147"/>
    <mergeCell ref="DB147:DC147"/>
    <mergeCell ref="DD147:DE147"/>
    <mergeCell ref="BX148:BY148"/>
    <mergeCell ref="CN148:CO148"/>
    <mergeCell ref="CP148:CQ148"/>
    <mergeCell ref="CR148:CS148"/>
    <mergeCell ref="CT148:CU148"/>
    <mergeCell ref="CV148:CW148"/>
    <mergeCell ref="CX148:CY148"/>
    <mergeCell ref="CZ148:DA148"/>
    <mergeCell ref="DB148:DC148"/>
    <mergeCell ref="DD148:DE148"/>
    <mergeCell ref="CN147:CO147"/>
    <mergeCell ref="CP147:CQ147"/>
    <mergeCell ref="CR147:CS147"/>
    <mergeCell ref="CT147:CU147"/>
    <mergeCell ref="CV147:CW147"/>
    <mergeCell ref="CH149:CI149"/>
    <mergeCell ref="CJ149:CK149"/>
    <mergeCell ref="CL149:CM149"/>
    <mergeCell ref="CJ148:CK148"/>
    <mergeCell ref="CL148:CM148"/>
    <mergeCell ref="CX145:CY145"/>
    <mergeCell ref="CZ145:DA145"/>
    <mergeCell ref="DB145:DC145"/>
    <mergeCell ref="DD145:DE145"/>
    <mergeCell ref="CN146:CO146"/>
    <mergeCell ref="CP146:CQ146"/>
    <mergeCell ref="CR146:CS146"/>
    <mergeCell ref="CT146:CU146"/>
    <mergeCell ref="CV146:CW146"/>
    <mergeCell ref="CX146:CY146"/>
    <mergeCell ref="CZ146:DA146"/>
    <mergeCell ref="DB146:DC146"/>
    <mergeCell ref="DD146:DE146"/>
    <mergeCell ref="CN145:CO145"/>
    <mergeCell ref="CP145:CQ145"/>
    <mergeCell ref="CR145:CS145"/>
    <mergeCell ref="CT145:CU145"/>
    <mergeCell ref="CV145:CW145"/>
    <mergeCell ref="CX143:CY143"/>
    <mergeCell ref="CZ143:DA143"/>
    <mergeCell ref="DB143:DC143"/>
    <mergeCell ref="DD143:DE143"/>
    <mergeCell ref="BX144:BY144"/>
    <mergeCell ref="CN144:CO144"/>
    <mergeCell ref="CP144:CQ144"/>
    <mergeCell ref="CR144:CS144"/>
    <mergeCell ref="CT144:CU144"/>
    <mergeCell ref="CV144:CW144"/>
    <mergeCell ref="CX144:CY144"/>
    <mergeCell ref="CZ144:DA144"/>
    <mergeCell ref="DB144:DC144"/>
    <mergeCell ref="DD144:DE144"/>
    <mergeCell ref="CN143:CO143"/>
    <mergeCell ref="CP143:CQ143"/>
    <mergeCell ref="CR143:CS143"/>
    <mergeCell ref="CT143:CU143"/>
    <mergeCell ref="CV143:CW143"/>
    <mergeCell ref="CH145:CI145"/>
    <mergeCell ref="CJ145:CK145"/>
    <mergeCell ref="CL145:CM145"/>
    <mergeCell ref="CJ144:CK144"/>
    <mergeCell ref="CL144:CM144"/>
    <mergeCell ref="CX141:CY141"/>
    <mergeCell ref="CZ141:DA141"/>
    <mergeCell ref="DB141:DC141"/>
    <mergeCell ref="DD141:DE141"/>
    <mergeCell ref="CN142:CO142"/>
    <mergeCell ref="CP142:CQ142"/>
    <mergeCell ref="CR142:CS142"/>
    <mergeCell ref="CT142:CU142"/>
    <mergeCell ref="CV142:CW142"/>
    <mergeCell ref="CX142:CY142"/>
    <mergeCell ref="CZ142:DA142"/>
    <mergeCell ref="DB142:DC142"/>
    <mergeCell ref="DD142:DE142"/>
    <mergeCell ref="CN141:CO141"/>
    <mergeCell ref="CP141:CQ141"/>
    <mergeCell ref="CR141:CS141"/>
    <mergeCell ref="CT141:CU141"/>
    <mergeCell ref="CV141:CW141"/>
    <mergeCell ref="CX139:CY139"/>
    <mergeCell ref="CZ139:DA139"/>
    <mergeCell ref="DB139:DC139"/>
    <mergeCell ref="DD139:DE139"/>
    <mergeCell ref="BX140:BY140"/>
    <mergeCell ref="CN140:CO140"/>
    <mergeCell ref="CP140:CQ140"/>
    <mergeCell ref="CR140:CS140"/>
    <mergeCell ref="CT140:CU140"/>
    <mergeCell ref="CV140:CW140"/>
    <mergeCell ref="CX140:CY140"/>
    <mergeCell ref="CZ140:DA140"/>
    <mergeCell ref="DB140:DC140"/>
    <mergeCell ref="DD140:DE140"/>
    <mergeCell ref="CN139:CO139"/>
    <mergeCell ref="CP139:CQ139"/>
    <mergeCell ref="CR139:CS139"/>
    <mergeCell ref="CT139:CU139"/>
    <mergeCell ref="CV139:CW139"/>
    <mergeCell ref="CH141:CI141"/>
    <mergeCell ref="CJ141:CK141"/>
    <mergeCell ref="CL141:CM141"/>
    <mergeCell ref="CJ140:CK140"/>
    <mergeCell ref="CL140:CM140"/>
    <mergeCell ref="CX137:CY137"/>
    <mergeCell ref="CZ137:DA137"/>
    <mergeCell ref="DB137:DC137"/>
    <mergeCell ref="DD137:DE137"/>
    <mergeCell ref="CN138:CO138"/>
    <mergeCell ref="CP138:CQ138"/>
    <mergeCell ref="CR138:CS138"/>
    <mergeCell ref="CT138:CU138"/>
    <mergeCell ref="CV138:CW138"/>
    <mergeCell ref="CX138:CY138"/>
    <mergeCell ref="CZ138:DA138"/>
    <mergeCell ref="DB138:DC138"/>
    <mergeCell ref="DD138:DE138"/>
    <mergeCell ref="CN137:CO137"/>
    <mergeCell ref="CP137:CQ137"/>
    <mergeCell ref="CR137:CS137"/>
    <mergeCell ref="CT137:CU137"/>
    <mergeCell ref="CV137:CW137"/>
    <mergeCell ref="CX135:CY135"/>
    <mergeCell ref="CZ135:DA135"/>
    <mergeCell ref="DB135:DC135"/>
    <mergeCell ref="DD135:DE135"/>
    <mergeCell ref="BX136:BY136"/>
    <mergeCell ref="CN136:CO136"/>
    <mergeCell ref="CP136:CQ136"/>
    <mergeCell ref="CR136:CS136"/>
    <mergeCell ref="CT136:CU136"/>
    <mergeCell ref="CV136:CW136"/>
    <mergeCell ref="CX136:CY136"/>
    <mergeCell ref="CZ136:DA136"/>
    <mergeCell ref="DB136:DC136"/>
    <mergeCell ref="DD136:DE136"/>
    <mergeCell ref="CN135:CO135"/>
    <mergeCell ref="CP135:CQ135"/>
    <mergeCell ref="CR135:CS135"/>
    <mergeCell ref="CT135:CU135"/>
    <mergeCell ref="CV135:CW135"/>
    <mergeCell ref="CH137:CI137"/>
    <mergeCell ref="CJ137:CK137"/>
    <mergeCell ref="CL137:CM137"/>
    <mergeCell ref="CJ136:CK136"/>
    <mergeCell ref="CL136:CM136"/>
    <mergeCell ref="CX133:CY133"/>
    <mergeCell ref="CZ133:DA133"/>
    <mergeCell ref="DB133:DC133"/>
    <mergeCell ref="DD133:DE133"/>
    <mergeCell ref="CN134:CO134"/>
    <mergeCell ref="CP134:CQ134"/>
    <mergeCell ref="CR134:CS134"/>
    <mergeCell ref="CT134:CU134"/>
    <mergeCell ref="CV134:CW134"/>
    <mergeCell ref="CX134:CY134"/>
    <mergeCell ref="CZ134:DA134"/>
    <mergeCell ref="DB134:DC134"/>
    <mergeCell ref="DD134:DE134"/>
    <mergeCell ref="CN133:CO133"/>
    <mergeCell ref="CP133:CQ133"/>
    <mergeCell ref="CR133:CS133"/>
    <mergeCell ref="CT133:CU133"/>
    <mergeCell ref="CV133:CW133"/>
    <mergeCell ref="CX131:CY131"/>
    <mergeCell ref="CZ131:DA131"/>
    <mergeCell ref="DB131:DC131"/>
    <mergeCell ref="DD131:DE131"/>
    <mergeCell ref="BX132:BY132"/>
    <mergeCell ref="CN132:CO132"/>
    <mergeCell ref="CP132:CQ132"/>
    <mergeCell ref="CR132:CS132"/>
    <mergeCell ref="CT132:CU132"/>
    <mergeCell ref="CV132:CW132"/>
    <mergeCell ref="CX132:CY132"/>
    <mergeCell ref="CZ132:DA132"/>
    <mergeCell ref="DB132:DC132"/>
    <mergeCell ref="DD132:DE132"/>
    <mergeCell ref="CN131:CO131"/>
    <mergeCell ref="CP131:CQ131"/>
    <mergeCell ref="CR131:CS131"/>
    <mergeCell ref="CT131:CU131"/>
    <mergeCell ref="CV131:CW131"/>
    <mergeCell ref="CH133:CI133"/>
    <mergeCell ref="CJ133:CK133"/>
    <mergeCell ref="CL133:CM133"/>
    <mergeCell ref="CJ132:CK132"/>
    <mergeCell ref="CL132:CM132"/>
    <mergeCell ref="CX129:CY129"/>
    <mergeCell ref="CZ129:DA129"/>
    <mergeCell ref="DB129:DC129"/>
    <mergeCell ref="DD129:DE129"/>
    <mergeCell ref="CN130:CO130"/>
    <mergeCell ref="CP130:CQ130"/>
    <mergeCell ref="CR130:CS130"/>
    <mergeCell ref="CT130:CU130"/>
    <mergeCell ref="CV130:CW130"/>
    <mergeCell ref="CX130:CY130"/>
    <mergeCell ref="CZ130:DA130"/>
    <mergeCell ref="DB130:DC130"/>
    <mergeCell ref="DD130:DE130"/>
    <mergeCell ref="CN129:CO129"/>
    <mergeCell ref="CP129:CQ129"/>
    <mergeCell ref="CR129:CS129"/>
    <mergeCell ref="CT129:CU129"/>
    <mergeCell ref="CV129:CW129"/>
    <mergeCell ref="CX127:CY127"/>
    <mergeCell ref="CZ127:DA127"/>
    <mergeCell ref="DB127:DC127"/>
    <mergeCell ref="DD127:DE127"/>
    <mergeCell ref="BX128:BY128"/>
    <mergeCell ref="CN128:CO128"/>
    <mergeCell ref="CP128:CQ128"/>
    <mergeCell ref="CR128:CS128"/>
    <mergeCell ref="CT128:CU128"/>
    <mergeCell ref="CV128:CW128"/>
    <mergeCell ref="CX128:CY128"/>
    <mergeCell ref="CZ128:DA128"/>
    <mergeCell ref="DB128:DC128"/>
    <mergeCell ref="DD128:DE128"/>
    <mergeCell ref="CN127:CO127"/>
    <mergeCell ref="CP127:CQ127"/>
    <mergeCell ref="CR127:CS127"/>
    <mergeCell ref="CT127:CU127"/>
    <mergeCell ref="CV127:CW127"/>
    <mergeCell ref="CH129:CI129"/>
    <mergeCell ref="CJ129:CK129"/>
    <mergeCell ref="CL129:CM129"/>
    <mergeCell ref="CJ128:CK128"/>
    <mergeCell ref="CL128:CM128"/>
    <mergeCell ref="CX125:CY125"/>
    <mergeCell ref="CZ125:DA125"/>
    <mergeCell ref="DB125:DC125"/>
    <mergeCell ref="DD125:DE125"/>
    <mergeCell ref="CN126:CO126"/>
    <mergeCell ref="CP126:CQ126"/>
    <mergeCell ref="CR126:CS126"/>
    <mergeCell ref="CT126:CU126"/>
    <mergeCell ref="CV126:CW126"/>
    <mergeCell ref="CX126:CY126"/>
    <mergeCell ref="CZ126:DA126"/>
    <mergeCell ref="DB126:DC126"/>
    <mergeCell ref="DD126:DE126"/>
    <mergeCell ref="CN125:CO125"/>
    <mergeCell ref="CP125:CQ125"/>
    <mergeCell ref="CR125:CS125"/>
    <mergeCell ref="CT125:CU125"/>
    <mergeCell ref="CV125:CW125"/>
    <mergeCell ref="CX123:CY123"/>
    <mergeCell ref="CZ123:DA123"/>
    <mergeCell ref="DB123:DC123"/>
    <mergeCell ref="DD123:DE123"/>
    <mergeCell ref="BX124:BY124"/>
    <mergeCell ref="CN124:CO124"/>
    <mergeCell ref="CP124:CQ124"/>
    <mergeCell ref="CR124:CS124"/>
    <mergeCell ref="CT124:CU124"/>
    <mergeCell ref="CV124:CW124"/>
    <mergeCell ref="CX124:CY124"/>
    <mergeCell ref="CZ124:DA124"/>
    <mergeCell ref="DB124:DC124"/>
    <mergeCell ref="DD124:DE124"/>
    <mergeCell ref="CN123:CO123"/>
    <mergeCell ref="CP123:CQ123"/>
    <mergeCell ref="CR123:CS123"/>
    <mergeCell ref="CT123:CU123"/>
    <mergeCell ref="CV123:CW123"/>
    <mergeCell ref="CH125:CI125"/>
    <mergeCell ref="CJ125:CK125"/>
    <mergeCell ref="CL125:CM125"/>
    <mergeCell ref="CJ124:CK124"/>
    <mergeCell ref="CL124:CM124"/>
    <mergeCell ref="CX121:CY121"/>
    <mergeCell ref="CZ121:DA121"/>
    <mergeCell ref="DB121:DC121"/>
    <mergeCell ref="DD121:DE121"/>
    <mergeCell ref="CN122:CO122"/>
    <mergeCell ref="CP122:CQ122"/>
    <mergeCell ref="CR122:CS122"/>
    <mergeCell ref="CT122:CU122"/>
    <mergeCell ref="CV122:CW122"/>
    <mergeCell ref="CX122:CY122"/>
    <mergeCell ref="CZ122:DA122"/>
    <mergeCell ref="DB122:DC122"/>
    <mergeCell ref="DD122:DE122"/>
    <mergeCell ref="CN121:CO121"/>
    <mergeCell ref="CP121:CQ121"/>
    <mergeCell ref="CR121:CS121"/>
    <mergeCell ref="CT121:CU121"/>
    <mergeCell ref="CV121:CW121"/>
    <mergeCell ref="CX119:CY119"/>
    <mergeCell ref="CZ119:DA119"/>
    <mergeCell ref="DB119:DC119"/>
    <mergeCell ref="DD119:DE119"/>
    <mergeCell ref="BX120:BY120"/>
    <mergeCell ref="CN120:CO120"/>
    <mergeCell ref="CP120:CQ120"/>
    <mergeCell ref="CR120:CS120"/>
    <mergeCell ref="CT120:CU120"/>
    <mergeCell ref="CV120:CW120"/>
    <mergeCell ref="CX120:CY120"/>
    <mergeCell ref="CZ120:DA120"/>
    <mergeCell ref="DB120:DC120"/>
    <mergeCell ref="DD120:DE120"/>
    <mergeCell ref="CN119:CO119"/>
    <mergeCell ref="CP119:CQ119"/>
    <mergeCell ref="CR119:CS119"/>
    <mergeCell ref="CT119:CU119"/>
    <mergeCell ref="CV119:CW119"/>
    <mergeCell ref="CH121:CI121"/>
    <mergeCell ref="CJ121:CK121"/>
    <mergeCell ref="CL121:CM121"/>
    <mergeCell ref="CJ120:CK120"/>
    <mergeCell ref="CL120:CM120"/>
    <mergeCell ref="CX117:CY117"/>
    <mergeCell ref="CZ117:DA117"/>
    <mergeCell ref="DB117:DC117"/>
    <mergeCell ref="DD117:DE117"/>
    <mergeCell ref="CN118:CO118"/>
    <mergeCell ref="CP118:CQ118"/>
    <mergeCell ref="CR118:CS118"/>
    <mergeCell ref="CT118:CU118"/>
    <mergeCell ref="CV118:CW118"/>
    <mergeCell ref="CX118:CY118"/>
    <mergeCell ref="CZ118:DA118"/>
    <mergeCell ref="DB118:DC118"/>
    <mergeCell ref="DD118:DE118"/>
    <mergeCell ref="CN117:CO117"/>
    <mergeCell ref="CP117:CQ117"/>
    <mergeCell ref="CR117:CS117"/>
    <mergeCell ref="CT117:CU117"/>
    <mergeCell ref="CV117:CW117"/>
    <mergeCell ref="CX115:CY115"/>
    <mergeCell ref="CZ115:DA115"/>
    <mergeCell ref="DB115:DC115"/>
    <mergeCell ref="DD115:DE115"/>
    <mergeCell ref="BX116:BY116"/>
    <mergeCell ref="CN116:CO116"/>
    <mergeCell ref="CP116:CQ116"/>
    <mergeCell ref="CR116:CS116"/>
    <mergeCell ref="CT116:CU116"/>
    <mergeCell ref="CV116:CW116"/>
    <mergeCell ref="CX116:CY116"/>
    <mergeCell ref="CZ116:DA116"/>
    <mergeCell ref="DB116:DC116"/>
    <mergeCell ref="DD116:DE116"/>
    <mergeCell ref="CN115:CO115"/>
    <mergeCell ref="CP115:CQ115"/>
    <mergeCell ref="CR115:CS115"/>
    <mergeCell ref="CT115:CU115"/>
    <mergeCell ref="CV115:CW115"/>
    <mergeCell ref="CH117:CI117"/>
    <mergeCell ref="CJ117:CK117"/>
    <mergeCell ref="CL117:CM117"/>
    <mergeCell ref="CJ116:CK116"/>
    <mergeCell ref="CL116:CM116"/>
    <mergeCell ref="CX113:CY113"/>
    <mergeCell ref="CZ113:DA113"/>
    <mergeCell ref="DB113:DC113"/>
    <mergeCell ref="DD113:DE113"/>
    <mergeCell ref="CN114:CO114"/>
    <mergeCell ref="CP114:CQ114"/>
    <mergeCell ref="CR114:CS114"/>
    <mergeCell ref="CT114:CU114"/>
    <mergeCell ref="CV114:CW114"/>
    <mergeCell ref="CX114:CY114"/>
    <mergeCell ref="CZ114:DA114"/>
    <mergeCell ref="DB114:DC114"/>
    <mergeCell ref="DD114:DE114"/>
    <mergeCell ref="CN113:CO113"/>
    <mergeCell ref="CP113:CQ113"/>
    <mergeCell ref="CR113:CS113"/>
    <mergeCell ref="CT113:CU113"/>
    <mergeCell ref="CV113:CW113"/>
    <mergeCell ref="CX111:CY111"/>
    <mergeCell ref="CZ111:DA111"/>
    <mergeCell ref="DB111:DC111"/>
    <mergeCell ref="DD111:DE111"/>
    <mergeCell ref="BX112:BY112"/>
    <mergeCell ref="CN112:CO112"/>
    <mergeCell ref="CP112:CQ112"/>
    <mergeCell ref="CR112:CS112"/>
    <mergeCell ref="CT112:CU112"/>
    <mergeCell ref="CV112:CW112"/>
    <mergeCell ref="CX112:CY112"/>
    <mergeCell ref="CZ112:DA112"/>
    <mergeCell ref="DB112:DC112"/>
    <mergeCell ref="DD112:DE112"/>
    <mergeCell ref="CN111:CO111"/>
    <mergeCell ref="CP111:CQ111"/>
    <mergeCell ref="CR111:CS111"/>
    <mergeCell ref="CT111:CU111"/>
    <mergeCell ref="CV111:CW111"/>
    <mergeCell ref="CH113:CI113"/>
    <mergeCell ref="CJ113:CK113"/>
    <mergeCell ref="CL113:CM113"/>
    <mergeCell ref="CJ112:CK112"/>
    <mergeCell ref="CL112:CM112"/>
    <mergeCell ref="CX109:CY109"/>
    <mergeCell ref="CZ109:DA109"/>
    <mergeCell ref="DB109:DC109"/>
    <mergeCell ref="DD109:DE109"/>
    <mergeCell ref="CN110:CO110"/>
    <mergeCell ref="CP110:CQ110"/>
    <mergeCell ref="CR110:CS110"/>
    <mergeCell ref="CT110:CU110"/>
    <mergeCell ref="CV110:CW110"/>
    <mergeCell ref="CX110:CY110"/>
    <mergeCell ref="CZ110:DA110"/>
    <mergeCell ref="DB110:DC110"/>
    <mergeCell ref="DD110:DE110"/>
    <mergeCell ref="CN109:CO109"/>
    <mergeCell ref="CP109:CQ109"/>
    <mergeCell ref="CR109:CS109"/>
    <mergeCell ref="CT109:CU109"/>
    <mergeCell ref="CV109:CW109"/>
    <mergeCell ref="CX107:CY107"/>
    <mergeCell ref="CZ107:DA107"/>
    <mergeCell ref="DB107:DC107"/>
    <mergeCell ref="DD107:DE107"/>
    <mergeCell ref="BX108:BY108"/>
    <mergeCell ref="CN108:CO108"/>
    <mergeCell ref="CP108:CQ108"/>
    <mergeCell ref="CR108:CS108"/>
    <mergeCell ref="CT108:CU108"/>
    <mergeCell ref="CV108:CW108"/>
    <mergeCell ref="CX108:CY108"/>
    <mergeCell ref="CZ108:DA108"/>
    <mergeCell ref="DB108:DC108"/>
    <mergeCell ref="DD108:DE108"/>
    <mergeCell ref="CN107:CO107"/>
    <mergeCell ref="CP107:CQ107"/>
    <mergeCell ref="CR107:CS107"/>
    <mergeCell ref="CT107:CU107"/>
    <mergeCell ref="CV107:CW107"/>
    <mergeCell ref="CH109:CI109"/>
    <mergeCell ref="CJ109:CK109"/>
    <mergeCell ref="CL109:CM109"/>
    <mergeCell ref="CJ108:CK108"/>
    <mergeCell ref="CL108:CM108"/>
    <mergeCell ref="CX105:CY105"/>
    <mergeCell ref="CZ105:DA105"/>
    <mergeCell ref="DB105:DC105"/>
    <mergeCell ref="DD105:DE105"/>
    <mergeCell ref="CN106:CO106"/>
    <mergeCell ref="CP106:CQ106"/>
    <mergeCell ref="CR106:CS106"/>
    <mergeCell ref="CT106:CU106"/>
    <mergeCell ref="CV106:CW106"/>
    <mergeCell ref="CX106:CY106"/>
    <mergeCell ref="CZ106:DA106"/>
    <mergeCell ref="DB106:DC106"/>
    <mergeCell ref="DD106:DE106"/>
    <mergeCell ref="CN105:CO105"/>
    <mergeCell ref="CP105:CQ105"/>
    <mergeCell ref="CR105:CS105"/>
    <mergeCell ref="CT105:CU105"/>
    <mergeCell ref="CV105:CW105"/>
    <mergeCell ref="CX103:CY103"/>
    <mergeCell ref="CZ103:DA103"/>
    <mergeCell ref="DB103:DC103"/>
    <mergeCell ref="DD103:DE103"/>
    <mergeCell ref="BX104:BY104"/>
    <mergeCell ref="CN104:CO104"/>
    <mergeCell ref="CP104:CQ104"/>
    <mergeCell ref="CR104:CS104"/>
    <mergeCell ref="CT104:CU104"/>
    <mergeCell ref="CV104:CW104"/>
    <mergeCell ref="CX104:CY104"/>
    <mergeCell ref="CZ104:DA104"/>
    <mergeCell ref="DB104:DC104"/>
    <mergeCell ref="DD104:DE104"/>
    <mergeCell ref="CN103:CO103"/>
    <mergeCell ref="CP103:CQ103"/>
    <mergeCell ref="CR103:CS103"/>
    <mergeCell ref="CT103:CU103"/>
    <mergeCell ref="CV103:CW103"/>
    <mergeCell ref="CH105:CI105"/>
    <mergeCell ref="CJ105:CK105"/>
    <mergeCell ref="CL105:CM105"/>
    <mergeCell ref="CJ104:CK104"/>
    <mergeCell ref="CL104:CM104"/>
    <mergeCell ref="CX101:CY101"/>
    <mergeCell ref="CZ101:DA101"/>
    <mergeCell ref="DB101:DC101"/>
    <mergeCell ref="DD101:DE101"/>
    <mergeCell ref="CN102:CO102"/>
    <mergeCell ref="CP102:CQ102"/>
    <mergeCell ref="CR102:CS102"/>
    <mergeCell ref="CT102:CU102"/>
    <mergeCell ref="CV102:CW102"/>
    <mergeCell ref="CX102:CY102"/>
    <mergeCell ref="CZ102:DA102"/>
    <mergeCell ref="DB102:DC102"/>
    <mergeCell ref="DD102:DE102"/>
    <mergeCell ref="CN101:CO101"/>
    <mergeCell ref="CP101:CQ101"/>
    <mergeCell ref="CR101:CS101"/>
    <mergeCell ref="CT101:CU101"/>
    <mergeCell ref="CV101:CW101"/>
    <mergeCell ref="CX99:CY99"/>
    <mergeCell ref="CZ99:DA99"/>
    <mergeCell ref="DB99:DC99"/>
    <mergeCell ref="DD99:DE99"/>
    <mergeCell ref="BX100:BY100"/>
    <mergeCell ref="CN100:CO100"/>
    <mergeCell ref="CP100:CQ100"/>
    <mergeCell ref="CR100:CS100"/>
    <mergeCell ref="CT100:CU100"/>
    <mergeCell ref="CV100:CW100"/>
    <mergeCell ref="CX100:CY100"/>
    <mergeCell ref="CZ100:DA100"/>
    <mergeCell ref="DB100:DC100"/>
    <mergeCell ref="DD100:DE100"/>
    <mergeCell ref="CN99:CO99"/>
    <mergeCell ref="CP99:CQ99"/>
    <mergeCell ref="CR99:CS99"/>
    <mergeCell ref="CT99:CU99"/>
    <mergeCell ref="CV99:CW99"/>
    <mergeCell ref="CH101:CI101"/>
    <mergeCell ref="CJ101:CK101"/>
    <mergeCell ref="CL101:CM101"/>
    <mergeCell ref="CJ100:CK100"/>
    <mergeCell ref="CL100:CM100"/>
    <mergeCell ref="CX97:CY97"/>
    <mergeCell ref="CZ97:DA97"/>
    <mergeCell ref="DB97:DC97"/>
    <mergeCell ref="DD97:DE97"/>
    <mergeCell ref="CN98:CO98"/>
    <mergeCell ref="CP98:CQ98"/>
    <mergeCell ref="CR98:CS98"/>
    <mergeCell ref="CT98:CU98"/>
    <mergeCell ref="CV98:CW98"/>
    <mergeCell ref="CX98:CY98"/>
    <mergeCell ref="CZ98:DA98"/>
    <mergeCell ref="DB98:DC98"/>
    <mergeCell ref="DD98:DE98"/>
    <mergeCell ref="CN97:CO97"/>
    <mergeCell ref="CP97:CQ97"/>
    <mergeCell ref="CR97:CS97"/>
    <mergeCell ref="CT97:CU97"/>
    <mergeCell ref="CV97:CW97"/>
    <mergeCell ref="CX95:CY95"/>
    <mergeCell ref="CZ95:DA95"/>
    <mergeCell ref="DB95:DC95"/>
    <mergeCell ref="DD95:DE95"/>
    <mergeCell ref="BX96:BY96"/>
    <mergeCell ref="CN96:CO96"/>
    <mergeCell ref="CP96:CQ96"/>
    <mergeCell ref="CR96:CS96"/>
    <mergeCell ref="CT96:CU96"/>
    <mergeCell ref="CV96:CW96"/>
    <mergeCell ref="CX96:CY96"/>
    <mergeCell ref="CZ96:DA96"/>
    <mergeCell ref="DB96:DC96"/>
    <mergeCell ref="DD96:DE96"/>
    <mergeCell ref="CN95:CO95"/>
    <mergeCell ref="CP95:CQ95"/>
    <mergeCell ref="CR95:CS95"/>
    <mergeCell ref="CT95:CU95"/>
    <mergeCell ref="CV95:CW95"/>
    <mergeCell ref="CH97:CI97"/>
    <mergeCell ref="CJ97:CK97"/>
    <mergeCell ref="CL97:CM97"/>
    <mergeCell ref="CJ96:CK96"/>
    <mergeCell ref="CL96:CM96"/>
    <mergeCell ref="CX93:CY93"/>
    <mergeCell ref="CZ93:DA93"/>
    <mergeCell ref="DB93:DC93"/>
    <mergeCell ref="DD93:DE93"/>
    <mergeCell ref="CN94:CO94"/>
    <mergeCell ref="CP94:CQ94"/>
    <mergeCell ref="CR94:CS94"/>
    <mergeCell ref="CT94:CU94"/>
    <mergeCell ref="CV94:CW94"/>
    <mergeCell ref="CX94:CY94"/>
    <mergeCell ref="CZ94:DA94"/>
    <mergeCell ref="DB94:DC94"/>
    <mergeCell ref="DD94:DE94"/>
    <mergeCell ref="CN93:CO93"/>
    <mergeCell ref="CP93:CQ93"/>
    <mergeCell ref="CR93:CS93"/>
    <mergeCell ref="CT93:CU93"/>
    <mergeCell ref="CV93:CW93"/>
    <mergeCell ref="CX91:CY91"/>
    <mergeCell ref="CZ91:DA91"/>
    <mergeCell ref="DB91:DC91"/>
    <mergeCell ref="DD91:DE91"/>
    <mergeCell ref="BX92:BY92"/>
    <mergeCell ref="CN92:CO92"/>
    <mergeCell ref="CP92:CQ92"/>
    <mergeCell ref="CR92:CS92"/>
    <mergeCell ref="CT92:CU92"/>
    <mergeCell ref="CV92:CW92"/>
    <mergeCell ref="CX92:CY92"/>
    <mergeCell ref="CZ92:DA92"/>
    <mergeCell ref="DB92:DC92"/>
    <mergeCell ref="DD92:DE92"/>
    <mergeCell ref="CN91:CO91"/>
    <mergeCell ref="CP91:CQ91"/>
    <mergeCell ref="CR91:CS91"/>
    <mergeCell ref="CT91:CU91"/>
    <mergeCell ref="CV91:CW91"/>
    <mergeCell ref="CH93:CI93"/>
    <mergeCell ref="CJ93:CK93"/>
    <mergeCell ref="CL93:CM93"/>
    <mergeCell ref="CJ92:CK92"/>
    <mergeCell ref="CL92:CM92"/>
    <mergeCell ref="CX89:CY89"/>
    <mergeCell ref="CZ89:DA89"/>
    <mergeCell ref="DB89:DC89"/>
    <mergeCell ref="DD89:DE89"/>
    <mergeCell ref="CN90:CO90"/>
    <mergeCell ref="CP90:CQ90"/>
    <mergeCell ref="CR90:CS90"/>
    <mergeCell ref="CT90:CU90"/>
    <mergeCell ref="CV90:CW90"/>
    <mergeCell ref="CX90:CY90"/>
    <mergeCell ref="CZ90:DA90"/>
    <mergeCell ref="DB90:DC90"/>
    <mergeCell ref="DD90:DE90"/>
    <mergeCell ref="CN89:CO89"/>
    <mergeCell ref="CP89:CQ89"/>
    <mergeCell ref="CR89:CS89"/>
    <mergeCell ref="CT89:CU89"/>
    <mergeCell ref="CV89:CW89"/>
    <mergeCell ref="CX87:CY87"/>
    <mergeCell ref="CZ87:DA87"/>
    <mergeCell ref="DB87:DC87"/>
    <mergeCell ref="DD87:DE87"/>
    <mergeCell ref="BX88:BY88"/>
    <mergeCell ref="CN88:CO88"/>
    <mergeCell ref="CP88:CQ88"/>
    <mergeCell ref="CR88:CS88"/>
    <mergeCell ref="CT88:CU88"/>
    <mergeCell ref="CV88:CW88"/>
    <mergeCell ref="CX88:CY88"/>
    <mergeCell ref="CZ88:DA88"/>
    <mergeCell ref="DB88:DC88"/>
    <mergeCell ref="DD88:DE88"/>
    <mergeCell ref="CN87:CO87"/>
    <mergeCell ref="CP87:CQ87"/>
    <mergeCell ref="CR87:CS87"/>
    <mergeCell ref="CT87:CU87"/>
    <mergeCell ref="CV87:CW87"/>
    <mergeCell ref="CH89:CI89"/>
    <mergeCell ref="CJ89:CK89"/>
    <mergeCell ref="CL89:CM89"/>
    <mergeCell ref="CJ88:CK88"/>
    <mergeCell ref="CL88:CM88"/>
    <mergeCell ref="CX85:CY85"/>
    <mergeCell ref="CZ85:DA85"/>
    <mergeCell ref="DB85:DC85"/>
    <mergeCell ref="DD85:DE85"/>
    <mergeCell ref="CN86:CO86"/>
    <mergeCell ref="CP86:CQ86"/>
    <mergeCell ref="CR86:CS86"/>
    <mergeCell ref="CT86:CU86"/>
    <mergeCell ref="CV86:CW86"/>
    <mergeCell ref="CX86:CY86"/>
    <mergeCell ref="CZ86:DA86"/>
    <mergeCell ref="DB86:DC86"/>
    <mergeCell ref="DD86:DE86"/>
    <mergeCell ref="CN85:CO85"/>
    <mergeCell ref="CP85:CQ85"/>
    <mergeCell ref="CR85:CS85"/>
    <mergeCell ref="CT85:CU85"/>
    <mergeCell ref="CV85:CW85"/>
    <mergeCell ref="CX83:CY83"/>
    <mergeCell ref="CZ83:DA83"/>
    <mergeCell ref="DB83:DC83"/>
    <mergeCell ref="DD83:DE83"/>
    <mergeCell ref="BX84:BY84"/>
    <mergeCell ref="CN84:CO84"/>
    <mergeCell ref="CP84:CQ84"/>
    <mergeCell ref="CR84:CS84"/>
    <mergeCell ref="CT84:CU84"/>
    <mergeCell ref="CV84:CW84"/>
    <mergeCell ref="CX84:CY84"/>
    <mergeCell ref="CZ84:DA84"/>
    <mergeCell ref="DB84:DC84"/>
    <mergeCell ref="DD84:DE84"/>
    <mergeCell ref="CN83:CO83"/>
    <mergeCell ref="CP83:CQ83"/>
    <mergeCell ref="CR83:CS83"/>
    <mergeCell ref="CT83:CU83"/>
    <mergeCell ref="CV83:CW83"/>
    <mergeCell ref="CH85:CI85"/>
    <mergeCell ref="CJ85:CK85"/>
    <mergeCell ref="CL85:CM85"/>
    <mergeCell ref="CJ84:CK84"/>
    <mergeCell ref="CL84:CM84"/>
    <mergeCell ref="CX81:CY81"/>
    <mergeCell ref="CZ81:DA81"/>
    <mergeCell ref="DB81:DC81"/>
    <mergeCell ref="DD81:DE81"/>
    <mergeCell ref="CN82:CO82"/>
    <mergeCell ref="CP82:CQ82"/>
    <mergeCell ref="CR82:CS82"/>
    <mergeCell ref="CT82:CU82"/>
    <mergeCell ref="CV82:CW82"/>
    <mergeCell ref="CX82:CY82"/>
    <mergeCell ref="CZ82:DA82"/>
    <mergeCell ref="DB82:DC82"/>
    <mergeCell ref="DD82:DE82"/>
    <mergeCell ref="CN81:CO81"/>
    <mergeCell ref="CP81:CQ81"/>
    <mergeCell ref="CR81:CS81"/>
    <mergeCell ref="CT81:CU81"/>
    <mergeCell ref="CV81:CW81"/>
    <mergeCell ref="CX79:CY79"/>
    <mergeCell ref="CZ79:DA79"/>
    <mergeCell ref="DB79:DC79"/>
    <mergeCell ref="DD79:DE79"/>
    <mergeCell ref="BX80:BY80"/>
    <mergeCell ref="CN80:CO80"/>
    <mergeCell ref="CP80:CQ80"/>
    <mergeCell ref="CR80:CS80"/>
    <mergeCell ref="CT80:CU80"/>
    <mergeCell ref="CV80:CW80"/>
    <mergeCell ref="CX80:CY80"/>
    <mergeCell ref="CZ80:DA80"/>
    <mergeCell ref="DB80:DC80"/>
    <mergeCell ref="DD80:DE80"/>
    <mergeCell ref="CN79:CO79"/>
    <mergeCell ref="CP79:CQ79"/>
    <mergeCell ref="CR79:CS79"/>
    <mergeCell ref="CT79:CU79"/>
    <mergeCell ref="CV79:CW79"/>
    <mergeCell ref="CH81:CI81"/>
    <mergeCell ref="CJ81:CK81"/>
    <mergeCell ref="CL81:CM81"/>
    <mergeCell ref="CJ80:CK80"/>
    <mergeCell ref="CL80:CM80"/>
    <mergeCell ref="CX77:CY77"/>
    <mergeCell ref="CZ77:DA77"/>
    <mergeCell ref="DB77:DC77"/>
    <mergeCell ref="DD77:DE77"/>
    <mergeCell ref="CN78:CO78"/>
    <mergeCell ref="CP78:CQ78"/>
    <mergeCell ref="CR78:CS78"/>
    <mergeCell ref="CT78:CU78"/>
    <mergeCell ref="CV78:CW78"/>
    <mergeCell ref="CX78:CY78"/>
    <mergeCell ref="CZ78:DA78"/>
    <mergeCell ref="DB78:DC78"/>
    <mergeCell ref="DD78:DE78"/>
    <mergeCell ref="CN77:CO77"/>
    <mergeCell ref="CP77:CQ77"/>
    <mergeCell ref="CR77:CS77"/>
    <mergeCell ref="CT77:CU77"/>
    <mergeCell ref="CV77:CW77"/>
    <mergeCell ref="CX75:CY75"/>
    <mergeCell ref="CZ75:DA75"/>
    <mergeCell ref="DB75:DC75"/>
    <mergeCell ref="DD75:DE75"/>
    <mergeCell ref="BX76:BY76"/>
    <mergeCell ref="CN76:CO76"/>
    <mergeCell ref="CP76:CQ76"/>
    <mergeCell ref="CR76:CS76"/>
    <mergeCell ref="CT76:CU76"/>
    <mergeCell ref="CV76:CW76"/>
    <mergeCell ref="CX76:CY76"/>
    <mergeCell ref="CZ76:DA76"/>
    <mergeCell ref="DB76:DC76"/>
    <mergeCell ref="DD76:DE76"/>
    <mergeCell ref="CN75:CO75"/>
    <mergeCell ref="CP75:CQ75"/>
    <mergeCell ref="CR75:CS75"/>
    <mergeCell ref="CT75:CU75"/>
    <mergeCell ref="CV75:CW75"/>
    <mergeCell ref="CH77:CI77"/>
    <mergeCell ref="CJ77:CK77"/>
    <mergeCell ref="CL77:CM77"/>
    <mergeCell ref="CJ76:CK76"/>
    <mergeCell ref="CL76:CM76"/>
    <mergeCell ref="CX73:CY73"/>
    <mergeCell ref="CZ73:DA73"/>
    <mergeCell ref="DB73:DC73"/>
    <mergeCell ref="DD73:DE73"/>
    <mergeCell ref="CN74:CO74"/>
    <mergeCell ref="CP74:CQ74"/>
    <mergeCell ref="CR74:CS74"/>
    <mergeCell ref="CT74:CU74"/>
    <mergeCell ref="CV74:CW74"/>
    <mergeCell ref="CX74:CY74"/>
    <mergeCell ref="CZ74:DA74"/>
    <mergeCell ref="DB74:DC74"/>
    <mergeCell ref="DD74:DE74"/>
    <mergeCell ref="CN73:CO73"/>
    <mergeCell ref="CP73:CQ73"/>
    <mergeCell ref="CR73:CS73"/>
    <mergeCell ref="CT73:CU73"/>
    <mergeCell ref="CV73:CW73"/>
    <mergeCell ref="CX71:CY71"/>
    <mergeCell ref="CZ71:DA71"/>
    <mergeCell ref="DB71:DC71"/>
    <mergeCell ref="DD71:DE71"/>
    <mergeCell ref="BX72:BY72"/>
    <mergeCell ref="CN72:CO72"/>
    <mergeCell ref="CP72:CQ72"/>
    <mergeCell ref="CR72:CS72"/>
    <mergeCell ref="CT72:CU72"/>
    <mergeCell ref="CV72:CW72"/>
    <mergeCell ref="CX72:CY72"/>
    <mergeCell ref="CZ72:DA72"/>
    <mergeCell ref="DB72:DC72"/>
    <mergeCell ref="DD72:DE72"/>
    <mergeCell ref="CN71:CO71"/>
    <mergeCell ref="CP71:CQ71"/>
    <mergeCell ref="CR71:CS71"/>
    <mergeCell ref="CT71:CU71"/>
    <mergeCell ref="CV71:CW71"/>
    <mergeCell ref="CH73:CI73"/>
    <mergeCell ref="CJ73:CK73"/>
    <mergeCell ref="CL73:CM73"/>
    <mergeCell ref="CJ72:CK72"/>
    <mergeCell ref="CL72:CM72"/>
    <mergeCell ref="CX69:CY69"/>
    <mergeCell ref="CZ69:DA69"/>
    <mergeCell ref="DB69:DC69"/>
    <mergeCell ref="DD69:DE69"/>
    <mergeCell ref="CN70:CO70"/>
    <mergeCell ref="CP70:CQ70"/>
    <mergeCell ref="CR70:CS70"/>
    <mergeCell ref="CT70:CU70"/>
    <mergeCell ref="CV70:CW70"/>
    <mergeCell ref="CX70:CY70"/>
    <mergeCell ref="CZ70:DA70"/>
    <mergeCell ref="DB70:DC70"/>
    <mergeCell ref="DD70:DE70"/>
    <mergeCell ref="CN69:CO69"/>
    <mergeCell ref="CP69:CQ69"/>
    <mergeCell ref="CR69:CS69"/>
    <mergeCell ref="CT69:CU69"/>
    <mergeCell ref="CV69:CW69"/>
    <mergeCell ref="CX67:CY67"/>
    <mergeCell ref="CZ67:DA67"/>
    <mergeCell ref="DB67:DC67"/>
    <mergeCell ref="DD67:DE67"/>
    <mergeCell ref="BX68:BY68"/>
    <mergeCell ref="CN68:CO68"/>
    <mergeCell ref="CP68:CQ68"/>
    <mergeCell ref="CR68:CS68"/>
    <mergeCell ref="CT68:CU68"/>
    <mergeCell ref="CV68:CW68"/>
    <mergeCell ref="CX68:CY68"/>
    <mergeCell ref="CZ68:DA68"/>
    <mergeCell ref="DB68:DC68"/>
    <mergeCell ref="DD68:DE68"/>
    <mergeCell ref="CN67:CO67"/>
    <mergeCell ref="CP67:CQ67"/>
    <mergeCell ref="CR67:CS67"/>
    <mergeCell ref="CT67:CU67"/>
    <mergeCell ref="CV67:CW67"/>
    <mergeCell ref="CH69:CI69"/>
    <mergeCell ref="CJ69:CK69"/>
    <mergeCell ref="CL69:CM69"/>
    <mergeCell ref="CJ68:CK68"/>
    <mergeCell ref="CL68:CM68"/>
    <mergeCell ref="CX65:CY65"/>
    <mergeCell ref="CZ65:DA65"/>
    <mergeCell ref="DB65:DC65"/>
    <mergeCell ref="DD65:DE65"/>
    <mergeCell ref="CN66:CO66"/>
    <mergeCell ref="CP66:CQ66"/>
    <mergeCell ref="CR66:CS66"/>
    <mergeCell ref="CT66:CU66"/>
    <mergeCell ref="CV66:CW66"/>
    <mergeCell ref="CX66:CY66"/>
    <mergeCell ref="CZ66:DA66"/>
    <mergeCell ref="DB66:DC66"/>
    <mergeCell ref="DD66:DE66"/>
    <mergeCell ref="CN65:CO65"/>
    <mergeCell ref="CP65:CQ65"/>
    <mergeCell ref="CR65:CS65"/>
    <mergeCell ref="CT65:CU65"/>
    <mergeCell ref="CV65:CW65"/>
    <mergeCell ref="CX63:CY63"/>
    <mergeCell ref="CZ63:DA63"/>
    <mergeCell ref="DB63:DC63"/>
    <mergeCell ref="DD63:DE63"/>
    <mergeCell ref="BX64:BY64"/>
    <mergeCell ref="CN64:CO64"/>
    <mergeCell ref="CP64:CQ64"/>
    <mergeCell ref="CR64:CS64"/>
    <mergeCell ref="CT64:CU64"/>
    <mergeCell ref="CV64:CW64"/>
    <mergeCell ref="CX64:CY64"/>
    <mergeCell ref="CZ64:DA64"/>
    <mergeCell ref="DB64:DC64"/>
    <mergeCell ref="DD64:DE64"/>
    <mergeCell ref="CN63:CO63"/>
    <mergeCell ref="CP63:CQ63"/>
    <mergeCell ref="CR63:CS63"/>
    <mergeCell ref="CT63:CU63"/>
    <mergeCell ref="CV63:CW63"/>
    <mergeCell ref="CH65:CI65"/>
    <mergeCell ref="CJ65:CK65"/>
    <mergeCell ref="CL65:CM65"/>
    <mergeCell ref="CJ64:CK64"/>
    <mergeCell ref="CL64:CM64"/>
    <mergeCell ref="CX61:CY61"/>
    <mergeCell ref="CZ61:DA61"/>
    <mergeCell ref="DB61:DC61"/>
    <mergeCell ref="DD61:DE61"/>
    <mergeCell ref="CN62:CO62"/>
    <mergeCell ref="CP62:CQ62"/>
    <mergeCell ref="CR62:CS62"/>
    <mergeCell ref="CT62:CU62"/>
    <mergeCell ref="CV62:CW62"/>
    <mergeCell ref="CX62:CY62"/>
    <mergeCell ref="CZ62:DA62"/>
    <mergeCell ref="DB62:DC62"/>
    <mergeCell ref="DD62:DE62"/>
    <mergeCell ref="CN61:CO61"/>
    <mergeCell ref="CP61:CQ61"/>
    <mergeCell ref="CR61:CS61"/>
    <mergeCell ref="CT61:CU61"/>
    <mergeCell ref="CV61:CW61"/>
    <mergeCell ref="CX59:CY59"/>
    <mergeCell ref="CZ59:DA59"/>
    <mergeCell ref="DB59:DC59"/>
    <mergeCell ref="DD59:DE59"/>
    <mergeCell ref="BX60:BY60"/>
    <mergeCell ref="CN60:CO60"/>
    <mergeCell ref="CP60:CQ60"/>
    <mergeCell ref="CR60:CS60"/>
    <mergeCell ref="CT60:CU60"/>
    <mergeCell ref="CV60:CW60"/>
    <mergeCell ref="CX60:CY60"/>
    <mergeCell ref="CZ60:DA60"/>
    <mergeCell ref="DB60:DC60"/>
    <mergeCell ref="DD60:DE60"/>
    <mergeCell ref="CN59:CO59"/>
    <mergeCell ref="CP59:CQ59"/>
    <mergeCell ref="CR59:CS59"/>
    <mergeCell ref="CT59:CU59"/>
    <mergeCell ref="CV59:CW59"/>
    <mergeCell ref="CH61:CI61"/>
    <mergeCell ref="CJ61:CK61"/>
    <mergeCell ref="CL61:CM61"/>
    <mergeCell ref="CJ60:CK60"/>
    <mergeCell ref="CL60:CM60"/>
    <mergeCell ref="CX57:CY57"/>
    <mergeCell ref="CZ57:DA57"/>
    <mergeCell ref="DB57:DC57"/>
    <mergeCell ref="DD57:DE57"/>
    <mergeCell ref="CN58:CO58"/>
    <mergeCell ref="CP58:CQ58"/>
    <mergeCell ref="CR58:CS58"/>
    <mergeCell ref="CT58:CU58"/>
    <mergeCell ref="CV58:CW58"/>
    <mergeCell ref="CX58:CY58"/>
    <mergeCell ref="CZ58:DA58"/>
    <mergeCell ref="DB58:DC58"/>
    <mergeCell ref="DD58:DE58"/>
    <mergeCell ref="CN57:CO57"/>
    <mergeCell ref="CP57:CQ57"/>
    <mergeCell ref="CR57:CS57"/>
    <mergeCell ref="CT57:CU57"/>
    <mergeCell ref="CV57:CW57"/>
    <mergeCell ref="CX55:CY55"/>
    <mergeCell ref="CZ55:DA55"/>
    <mergeCell ref="DB55:DC55"/>
    <mergeCell ref="DD55:DE55"/>
    <mergeCell ref="BX56:BY56"/>
    <mergeCell ref="CN56:CO56"/>
    <mergeCell ref="CP56:CQ56"/>
    <mergeCell ref="CR56:CS56"/>
    <mergeCell ref="CT56:CU56"/>
    <mergeCell ref="CV56:CW56"/>
    <mergeCell ref="CX56:CY56"/>
    <mergeCell ref="CZ56:DA56"/>
    <mergeCell ref="DB56:DC56"/>
    <mergeCell ref="DD56:DE56"/>
    <mergeCell ref="CN55:CO55"/>
    <mergeCell ref="CP55:CQ55"/>
    <mergeCell ref="CR55:CS55"/>
    <mergeCell ref="CT55:CU55"/>
    <mergeCell ref="CV55:CW55"/>
    <mergeCell ref="CH57:CI57"/>
    <mergeCell ref="CJ57:CK57"/>
    <mergeCell ref="CL57:CM57"/>
    <mergeCell ref="CJ56:CK56"/>
    <mergeCell ref="CL56:CM56"/>
    <mergeCell ref="CX53:CY53"/>
    <mergeCell ref="CZ53:DA53"/>
    <mergeCell ref="DB53:DC53"/>
    <mergeCell ref="DD53:DE53"/>
    <mergeCell ref="CN54:CO54"/>
    <mergeCell ref="CP54:CQ54"/>
    <mergeCell ref="CR54:CS54"/>
    <mergeCell ref="CT54:CU54"/>
    <mergeCell ref="CV54:CW54"/>
    <mergeCell ref="CX54:CY54"/>
    <mergeCell ref="CZ54:DA54"/>
    <mergeCell ref="DB54:DC54"/>
    <mergeCell ref="DD54:DE54"/>
    <mergeCell ref="CN53:CO53"/>
    <mergeCell ref="CP53:CQ53"/>
    <mergeCell ref="CR53:CS53"/>
    <mergeCell ref="CT53:CU53"/>
    <mergeCell ref="CV53:CW53"/>
    <mergeCell ref="CX51:CY51"/>
    <mergeCell ref="CZ51:DA51"/>
    <mergeCell ref="DB51:DC51"/>
    <mergeCell ref="DD51:DE51"/>
    <mergeCell ref="BX52:BY52"/>
    <mergeCell ref="CN52:CO52"/>
    <mergeCell ref="CP52:CQ52"/>
    <mergeCell ref="CR52:CS52"/>
    <mergeCell ref="CT52:CU52"/>
    <mergeCell ref="CV52:CW52"/>
    <mergeCell ref="CX52:CY52"/>
    <mergeCell ref="CZ52:DA52"/>
    <mergeCell ref="DB52:DC52"/>
    <mergeCell ref="DD52:DE52"/>
    <mergeCell ref="CN51:CO51"/>
    <mergeCell ref="CP51:CQ51"/>
    <mergeCell ref="CR51:CS51"/>
    <mergeCell ref="CT51:CU51"/>
    <mergeCell ref="CV51:CW51"/>
    <mergeCell ref="CH53:CI53"/>
    <mergeCell ref="CJ53:CK53"/>
    <mergeCell ref="CL53:CM53"/>
    <mergeCell ref="CJ52:CK52"/>
    <mergeCell ref="CL52:CM52"/>
    <mergeCell ref="CH52:CI52"/>
    <mergeCell ref="CX49:CY49"/>
    <mergeCell ref="CZ49:DA49"/>
    <mergeCell ref="DB49:DC49"/>
    <mergeCell ref="DD49:DE49"/>
    <mergeCell ref="CN50:CO50"/>
    <mergeCell ref="CP50:CQ50"/>
    <mergeCell ref="CR50:CS50"/>
    <mergeCell ref="CT50:CU50"/>
    <mergeCell ref="CV50:CW50"/>
    <mergeCell ref="CX50:CY50"/>
    <mergeCell ref="CZ50:DA50"/>
    <mergeCell ref="DB50:DC50"/>
    <mergeCell ref="DD50:DE50"/>
    <mergeCell ref="CN49:CO49"/>
    <mergeCell ref="CP49:CQ49"/>
    <mergeCell ref="CR49:CS49"/>
    <mergeCell ref="CT49:CU49"/>
    <mergeCell ref="CV49:CW49"/>
    <mergeCell ref="CX47:CY47"/>
    <mergeCell ref="CZ47:DA47"/>
    <mergeCell ref="DB47:DC47"/>
    <mergeCell ref="DD47:DE47"/>
    <mergeCell ref="BX48:BY48"/>
    <mergeCell ref="CN48:CO48"/>
    <mergeCell ref="CP48:CQ48"/>
    <mergeCell ref="CR48:CS48"/>
    <mergeCell ref="CT48:CU48"/>
    <mergeCell ref="CV48:CW48"/>
    <mergeCell ref="CX48:CY48"/>
    <mergeCell ref="CZ48:DA48"/>
    <mergeCell ref="DB48:DC48"/>
    <mergeCell ref="DD48:DE48"/>
    <mergeCell ref="CN47:CO47"/>
    <mergeCell ref="CP47:CQ47"/>
    <mergeCell ref="CR47:CS47"/>
    <mergeCell ref="CT47:CU47"/>
    <mergeCell ref="CV47:CW47"/>
    <mergeCell ref="CH49:CI49"/>
    <mergeCell ref="CJ49:CK49"/>
    <mergeCell ref="CL49:CM49"/>
    <mergeCell ref="CJ48:CK48"/>
    <mergeCell ref="CL48:CM48"/>
    <mergeCell ref="CH48:CI48"/>
    <mergeCell ref="CH47:CI47"/>
    <mergeCell ref="CJ47:CK47"/>
    <mergeCell ref="CL47:CM47"/>
    <mergeCell ref="CX45:CY45"/>
    <mergeCell ref="CZ45:DA45"/>
    <mergeCell ref="DB45:DC45"/>
    <mergeCell ref="DD45:DE45"/>
    <mergeCell ref="CN46:CO46"/>
    <mergeCell ref="CP46:CQ46"/>
    <mergeCell ref="CR46:CS46"/>
    <mergeCell ref="CT46:CU46"/>
    <mergeCell ref="CV46:CW46"/>
    <mergeCell ref="CX46:CY46"/>
    <mergeCell ref="CZ46:DA46"/>
    <mergeCell ref="DB46:DC46"/>
    <mergeCell ref="DD46:DE46"/>
    <mergeCell ref="CN45:CO45"/>
    <mergeCell ref="CP45:CQ45"/>
    <mergeCell ref="CR45:CS45"/>
    <mergeCell ref="CT45:CU45"/>
    <mergeCell ref="CV45:CW45"/>
    <mergeCell ref="CX43:CY43"/>
    <mergeCell ref="CZ43:DA43"/>
    <mergeCell ref="DB43:DC43"/>
    <mergeCell ref="DD43:DE43"/>
    <mergeCell ref="BX44:BY44"/>
    <mergeCell ref="CN44:CO44"/>
    <mergeCell ref="CP44:CQ44"/>
    <mergeCell ref="CR44:CS44"/>
    <mergeCell ref="CT44:CU44"/>
    <mergeCell ref="CV44:CW44"/>
    <mergeCell ref="CX44:CY44"/>
    <mergeCell ref="CZ44:DA44"/>
    <mergeCell ref="DB44:DC44"/>
    <mergeCell ref="DD44:DE44"/>
    <mergeCell ref="CN43:CO43"/>
    <mergeCell ref="CP43:CQ43"/>
    <mergeCell ref="CR43:CS43"/>
    <mergeCell ref="CT43:CU43"/>
    <mergeCell ref="CV43:CW43"/>
    <mergeCell ref="CH45:CI45"/>
    <mergeCell ref="CJ45:CK45"/>
    <mergeCell ref="CL45:CM45"/>
    <mergeCell ref="CJ44:CK44"/>
    <mergeCell ref="CL44:CM44"/>
    <mergeCell ref="CJ43:CK43"/>
    <mergeCell ref="CL43:CM43"/>
    <mergeCell ref="CH46:CI46"/>
    <mergeCell ref="CJ46:CK46"/>
    <mergeCell ref="CL46:CM46"/>
    <mergeCell ref="CX41:CY41"/>
    <mergeCell ref="CZ41:DA41"/>
    <mergeCell ref="DB41:DC41"/>
    <mergeCell ref="DD41:DE41"/>
    <mergeCell ref="CN42:CO42"/>
    <mergeCell ref="CP42:CQ42"/>
    <mergeCell ref="CR42:CS42"/>
    <mergeCell ref="CT42:CU42"/>
    <mergeCell ref="CV42:CW42"/>
    <mergeCell ref="CX42:CY42"/>
    <mergeCell ref="CZ42:DA42"/>
    <mergeCell ref="DB42:DC42"/>
    <mergeCell ref="DD42:DE42"/>
    <mergeCell ref="CN41:CO41"/>
    <mergeCell ref="CP41:CQ41"/>
    <mergeCell ref="CR41:CS41"/>
    <mergeCell ref="CT41:CU41"/>
    <mergeCell ref="CV41:CW41"/>
    <mergeCell ref="CX39:CY39"/>
    <mergeCell ref="CZ39:DA39"/>
    <mergeCell ref="DB39:DC39"/>
    <mergeCell ref="DD39:DE39"/>
    <mergeCell ref="BX40:BY40"/>
    <mergeCell ref="CN40:CO40"/>
    <mergeCell ref="CP40:CQ40"/>
    <mergeCell ref="CR40:CS40"/>
    <mergeCell ref="CT40:CU40"/>
    <mergeCell ref="CV40:CW40"/>
    <mergeCell ref="CX40:CY40"/>
    <mergeCell ref="CZ40:DA40"/>
    <mergeCell ref="DB40:DC40"/>
    <mergeCell ref="DD40:DE40"/>
    <mergeCell ref="CN39:CO39"/>
    <mergeCell ref="CP39:CQ39"/>
    <mergeCell ref="CR39:CS39"/>
    <mergeCell ref="CT39:CU39"/>
    <mergeCell ref="CV39:CW39"/>
    <mergeCell ref="CH41:CI41"/>
    <mergeCell ref="CJ41:CK41"/>
    <mergeCell ref="CL41:CM41"/>
    <mergeCell ref="CJ40:CK40"/>
    <mergeCell ref="CL40:CM40"/>
    <mergeCell ref="CF42:CG42"/>
    <mergeCell ref="CH42:CI42"/>
    <mergeCell ref="CJ42:CK42"/>
    <mergeCell ref="CL42:CM42"/>
    <mergeCell ref="CJ39:CK39"/>
    <mergeCell ref="CL39:CM39"/>
    <mergeCell ref="CB40:CC40"/>
    <mergeCell ref="CD40:CE40"/>
    <mergeCell ref="CF40:CG40"/>
    <mergeCell ref="CX37:CY37"/>
    <mergeCell ref="CZ37:DA37"/>
    <mergeCell ref="DB37:DC37"/>
    <mergeCell ref="DD37:DE37"/>
    <mergeCell ref="CN38:CO38"/>
    <mergeCell ref="CP38:CQ38"/>
    <mergeCell ref="CR38:CS38"/>
    <mergeCell ref="CT38:CU38"/>
    <mergeCell ref="CV38:CW38"/>
    <mergeCell ref="CX38:CY38"/>
    <mergeCell ref="CZ38:DA38"/>
    <mergeCell ref="DB38:DC38"/>
    <mergeCell ref="DD38:DE38"/>
    <mergeCell ref="CN37:CO37"/>
    <mergeCell ref="CP37:CQ37"/>
    <mergeCell ref="CR37:CS37"/>
    <mergeCell ref="CT37:CU37"/>
    <mergeCell ref="CV37:CW37"/>
    <mergeCell ref="CX35:CY35"/>
    <mergeCell ref="CZ35:DA35"/>
    <mergeCell ref="DB35:DC35"/>
    <mergeCell ref="DD35:DE35"/>
    <mergeCell ref="BX36:BY36"/>
    <mergeCell ref="CN36:CO36"/>
    <mergeCell ref="CP36:CQ36"/>
    <mergeCell ref="CR36:CS36"/>
    <mergeCell ref="CT36:CU36"/>
    <mergeCell ref="CV36:CW36"/>
    <mergeCell ref="CX36:CY36"/>
    <mergeCell ref="CZ36:DA36"/>
    <mergeCell ref="DB36:DC36"/>
    <mergeCell ref="DD36:DE36"/>
    <mergeCell ref="CN35:CO35"/>
    <mergeCell ref="CP35:CQ35"/>
    <mergeCell ref="CR35:CS35"/>
    <mergeCell ref="CT35:CU35"/>
    <mergeCell ref="CV35:CW35"/>
    <mergeCell ref="CH37:CI37"/>
    <mergeCell ref="CJ37:CK37"/>
    <mergeCell ref="CL37:CM37"/>
    <mergeCell ref="CJ36:CK36"/>
    <mergeCell ref="CL36:CM36"/>
    <mergeCell ref="CJ35:CK35"/>
    <mergeCell ref="CL35:CM35"/>
    <mergeCell ref="CJ38:CK38"/>
    <mergeCell ref="CL38:CM38"/>
    <mergeCell ref="BX37:BY37"/>
    <mergeCell ref="BZ37:CA37"/>
    <mergeCell ref="CB37:CC37"/>
    <mergeCell ref="CD37:CE37"/>
    <mergeCell ref="CF37:CG37"/>
    <mergeCell ref="BZ36:CA36"/>
    <mergeCell ref="CB36:CC36"/>
    <mergeCell ref="CD36:CE36"/>
    <mergeCell ref="CF36:CG36"/>
    <mergeCell ref="CH36:CI36"/>
    <mergeCell ref="CX33:CY33"/>
    <mergeCell ref="CZ33:DA33"/>
    <mergeCell ref="DB33:DC33"/>
    <mergeCell ref="DD33:DE33"/>
    <mergeCell ref="CN34:CO34"/>
    <mergeCell ref="CP34:CQ34"/>
    <mergeCell ref="CR34:CS34"/>
    <mergeCell ref="CT34:CU34"/>
    <mergeCell ref="CV34:CW34"/>
    <mergeCell ref="CX34:CY34"/>
    <mergeCell ref="CZ34:DA34"/>
    <mergeCell ref="DB34:DC34"/>
    <mergeCell ref="DD34:DE34"/>
    <mergeCell ref="CN33:CO33"/>
    <mergeCell ref="CP33:CQ33"/>
    <mergeCell ref="CR33:CS33"/>
    <mergeCell ref="CT33:CU33"/>
    <mergeCell ref="CV33:CW33"/>
    <mergeCell ref="CX31:CY31"/>
    <mergeCell ref="CZ31:DA31"/>
    <mergeCell ref="DB31:DC31"/>
    <mergeCell ref="DD31:DE31"/>
    <mergeCell ref="BX32:BY32"/>
    <mergeCell ref="CN32:CO32"/>
    <mergeCell ref="CP32:CQ32"/>
    <mergeCell ref="CR32:CS32"/>
    <mergeCell ref="CT32:CU32"/>
    <mergeCell ref="CV32:CW32"/>
    <mergeCell ref="CX32:CY32"/>
    <mergeCell ref="CZ32:DA32"/>
    <mergeCell ref="DB32:DC32"/>
    <mergeCell ref="DD32:DE32"/>
    <mergeCell ref="CN31:CO31"/>
    <mergeCell ref="CP31:CQ31"/>
    <mergeCell ref="CR31:CS31"/>
    <mergeCell ref="CT31:CU31"/>
    <mergeCell ref="CV31:CW31"/>
    <mergeCell ref="CH33:CI33"/>
    <mergeCell ref="CJ33:CK33"/>
    <mergeCell ref="CL33:CM33"/>
    <mergeCell ref="CJ32:CK32"/>
    <mergeCell ref="CL32:CM32"/>
    <mergeCell ref="CF33:CG33"/>
    <mergeCell ref="CF32:CG32"/>
    <mergeCell ref="CH32:CI32"/>
    <mergeCell ref="CF31:CG31"/>
    <mergeCell ref="CH31:CI31"/>
    <mergeCell ref="CJ31:CK31"/>
    <mergeCell ref="CL31:CM31"/>
    <mergeCell ref="CF34:CG34"/>
    <mergeCell ref="CH34:CI34"/>
    <mergeCell ref="CJ34:CK34"/>
    <mergeCell ref="CL34:CM34"/>
    <mergeCell ref="BZ34:CA34"/>
    <mergeCell ref="CB34:CC34"/>
    <mergeCell ref="CD34:CE34"/>
    <mergeCell ref="CX30:CY30"/>
    <mergeCell ref="CZ30:DA30"/>
    <mergeCell ref="DB30:DC30"/>
    <mergeCell ref="DD30:DE30"/>
    <mergeCell ref="CN29:CO29"/>
    <mergeCell ref="CP29:CQ29"/>
    <mergeCell ref="CR29:CS29"/>
    <mergeCell ref="CT29:CU29"/>
    <mergeCell ref="CV29:CW29"/>
    <mergeCell ref="CX27:CY27"/>
    <mergeCell ref="CZ27:DA27"/>
    <mergeCell ref="DB27:DC27"/>
    <mergeCell ref="DD27:DE27"/>
    <mergeCell ref="BX28:BY28"/>
    <mergeCell ref="CN28:CO28"/>
    <mergeCell ref="CP28:CQ28"/>
    <mergeCell ref="CR28:CS28"/>
    <mergeCell ref="CT28:CU28"/>
    <mergeCell ref="CV28:CW28"/>
    <mergeCell ref="CX28:CY28"/>
    <mergeCell ref="CZ28:DA28"/>
    <mergeCell ref="DB28:DC28"/>
    <mergeCell ref="DD28:DE28"/>
    <mergeCell ref="CN27:CO27"/>
    <mergeCell ref="CP27:CQ27"/>
    <mergeCell ref="CR27:CS27"/>
    <mergeCell ref="CT27:CU27"/>
    <mergeCell ref="CV27:CW27"/>
    <mergeCell ref="CH29:CI29"/>
    <mergeCell ref="CJ29:CK29"/>
    <mergeCell ref="CL29:CM29"/>
    <mergeCell ref="CJ28:CK28"/>
    <mergeCell ref="CL28:CM28"/>
    <mergeCell ref="CF30:CG30"/>
    <mergeCell ref="CH30:CI30"/>
    <mergeCell ref="CJ30:CK30"/>
    <mergeCell ref="CL30:CM30"/>
    <mergeCell ref="CX24:CY24"/>
    <mergeCell ref="CZ24:DA24"/>
    <mergeCell ref="DB24:DC24"/>
    <mergeCell ref="DD24:DE24"/>
    <mergeCell ref="CN25:CO25"/>
    <mergeCell ref="CP25:CQ25"/>
    <mergeCell ref="CR25:CS25"/>
    <mergeCell ref="CT25:CU25"/>
    <mergeCell ref="CV25:CW25"/>
    <mergeCell ref="CX25:CY25"/>
    <mergeCell ref="CZ25:DA25"/>
    <mergeCell ref="DB25:DC25"/>
    <mergeCell ref="DD25:DE25"/>
    <mergeCell ref="CN24:CO24"/>
    <mergeCell ref="CP24:CQ24"/>
    <mergeCell ref="CR24:CS24"/>
    <mergeCell ref="CT24:CU24"/>
    <mergeCell ref="CV24:CW24"/>
    <mergeCell ref="CX22:CY22"/>
    <mergeCell ref="CZ22:DA22"/>
    <mergeCell ref="DB22:DC22"/>
    <mergeCell ref="DD22:DE22"/>
    <mergeCell ref="BX23:BY23"/>
    <mergeCell ref="CN23:CO23"/>
    <mergeCell ref="CP23:CQ23"/>
    <mergeCell ref="CR23:CS23"/>
    <mergeCell ref="CT23:CU23"/>
    <mergeCell ref="CV23:CW23"/>
    <mergeCell ref="CX23:CY23"/>
    <mergeCell ref="CZ23:DA23"/>
    <mergeCell ref="DB23:DC23"/>
    <mergeCell ref="DD23:DE23"/>
    <mergeCell ref="CN22:CO22"/>
    <mergeCell ref="CP22:CQ22"/>
    <mergeCell ref="CR22:CS22"/>
    <mergeCell ref="CT22:CU22"/>
    <mergeCell ref="CV22:CW22"/>
    <mergeCell ref="CH24:CI24"/>
    <mergeCell ref="CJ24:CK24"/>
    <mergeCell ref="CL24:CM24"/>
    <mergeCell ref="CJ23:CK23"/>
    <mergeCell ref="CL23:CM23"/>
    <mergeCell ref="CF25:CG25"/>
    <mergeCell ref="CH25:CI25"/>
    <mergeCell ref="CJ25:CK25"/>
    <mergeCell ref="CL25:CM25"/>
    <mergeCell ref="CH23:CI23"/>
    <mergeCell ref="CH22:CI22"/>
    <mergeCell ref="CJ22:CK22"/>
    <mergeCell ref="CL22:CM22"/>
    <mergeCell ref="CX20:CY20"/>
    <mergeCell ref="CZ20:DA20"/>
    <mergeCell ref="DB20:DC20"/>
    <mergeCell ref="DD20:DE20"/>
    <mergeCell ref="CN21:CO21"/>
    <mergeCell ref="CP21:CQ21"/>
    <mergeCell ref="CR21:CS21"/>
    <mergeCell ref="CT21:CU21"/>
    <mergeCell ref="CV21:CW21"/>
    <mergeCell ref="CX21:CY21"/>
    <mergeCell ref="CZ21:DA21"/>
    <mergeCell ref="DB21:DC21"/>
    <mergeCell ref="DD21:DE21"/>
    <mergeCell ref="CN20:CO20"/>
    <mergeCell ref="CP20:CQ20"/>
    <mergeCell ref="CR20:CS20"/>
    <mergeCell ref="CT20:CU20"/>
    <mergeCell ref="CV20:CW20"/>
    <mergeCell ref="CX18:CY18"/>
    <mergeCell ref="CZ18:DA18"/>
    <mergeCell ref="DB18:DC18"/>
    <mergeCell ref="DD18:DE18"/>
    <mergeCell ref="BX19:BY19"/>
    <mergeCell ref="CN19:CO19"/>
    <mergeCell ref="CP19:CQ19"/>
    <mergeCell ref="CR19:CS19"/>
    <mergeCell ref="CT19:CU19"/>
    <mergeCell ref="CV19:CW19"/>
    <mergeCell ref="CX19:CY19"/>
    <mergeCell ref="CZ19:DA19"/>
    <mergeCell ref="DB19:DC19"/>
    <mergeCell ref="DD19:DE19"/>
    <mergeCell ref="CN18:CO18"/>
    <mergeCell ref="CP18:CQ18"/>
    <mergeCell ref="CR18:CS18"/>
    <mergeCell ref="CT18:CU18"/>
    <mergeCell ref="CV18:CW18"/>
    <mergeCell ref="CH20:CI20"/>
    <mergeCell ref="CJ20:CK20"/>
    <mergeCell ref="CL20:CM20"/>
    <mergeCell ref="CJ19:CK19"/>
    <mergeCell ref="CL19:CM19"/>
    <mergeCell ref="CH19:CI19"/>
    <mergeCell ref="CH18:CI18"/>
    <mergeCell ref="CJ18:CK18"/>
    <mergeCell ref="CL18:CM18"/>
    <mergeCell ref="CF21:CG21"/>
    <mergeCell ref="CH21:CI21"/>
    <mergeCell ref="CJ21:CK21"/>
    <mergeCell ref="CL21:CM21"/>
    <mergeCell ref="CX16:CY16"/>
    <mergeCell ref="CZ16:DA16"/>
    <mergeCell ref="DB16:DC16"/>
    <mergeCell ref="DD16:DE16"/>
    <mergeCell ref="CN17:CO17"/>
    <mergeCell ref="CP17:CQ17"/>
    <mergeCell ref="CR17:CS17"/>
    <mergeCell ref="CT17:CU17"/>
    <mergeCell ref="CV17:CW17"/>
    <mergeCell ref="CX17:CY17"/>
    <mergeCell ref="CZ17:DA17"/>
    <mergeCell ref="DB17:DC17"/>
    <mergeCell ref="DD17:DE17"/>
    <mergeCell ref="CN16:CO16"/>
    <mergeCell ref="CP16:CQ16"/>
    <mergeCell ref="CR16:CS16"/>
    <mergeCell ref="CT16:CU16"/>
    <mergeCell ref="CV16:CW16"/>
    <mergeCell ref="CX14:CY14"/>
    <mergeCell ref="CZ14:DA14"/>
    <mergeCell ref="DB14:DC14"/>
    <mergeCell ref="DD14:DE14"/>
    <mergeCell ref="BX15:BY15"/>
    <mergeCell ref="CN15:CO15"/>
    <mergeCell ref="CP15:CQ15"/>
    <mergeCell ref="CR15:CS15"/>
    <mergeCell ref="CT15:CU15"/>
    <mergeCell ref="CV15:CW15"/>
    <mergeCell ref="CX15:CY15"/>
    <mergeCell ref="CZ15:DA15"/>
    <mergeCell ref="DB15:DC15"/>
    <mergeCell ref="DD15:DE15"/>
    <mergeCell ref="CN14:CO14"/>
    <mergeCell ref="CP14:CQ14"/>
    <mergeCell ref="CR14:CS14"/>
    <mergeCell ref="CT14:CU14"/>
    <mergeCell ref="CV14:CW14"/>
    <mergeCell ref="CH16:CI16"/>
    <mergeCell ref="CJ16:CK16"/>
    <mergeCell ref="CL16:CM16"/>
    <mergeCell ref="CJ15:CK15"/>
    <mergeCell ref="CL15:CM15"/>
    <mergeCell ref="CB15:CC15"/>
    <mergeCell ref="CD15:CE15"/>
    <mergeCell ref="CF15:CG15"/>
    <mergeCell ref="CH15:CI15"/>
    <mergeCell ref="CJ14:CK14"/>
    <mergeCell ref="CL14:CM14"/>
    <mergeCell ref="CH17:CI17"/>
    <mergeCell ref="CJ17:CK17"/>
    <mergeCell ref="CL17:CM17"/>
    <mergeCell ref="CX12:CY12"/>
    <mergeCell ref="CZ12:DA12"/>
    <mergeCell ref="DB12:DC12"/>
    <mergeCell ref="DD12:DE12"/>
    <mergeCell ref="CN13:CO13"/>
    <mergeCell ref="CP13:CQ13"/>
    <mergeCell ref="CR13:CS13"/>
    <mergeCell ref="CT13:CU13"/>
    <mergeCell ref="CV13:CW13"/>
    <mergeCell ref="CX13:CY13"/>
    <mergeCell ref="CZ13:DA13"/>
    <mergeCell ref="DB13:DC13"/>
    <mergeCell ref="DD13:DE13"/>
    <mergeCell ref="CN12:CO12"/>
    <mergeCell ref="CP12:CQ12"/>
    <mergeCell ref="CR12:CS12"/>
    <mergeCell ref="CT12:CU12"/>
    <mergeCell ref="CV12:CW12"/>
    <mergeCell ref="CX10:CY10"/>
    <mergeCell ref="CZ10:DA10"/>
    <mergeCell ref="DB10:DC10"/>
    <mergeCell ref="DD10:DE10"/>
    <mergeCell ref="BX11:BY11"/>
    <mergeCell ref="CN11:CO11"/>
    <mergeCell ref="CP11:CQ11"/>
    <mergeCell ref="CR11:CS11"/>
    <mergeCell ref="CT11:CU11"/>
    <mergeCell ref="CV11:CW11"/>
    <mergeCell ref="CX11:CY11"/>
    <mergeCell ref="CZ11:DA11"/>
    <mergeCell ref="DB11:DC11"/>
    <mergeCell ref="DD11:DE11"/>
    <mergeCell ref="CN10:CO10"/>
    <mergeCell ref="CP10:CQ10"/>
    <mergeCell ref="CR10:CS10"/>
    <mergeCell ref="CT10:CU10"/>
    <mergeCell ref="CV10:CW10"/>
    <mergeCell ref="CH12:CI12"/>
    <mergeCell ref="CJ12:CK12"/>
    <mergeCell ref="CL12:CM12"/>
    <mergeCell ref="CJ11:CK11"/>
    <mergeCell ref="CL11:CM11"/>
    <mergeCell ref="CH11:CI11"/>
    <mergeCell ref="CH10:CI10"/>
    <mergeCell ref="CJ10:CK10"/>
    <mergeCell ref="CL10:CM10"/>
    <mergeCell ref="CF13:CG13"/>
    <mergeCell ref="CH13:CI13"/>
    <mergeCell ref="CJ13:CK13"/>
    <mergeCell ref="CL13:CM13"/>
    <mergeCell ref="CD11:CE11"/>
    <mergeCell ref="CF11:CG11"/>
    <mergeCell ref="CX8:CY8"/>
    <mergeCell ref="CZ8:DA8"/>
    <mergeCell ref="DB8:DC8"/>
    <mergeCell ref="DD8:DE8"/>
    <mergeCell ref="CN9:CO9"/>
    <mergeCell ref="CP9:CQ9"/>
    <mergeCell ref="CR9:CS9"/>
    <mergeCell ref="CT9:CU9"/>
    <mergeCell ref="CV9:CW9"/>
    <mergeCell ref="CX9:CY9"/>
    <mergeCell ref="CZ9:DA9"/>
    <mergeCell ref="DB9:DC9"/>
    <mergeCell ref="DD9:DE9"/>
    <mergeCell ref="CN8:CO8"/>
    <mergeCell ref="CP8:CQ8"/>
    <mergeCell ref="CR8:CS8"/>
    <mergeCell ref="CT8:CU8"/>
    <mergeCell ref="CV8:CW8"/>
    <mergeCell ref="CX6:CY6"/>
    <mergeCell ref="CZ6:DA6"/>
    <mergeCell ref="DB6:DC6"/>
    <mergeCell ref="DD6:DE6"/>
    <mergeCell ref="BX7:BY7"/>
    <mergeCell ref="CN7:CO7"/>
    <mergeCell ref="CP7:CQ7"/>
    <mergeCell ref="CR7:CS7"/>
    <mergeCell ref="CT7:CU7"/>
    <mergeCell ref="CV7:CW7"/>
    <mergeCell ref="CX7:CY7"/>
    <mergeCell ref="CZ7:DA7"/>
    <mergeCell ref="DB7:DC7"/>
    <mergeCell ref="DD7:DE7"/>
    <mergeCell ref="CN6:CO6"/>
    <mergeCell ref="CP6:CQ6"/>
    <mergeCell ref="CR6:CS6"/>
    <mergeCell ref="CT6:CU6"/>
    <mergeCell ref="CV6:CW6"/>
    <mergeCell ref="CH8:CI8"/>
    <mergeCell ref="CJ8:CK8"/>
    <mergeCell ref="CL8:CM8"/>
    <mergeCell ref="CJ7:CK7"/>
    <mergeCell ref="CL7:CM7"/>
    <mergeCell ref="CJ6:CK6"/>
    <mergeCell ref="CL6:CM6"/>
    <mergeCell ref="CH9:CI9"/>
    <mergeCell ref="CJ9:CK9"/>
    <mergeCell ref="CL9:CM9"/>
    <mergeCell ref="CB7:CC7"/>
    <mergeCell ref="CD7:CE7"/>
    <mergeCell ref="CF7:CG7"/>
    <mergeCell ref="CH7:CI7"/>
    <mergeCell ref="BZ7:CA7"/>
    <mergeCell ref="CD6:CE6"/>
    <mergeCell ref="CF6:CG6"/>
    <mergeCell ref="CH6:CI6"/>
    <mergeCell ref="CX4:CY4"/>
    <mergeCell ref="CZ4:DA4"/>
    <mergeCell ref="DB4:DC4"/>
    <mergeCell ref="DD4:DE4"/>
    <mergeCell ref="CN5:CO5"/>
    <mergeCell ref="CP5:CQ5"/>
    <mergeCell ref="CR5:CS5"/>
    <mergeCell ref="CT5:CU5"/>
    <mergeCell ref="CV5:CW5"/>
    <mergeCell ref="CX5:CY5"/>
    <mergeCell ref="CZ5:DA5"/>
    <mergeCell ref="DB5:DC5"/>
    <mergeCell ref="DD5:DE5"/>
    <mergeCell ref="CN4:CO4"/>
    <mergeCell ref="CP4:CQ4"/>
    <mergeCell ref="CR4:CS4"/>
    <mergeCell ref="CT4:CU4"/>
    <mergeCell ref="CV4:CW4"/>
    <mergeCell ref="CV3:CW3"/>
    <mergeCell ref="CX3:CY3"/>
    <mergeCell ref="CZ3:DA3"/>
    <mergeCell ref="DB3:DC3"/>
    <mergeCell ref="DD3:DE3"/>
    <mergeCell ref="BX3:BY3"/>
    <mergeCell ref="CN3:CO3"/>
    <mergeCell ref="CP3:CQ3"/>
    <mergeCell ref="CR3:CS3"/>
    <mergeCell ref="CT3:CU3"/>
    <mergeCell ref="CX2:CY2"/>
    <mergeCell ref="CZ2:DA2"/>
    <mergeCell ref="DB2:DC2"/>
    <mergeCell ref="DD2:DE2"/>
    <mergeCell ref="CD1:CG1"/>
    <mergeCell ref="CH1:CK1"/>
    <mergeCell ref="CL1:CO1"/>
    <mergeCell ref="CP1:CS1"/>
    <mergeCell ref="CT1:CW1"/>
    <mergeCell ref="CX1:DA1"/>
    <mergeCell ref="DB1:DE1"/>
    <mergeCell ref="CN2:CO2"/>
    <mergeCell ref="CP2:CQ2"/>
    <mergeCell ref="CR2:CS2"/>
    <mergeCell ref="CT2:CU2"/>
    <mergeCell ref="CV2:CW2"/>
    <mergeCell ref="CD2:CE2"/>
    <mergeCell ref="CF2:CG2"/>
    <mergeCell ref="CH2:CI2"/>
    <mergeCell ref="CJ2:CK2"/>
    <mergeCell ref="CL2:CM2"/>
    <mergeCell ref="CH4:CI4"/>
    <mergeCell ref="CJ4:CK4"/>
    <mergeCell ref="CL4:CM4"/>
    <mergeCell ref="CJ3:CK3"/>
    <mergeCell ref="CL3:CM3"/>
    <mergeCell ref="BX1:CC1"/>
    <mergeCell ref="CF5:CG5"/>
    <mergeCell ref="CH5:CI5"/>
    <mergeCell ref="CJ5:CK5"/>
    <mergeCell ref="CL5:CM5"/>
    <mergeCell ref="BZ5:CA5"/>
    <mergeCell ref="CB5:CC5"/>
    <mergeCell ref="CD5:CE5"/>
    <mergeCell ref="AY2:AZ2"/>
    <mergeCell ref="BA2:BB2"/>
    <mergeCell ref="BC2:BD2"/>
    <mergeCell ref="BE2:BF2"/>
    <mergeCell ref="AM2:AN2"/>
    <mergeCell ref="AO2:AP2"/>
    <mergeCell ref="AQ2:AR2"/>
    <mergeCell ref="AM1:AR1"/>
    <mergeCell ref="AS1:AV1"/>
    <mergeCell ref="AS2:AT2"/>
    <mergeCell ref="AU2:AV2"/>
    <mergeCell ref="AY204:AZ204"/>
    <mergeCell ref="BA204:BB204"/>
    <mergeCell ref="BC204:BD204"/>
    <mergeCell ref="BE204:BF204"/>
    <mergeCell ref="AM205:AN205"/>
    <mergeCell ref="AO205:AP205"/>
    <mergeCell ref="AQ205:AR205"/>
    <mergeCell ref="AS205:AT205"/>
    <mergeCell ref="AU205:AV205"/>
    <mergeCell ref="AW205:AX205"/>
    <mergeCell ref="AY205:AZ205"/>
    <mergeCell ref="BA205:BB205"/>
    <mergeCell ref="BC205:BD205"/>
    <mergeCell ref="BE205:BF205"/>
    <mergeCell ref="AO204:AP204"/>
    <mergeCell ref="AQ204:AR204"/>
    <mergeCell ref="AS204:AT204"/>
    <mergeCell ref="AU204:AV204"/>
    <mergeCell ref="AW204:AX204"/>
    <mergeCell ref="AY202:AZ202"/>
    <mergeCell ref="BA202:BB202"/>
    <mergeCell ref="BC202:BD202"/>
    <mergeCell ref="BE202:BF202"/>
    <mergeCell ref="AM203:AN203"/>
    <mergeCell ref="AO203:AP203"/>
    <mergeCell ref="AQ203:AR203"/>
    <mergeCell ref="AS203:AT203"/>
    <mergeCell ref="AU203:AV203"/>
    <mergeCell ref="AW203:AX203"/>
    <mergeCell ref="AY203:AZ203"/>
    <mergeCell ref="BA203:BB203"/>
    <mergeCell ref="BC203:BD203"/>
    <mergeCell ref="BE203:BF203"/>
    <mergeCell ref="AO202:AP202"/>
    <mergeCell ref="AQ202:AR202"/>
    <mergeCell ref="AS202:AT202"/>
    <mergeCell ref="AU202:AV202"/>
    <mergeCell ref="AW202:AX202"/>
    <mergeCell ref="AY200:AZ200"/>
    <mergeCell ref="BA200:BB200"/>
    <mergeCell ref="BC200:BD200"/>
    <mergeCell ref="BE200:BF200"/>
    <mergeCell ref="AO201:AP201"/>
    <mergeCell ref="AQ201:AR201"/>
    <mergeCell ref="AS201:AT201"/>
    <mergeCell ref="AU201:AV201"/>
    <mergeCell ref="AW201:AX201"/>
    <mergeCell ref="AY201:AZ201"/>
    <mergeCell ref="BA201:BB201"/>
    <mergeCell ref="BC201:BD201"/>
    <mergeCell ref="BE201:BF201"/>
    <mergeCell ref="AO200:AP200"/>
    <mergeCell ref="AQ200:AR200"/>
    <mergeCell ref="AY198:AZ198"/>
    <mergeCell ref="BA198:BB198"/>
    <mergeCell ref="BC198:BD198"/>
    <mergeCell ref="BE198:BF198"/>
    <mergeCell ref="AM199:AN199"/>
    <mergeCell ref="AO199:AP199"/>
    <mergeCell ref="AQ199:AR199"/>
    <mergeCell ref="AS199:AT199"/>
    <mergeCell ref="AU199:AV199"/>
    <mergeCell ref="AW199:AX199"/>
    <mergeCell ref="AY199:AZ199"/>
    <mergeCell ref="BA199:BB199"/>
    <mergeCell ref="BC199:BD199"/>
    <mergeCell ref="BE199:BF199"/>
    <mergeCell ref="AO198:AP198"/>
    <mergeCell ref="AQ198:AR198"/>
    <mergeCell ref="AS198:AT198"/>
    <mergeCell ref="AU198:AV198"/>
    <mergeCell ref="AW198:AX198"/>
    <mergeCell ref="AY196:AZ196"/>
    <mergeCell ref="BA196:BB196"/>
    <mergeCell ref="BC196:BD196"/>
    <mergeCell ref="BE196:BF196"/>
    <mergeCell ref="AM197:AN197"/>
    <mergeCell ref="AO197:AP197"/>
    <mergeCell ref="AQ197:AR197"/>
    <mergeCell ref="AS197:AT197"/>
    <mergeCell ref="AU197:AV197"/>
    <mergeCell ref="AW197:AX197"/>
    <mergeCell ref="AY197:AZ197"/>
    <mergeCell ref="BA197:BB197"/>
    <mergeCell ref="BC197:BD197"/>
    <mergeCell ref="BE197:BF197"/>
    <mergeCell ref="AO196:AP196"/>
    <mergeCell ref="AQ196:AR196"/>
    <mergeCell ref="AS196:AT196"/>
    <mergeCell ref="AU196:AV196"/>
    <mergeCell ref="AW196:AX196"/>
    <mergeCell ref="AY194:AZ194"/>
    <mergeCell ref="BA194:BB194"/>
    <mergeCell ref="BC194:BD194"/>
    <mergeCell ref="BE194:BF194"/>
    <mergeCell ref="AM195:AN195"/>
    <mergeCell ref="AO195:AP195"/>
    <mergeCell ref="AQ195:AR195"/>
    <mergeCell ref="AS195:AT195"/>
    <mergeCell ref="AU195:AV195"/>
    <mergeCell ref="AW195:AX195"/>
    <mergeCell ref="AY195:AZ195"/>
    <mergeCell ref="BA195:BB195"/>
    <mergeCell ref="BC195:BD195"/>
    <mergeCell ref="BE195:BF195"/>
    <mergeCell ref="AO194:AP194"/>
    <mergeCell ref="AQ194:AR194"/>
    <mergeCell ref="AS194:AT194"/>
    <mergeCell ref="AU194:AV194"/>
    <mergeCell ref="AW194:AX194"/>
    <mergeCell ref="AY192:AZ192"/>
    <mergeCell ref="BA192:BB192"/>
    <mergeCell ref="BC192:BD192"/>
    <mergeCell ref="BE192:BF192"/>
    <mergeCell ref="AM193:AN193"/>
    <mergeCell ref="AO193:AP193"/>
    <mergeCell ref="AQ193:AR193"/>
    <mergeCell ref="AS193:AT193"/>
    <mergeCell ref="AU193:AV193"/>
    <mergeCell ref="AW193:AX193"/>
    <mergeCell ref="AY193:AZ193"/>
    <mergeCell ref="BA193:BB193"/>
    <mergeCell ref="BC193:BD193"/>
    <mergeCell ref="BE193:BF193"/>
    <mergeCell ref="AO192:AP192"/>
    <mergeCell ref="AQ192:AR192"/>
    <mergeCell ref="AS192:AT192"/>
    <mergeCell ref="AU192:AV192"/>
    <mergeCell ref="AW192:AX192"/>
    <mergeCell ref="AY190:AZ190"/>
    <mergeCell ref="BA190:BB190"/>
    <mergeCell ref="BC190:BD190"/>
    <mergeCell ref="BE190:BF190"/>
    <mergeCell ref="AM191:AN191"/>
    <mergeCell ref="AO191:AP191"/>
    <mergeCell ref="AQ191:AR191"/>
    <mergeCell ref="AS191:AT191"/>
    <mergeCell ref="AU191:AV191"/>
    <mergeCell ref="AW191:AX191"/>
    <mergeCell ref="AY191:AZ191"/>
    <mergeCell ref="BA191:BB191"/>
    <mergeCell ref="BC191:BD191"/>
    <mergeCell ref="BE191:BF191"/>
    <mergeCell ref="AO190:AP190"/>
    <mergeCell ref="AQ190:AR190"/>
    <mergeCell ref="AS190:AT190"/>
    <mergeCell ref="AU190:AV190"/>
    <mergeCell ref="AW190:AX190"/>
    <mergeCell ref="AY188:AZ188"/>
    <mergeCell ref="BA188:BB188"/>
    <mergeCell ref="BC188:BD188"/>
    <mergeCell ref="BE188:BF188"/>
    <mergeCell ref="AM189:AN189"/>
    <mergeCell ref="AO189:AP189"/>
    <mergeCell ref="AQ189:AR189"/>
    <mergeCell ref="AS189:AT189"/>
    <mergeCell ref="AU189:AV189"/>
    <mergeCell ref="AW189:AX189"/>
    <mergeCell ref="AY189:AZ189"/>
    <mergeCell ref="BA189:BB189"/>
    <mergeCell ref="BC189:BD189"/>
    <mergeCell ref="BE189:BF189"/>
    <mergeCell ref="AO188:AP188"/>
    <mergeCell ref="AQ188:AR188"/>
    <mergeCell ref="AS188:AT188"/>
    <mergeCell ref="AU188:AV188"/>
    <mergeCell ref="AW188:AX188"/>
    <mergeCell ref="AY186:AZ186"/>
    <mergeCell ref="BA186:BB186"/>
    <mergeCell ref="BC186:BD186"/>
    <mergeCell ref="BE186:BF186"/>
    <mergeCell ref="AM187:AN187"/>
    <mergeCell ref="AO187:AP187"/>
    <mergeCell ref="AQ187:AR187"/>
    <mergeCell ref="AS187:AT187"/>
    <mergeCell ref="AU187:AV187"/>
    <mergeCell ref="AW187:AX187"/>
    <mergeCell ref="AY187:AZ187"/>
    <mergeCell ref="BA187:BB187"/>
    <mergeCell ref="BC187:BD187"/>
    <mergeCell ref="BE187:BF187"/>
    <mergeCell ref="AO186:AP186"/>
    <mergeCell ref="AQ186:AR186"/>
    <mergeCell ref="AS186:AT186"/>
    <mergeCell ref="AU186:AV186"/>
    <mergeCell ref="AW186:AX186"/>
    <mergeCell ref="AY184:AZ184"/>
    <mergeCell ref="BA184:BB184"/>
    <mergeCell ref="BC184:BD184"/>
    <mergeCell ref="BE184:BF184"/>
    <mergeCell ref="AM185:AN185"/>
    <mergeCell ref="AO185:AP185"/>
    <mergeCell ref="AQ185:AR185"/>
    <mergeCell ref="AS185:AT185"/>
    <mergeCell ref="AU185:AV185"/>
    <mergeCell ref="AW185:AX185"/>
    <mergeCell ref="AY185:AZ185"/>
    <mergeCell ref="BA185:BB185"/>
    <mergeCell ref="BC185:BD185"/>
    <mergeCell ref="BE185:BF185"/>
    <mergeCell ref="AO184:AP184"/>
    <mergeCell ref="AQ184:AR184"/>
    <mergeCell ref="AS184:AT184"/>
    <mergeCell ref="AU184:AV184"/>
    <mergeCell ref="AW184:AX184"/>
    <mergeCell ref="AY182:AZ182"/>
    <mergeCell ref="BA182:BB182"/>
    <mergeCell ref="BC182:BD182"/>
    <mergeCell ref="BE182:BF182"/>
    <mergeCell ref="AM183:AN183"/>
    <mergeCell ref="AO183:AP183"/>
    <mergeCell ref="AQ183:AR183"/>
    <mergeCell ref="AS183:AT183"/>
    <mergeCell ref="AU183:AV183"/>
    <mergeCell ref="AW183:AX183"/>
    <mergeCell ref="AY183:AZ183"/>
    <mergeCell ref="BA183:BB183"/>
    <mergeCell ref="BC183:BD183"/>
    <mergeCell ref="BE183:BF183"/>
    <mergeCell ref="AO182:AP182"/>
    <mergeCell ref="AQ182:AR182"/>
    <mergeCell ref="AS182:AT182"/>
    <mergeCell ref="AU182:AV182"/>
    <mergeCell ref="AW182:AX182"/>
    <mergeCell ref="AY180:AZ180"/>
    <mergeCell ref="BA180:BB180"/>
    <mergeCell ref="BC180:BD180"/>
    <mergeCell ref="BE180:BF180"/>
    <mergeCell ref="AM181:AN181"/>
    <mergeCell ref="AO181:AP181"/>
    <mergeCell ref="AQ181:AR181"/>
    <mergeCell ref="AS181:AT181"/>
    <mergeCell ref="AU181:AV181"/>
    <mergeCell ref="AW181:AX181"/>
    <mergeCell ref="AY181:AZ181"/>
    <mergeCell ref="BA181:BB181"/>
    <mergeCell ref="BC181:BD181"/>
    <mergeCell ref="BE181:BF181"/>
    <mergeCell ref="AO180:AP180"/>
    <mergeCell ref="AQ180:AR180"/>
    <mergeCell ref="AS180:AT180"/>
    <mergeCell ref="AU180:AV180"/>
    <mergeCell ref="AW180:AX180"/>
    <mergeCell ref="AY178:AZ178"/>
    <mergeCell ref="BA178:BB178"/>
    <mergeCell ref="BC178:BD178"/>
    <mergeCell ref="BE178:BF178"/>
    <mergeCell ref="AM179:AN179"/>
    <mergeCell ref="AO179:AP179"/>
    <mergeCell ref="AQ179:AR179"/>
    <mergeCell ref="AS179:AT179"/>
    <mergeCell ref="AU179:AV179"/>
    <mergeCell ref="AW179:AX179"/>
    <mergeCell ref="AY179:AZ179"/>
    <mergeCell ref="BA179:BB179"/>
    <mergeCell ref="BC179:BD179"/>
    <mergeCell ref="BE179:BF179"/>
    <mergeCell ref="AO178:AP178"/>
    <mergeCell ref="AQ178:AR178"/>
    <mergeCell ref="AS178:AT178"/>
    <mergeCell ref="AU178:AV178"/>
    <mergeCell ref="AW178:AX178"/>
    <mergeCell ref="AY176:AZ176"/>
    <mergeCell ref="BA176:BB176"/>
    <mergeCell ref="BC176:BD176"/>
    <mergeCell ref="BE176:BF176"/>
    <mergeCell ref="AM177:AN177"/>
    <mergeCell ref="AO177:AP177"/>
    <mergeCell ref="AQ177:AR177"/>
    <mergeCell ref="AS177:AT177"/>
    <mergeCell ref="AU177:AV177"/>
    <mergeCell ref="AW177:AX177"/>
    <mergeCell ref="AY177:AZ177"/>
    <mergeCell ref="BA177:BB177"/>
    <mergeCell ref="BC177:BD177"/>
    <mergeCell ref="BE177:BF177"/>
    <mergeCell ref="AO176:AP176"/>
    <mergeCell ref="AQ176:AR176"/>
    <mergeCell ref="AS176:AT176"/>
    <mergeCell ref="AU176:AV176"/>
    <mergeCell ref="AW176:AX176"/>
    <mergeCell ref="AY174:AZ174"/>
    <mergeCell ref="BA174:BB174"/>
    <mergeCell ref="BC174:BD174"/>
    <mergeCell ref="BE174:BF174"/>
    <mergeCell ref="AM175:AN175"/>
    <mergeCell ref="AO175:AP175"/>
    <mergeCell ref="AQ175:AR175"/>
    <mergeCell ref="AS175:AT175"/>
    <mergeCell ref="AU175:AV175"/>
    <mergeCell ref="AW175:AX175"/>
    <mergeCell ref="AY175:AZ175"/>
    <mergeCell ref="BA175:BB175"/>
    <mergeCell ref="BC175:BD175"/>
    <mergeCell ref="BE175:BF175"/>
    <mergeCell ref="AO174:AP174"/>
    <mergeCell ref="AQ174:AR174"/>
    <mergeCell ref="AS174:AT174"/>
    <mergeCell ref="AU174:AV174"/>
    <mergeCell ref="AW174:AX174"/>
    <mergeCell ref="AY172:AZ172"/>
    <mergeCell ref="BA172:BB172"/>
    <mergeCell ref="BC172:BD172"/>
    <mergeCell ref="BE172:BF172"/>
    <mergeCell ref="AM173:AN173"/>
    <mergeCell ref="AO173:AP173"/>
    <mergeCell ref="AQ173:AR173"/>
    <mergeCell ref="AS173:AT173"/>
    <mergeCell ref="AU173:AV173"/>
    <mergeCell ref="AW173:AX173"/>
    <mergeCell ref="AY173:AZ173"/>
    <mergeCell ref="BA173:BB173"/>
    <mergeCell ref="BC173:BD173"/>
    <mergeCell ref="BE173:BF173"/>
    <mergeCell ref="AO172:AP172"/>
    <mergeCell ref="AQ172:AR172"/>
    <mergeCell ref="AS172:AT172"/>
    <mergeCell ref="AU172:AV172"/>
    <mergeCell ref="AW172:AX172"/>
    <mergeCell ref="AY170:AZ170"/>
    <mergeCell ref="BA170:BB170"/>
    <mergeCell ref="BC170:BD170"/>
    <mergeCell ref="BE170:BF170"/>
    <mergeCell ref="AM171:AN171"/>
    <mergeCell ref="AO171:AP171"/>
    <mergeCell ref="AQ171:AR171"/>
    <mergeCell ref="AS171:AT171"/>
    <mergeCell ref="AU171:AV171"/>
    <mergeCell ref="AW171:AX171"/>
    <mergeCell ref="AY171:AZ171"/>
    <mergeCell ref="BA171:BB171"/>
    <mergeCell ref="BC171:BD171"/>
    <mergeCell ref="BE171:BF171"/>
    <mergeCell ref="AO170:AP170"/>
    <mergeCell ref="AQ170:AR170"/>
    <mergeCell ref="AS170:AT170"/>
    <mergeCell ref="AU170:AV170"/>
    <mergeCell ref="AW170:AX170"/>
    <mergeCell ref="AY168:AZ168"/>
    <mergeCell ref="BA168:BB168"/>
    <mergeCell ref="BC168:BD168"/>
    <mergeCell ref="BE168:BF168"/>
    <mergeCell ref="AM169:AN169"/>
    <mergeCell ref="AO169:AP169"/>
    <mergeCell ref="AQ169:AR169"/>
    <mergeCell ref="AS169:AT169"/>
    <mergeCell ref="AU169:AV169"/>
    <mergeCell ref="AW169:AX169"/>
    <mergeCell ref="AY169:AZ169"/>
    <mergeCell ref="BA169:BB169"/>
    <mergeCell ref="BC169:BD169"/>
    <mergeCell ref="BE169:BF169"/>
    <mergeCell ref="AO168:AP168"/>
    <mergeCell ref="AQ168:AR168"/>
    <mergeCell ref="AS168:AT168"/>
    <mergeCell ref="AU168:AV168"/>
    <mergeCell ref="AW168:AX168"/>
    <mergeCell ref="AY166:AZ166"/>
    <mergeCell ref="BA166:BB166"/>
    <mergeCell ref="BC166:BD166"/>
    <mergeCell ref="BE166:BF166"/>
    <mergeCell ref="AM167:AN167"/>
    <mergeCell ref="AO167:AP167"/>
    <mergeCell ref="AQ167:AR167"/>
    <mergeCell ref="AS167:AT167"/>
    <mergeCell ref="AU167:AV167"/>
    <mergeCell ref="AW167:AX167"/>
    <mergeCell ref="AY167:AZ167"/>
    <mergeCell ref="BA167:BB167"/>
    <mergeCell ref="BC167:BD167"/>
    <mergeCell ref="BE167:BF167"/>
    <mergeCell ref="AO166:AP166"/>
    <mergeCell ref="AQ166:AR166"/>
    <mergeCell ref="AS166:AT166"/>
    <mergeCell ref="AU166:AV166"/>
    <mergeCell ref="AW166:AX166"/>
    <mergeCell ref="AY164:AZ164"/>
    <mergeCell ref="BA164:BB164"/>
    <mergeCell ref="BC164:BD164"/>
    <mergeCell ref="BE164:BF164"/>
    <mergeCell ref="AM165:AN165"/>
    <mergeCell ref="AO165:AP165"/>
    <mergeCell ref="AQ165:AR165"/>
    <mergeCell ref="AS165:AT165"/>
    <mergeCell ref="AU165:AV165"/>
    <mergeCell ref="AW165:AX165"/>
    <mergeCell ref="AY165:AZ165"/>
    <mergeCell ref="BA165:BB165"/>
    <mergeCell ref="BC165:BD165"/>
    <mergeCell ref="BE165:BF165"/>
    <mergeCell ref="AO164:AP164"/>
    <mergeCell ref="AQ164:AR164"/>
    <mergeCell ref="AS164:AT164"/>
    <mergeCell ref="AU164:AV164"/>
    <mergeCell ref="AW164:AX164"/>
    <mergeCell ref="AY162:AZ162"/>
    <mergeCell ref="BA162:BB162"/>
    <mergeCell ref="BC162:BD162"/>
    <mergeCell ref="BE162:BF162"/>
    <mergeCell ref="AM163:AN163"/>
    <mergeCell ref="AO163:AP163"/>
    <mergeCell ref="AQ163:AR163"/>
    <mergeCell ref="AS163:AT163"/>
    <mergeCell ref="AU163:AV163"/>
    <mergeCell ref="AW163:AX163"/>
    <mergeCell ref="AY163:AZ163"/>
    <mergeCell ref="BA163:BB163"/>
    <mergeCell ref="BC163:BD163"/>
    <mergeCell ref="BE163:BF163"/>
    <mergeCell ref="AO162:AP162"/>
    <mergeCell ref="AQ162:AR162"/>
    <mergeCell ref="AS162:AT162"/>
    <mergeCell ref="AU162:AV162"/>
    <mergeCell ref="AW162:AX162"/>
    <mergeCell ref="AY160:AZ160"/>
    <mergeCell ref="BA160:BB160"/>
    <mergeCell ref="BC160:BD160"/>
    <mergeCell ref="BE160:BF160"/>
    <mergeCell ref="AM161:AN161"/>
    <mergeCell ref="AO161:AP161"/>
    <mergeCell ref="AQ161:AR161"/>
    <mergeCell ref="AS161:AT161"/>
    <mergeCell ref="AU161:AV161"/>
    <mergeCell ref="AW161:AX161"/>
    <mergeCell ref="AY161:AZ161"/>
    <mergeCell ref="BA161:BB161"/>
    <mergeCell ref="BC161:BD161"/>
    <mergeCell ref="BE161:BF161"/>
    <mergeCell ref="AO160:AP160"/>
    <mergeCell ref="AQ160:AR160"/>
    <mergeCell ref="AS160:AT160"/>
    <mergeCell ref="AU160:AV160"/>
    <mergeCell ref="AW160:AX160"/>
    <mergeCell ref="AY158:AZ158"/>
    <mergeCell ref="BA158:BB158"/>
    <mergeCell ref="BC158:BD158"/>
    <mergeCell ref="BE158:BF158"/>
    <mergeCell ref="AM159:AN159"/>
    <mergeCell ref="AO159:AP159"/>
    <mergeCell ref="AQ159:AR159"/>
    <mergeCell ref="AS159:AT159"/>
    <mergeCell ref="AU159:AV159"/>
    <mergeCell ref="AW159:AX159"/>
    <mergeCell ref="AY159:AZ159"/>
    <mergeCell ref="BA159:BB159"/>
    <mergeCell ref="BC159:BD159"/>
    <mergeCell ref="BE159:BF159"/>
    <mergeCell ref="AO158:AP158"/>
    <mergeCell ref="AQ158:AR158"/>
    <mergeCell ref="AS158:AT158"/>
    <mergeCell ref="AU158:AV158"/>
    <mergeCell ref="AW158:AX158"/>
    <mergeCell ref="AY156:AZ156"/>
    <mergeCell ref="BA156:BB156"/>
    <mergeCell ref="BC156:BD156"/>
    <mergeCell ref="BE156:BF156"/>
    <mergeCell ref="AM157:AN157"/>
    <mergeCell ref="AO157:AP157"/>
    <mergeCell ref="AQ157:AR157"/>
    <mergeCell ref="AS157:AT157"/>
    <mergeCell ref="AU157:AV157"/>
    <mergeCell ref="AW157:AX157"/>
    <mergeCell ref="AY157:AZ157"/>
    <mergeCell ref="BA157:BB157"/>
    <mergeCell ref="BC157:BD157"/>
    <mergeCell ref="BE157:BF157"/>
    <mergeCell ref="AO156:AP156"/>
    <mergeCell ref="AQ156:AR156"/>
    <mergeCell ref="AS156:AT156"/>
    <mergeCell ref="AU156:AV156"/>
    <mergeCell ref="AW156:AX156"/>
    <mergeCell ref="AY154:AZ154"/>
    <mergeCell ref="BA154:BB154"/>
    <mergeCell ref="BC154:BD154"/>
    <mergeCell ref="BE154:BF154"/>
    <mergeCell ref="AM155:AN155"/>
    <mergeCell ref="AO155:AP155"/>
    <mergeCell ref="AQ155:AR155"/>
    <mergeCell ref="AS155:AT155"/>
    <mergeCell ref="AU155:AV155"/>
    <mergeCell ref="AW155:AX155"/>
    <mergeCell ref="AY155:AZ155"/>
    <mergeCell ref="BA155:BB155"/>
    <mergeCell ref="BC155:BD155"/>
    <mergeCell ref="BE155:BF155"/>
    <mergeCell ref="AO154:AP154"/>
    <mergeCell ref="AQ154:AR154"/>
    <mergeCell ref="AS154:AT154"/>
    <mergeCell ref="AU154:AV154"/>
    <mergeCell ref="AW154:AX154"/>
    <mergeCell ref="AY152:AZ152"/>
    <mergeCell ref="BA152:BB152"/>
    <mergeCell ref="BC152:BD152"/>
    <mergeCell ref="BE152:BF152"/>
    <mergeCell ref="AM153:AN153"/>
    <mergeCell ref="AO153:AP153"/>
    <mergeCell ref="AQ153:AR153"/>
    <mergeCell ref="AS153:AT153"/>
    <mergeCell ref="AU153:AV153"/>
    <mergeCell ref="AW153:AX153"/>
    <mergeCell ref="AY153:AZ153"/>
    <mergeCell ref="BA153:BB153"/>
    <mergeCell ref="BC153:BD153"/>
    <mergeCell ref="BE153:BF153"/>
    <mergeCell ref="AO152:AP152"/>
    <mergeCell ref="AQ152:AR152"/>
    <mergeCell ref="AS152:AT152"/>
    <mergeCell ref="AU152:AV152"/>
    <mergeCell ref="AW152:AX152"/>
    <mergeCell ref="AY149:AZ149"/>
    <mergeCell ref="BA149:BB149"/>
    <mergeCell ref="BC149:BD149"/>
    <mergeCell ref="BE149:BF149"/>
    <mergeCell ref="AM150:AN150"/>
    <mergeCell ref="AO150:AP150"/>
    <mergeCell ref="AQ150:AR150"/>
    <mergeCell ref="AS150:AT150"/>
    <mergeCell ref="AU150:AV150"/>
    <mergeCell ref="AW150:AX150"/>
    <mergeCell ref="AY150:AZ150"/>
    <mergeCell ref="BA150:BB150"/>
    <mergeCell ref="BC150:BD150"/>
    <mergeCell ref="BE150:BF150"/>
    <mergeCell ref="AO149:AP149"/>
    <mergeCell ref="AQ149:AR149"/>
    <mergeCell ref="AS149:AT149"/>
    <mergeCell ref="AU149:AV149"/>
    <mergeCell ref="AW149:AX149"/>
    <mergeCell ref="AY147:AZ147"/>
    <mergeCell ref="BA147:BB147"/>
    <mergeCell ref="BC147:BD147"/>
    <mergeCell ref="BE147:BF147"/>
    <mergeCell ref="AM148:AN148"/>
    <mergeCell ref="AO148:AP148"/>
    <mergeCell ref="AQ148:AR148"/>
    <mergeCell ref="AS148:AT148"/>
    <mergeCell ref="AU148:AV148"/>
    <mergeCell ref="AW148:AX148"/>
    <mergeCell ref="AY148:AZ148"/>
    <mergeCell ref="BA148:BB148"/>
    <mergeCell ref="BC148:BD148"/>
    <mergeCell ref="BE148:BF148"/>
    <mergeCell ref="AO147:AP147"/>
    <mergeCell ref="AQ147:AR147"/>
    <mergeCell ref="AS147:AT147"/>
    <mergeCell ref="AU147:AV147"/>
    <mergeCell ref="AW147:AX147"/>
    <mergeCell ref="AY145:AZ145"/>
    <mergeCell ref="BA145:BB145"/>
    <mergeCell ref="BC145:BD145"/>
    <mergeCell ref="BE145:BF145"/>
    <mergeCell ref="AM146:AN146"/>
    <mergeCell ref="AO146:AP146"/>
    <mergeCell ref="AQ146:AR146"/>
    <mergeCell ref="AS146:AT146"/>
    <mergeCell ref="AU146:AV146"/>
    <mergeCell ref="AW146:AX146"/>
    <mergeCell ref="AY146:AZ146"/>
    <mergeCell ref="BA146:BB146"/>
    <mergeCell ref="BC146:BD146"/>
    <mergeCell ref="BE146:BF146"/>
    <mergeCell ref="AO145:AP145"/>
    <mergeCell ref="AQ145:AR145"/>
    <mergeCell ref="AS145:AT145"/>
    <mergeCell ref="AU145:AV145"/>
    <mergeCell ref="AW145:AX145"/>
    <mergeCell ref="AY143:AZ143"/>
    <mergeCell ref="BA143:BB143"/>
    <mergeCell ref="BC143:BD143"/>
    <mergeCell ref="BE143:BF143"/>
    <mergeCell ref="AM144:AN144"/>
    <mergeCell ref="AO144:AP144"/>
    <mergeCell ref="AQ144:AR144"/>
    <mergeCell ref="AS144:AT144"/>
    <mergeCell ref="AU144:AV144"/>
    <mergeCell ref="AW144:AX144"/>
    <mergeCell ref="AY144:AZ144"/>
    <mergeCell ref="BA144:BB144"/>
    <mergeCell ref="BC144:BD144"/>
    <mergeCell ref="BE144:BF144"/>
    <mergeCell ref="AO143:AP143"/>
    <mergeCell ref="AQ143:AR143"/>
    <mergeCell ref="AS143:AT143"/>
    <mergeCell ref="AU143:AV143"/>
    <mergeCell ref="AW143:AX143"/>
    <mergeCell ref="AY141:AZ141"/>
    <mergeCell ref="BA141:BB141"/>
    <mergeCell ref="BC141:BD141"/>
    <mergeCell ref="BE141:BF141"/>
    <mergeCell ref="AM142:AN142"/>
    <mergeCell ref="AO142:AP142"/>
    <mergeCell ref="AQ142:AR142"/>
    <mergeCell ref="AS142:AT142"/>
    <mergeCell ref="AU142:AV142"/>
    <mergeCell ref="AW142:AX142"/>
    <mergeCell ref="AY142:AZ142"/>
    <mergeCell ref="BA142:BB142"/>
    <mergeCell ref="BC142:BD142"/>
    <mergeCell ref="BE142:BF142"/>
    <mergeCell ref="AO141:AP141"/>
    <mergeCell ref="AQ141:AR141"/>
    <mergeCell ref="AS141:AT141"/>
    <mergeCell ref="AU141:AV141"/>
    <mergeCell ref="AW141:AX141"/>
    <mergeCell ref="AY139:AZ139"/>
    <mergeCell ref="BA139:BB139"/>
    <mergeCell ref="BC139:BD139"/>
    <mergeCell ref="BE139:BF139"/>
    <mergeCell ref="AM140:AN140"/>
    <mergeCell ref="AO140:AP140"/>
    <mergeCell ref="AQ140:AR140"/>
    <mergeCell ref="AS140:AT140"/>
    <mergeCell ref="AU140:AV140"/>
    <mergeCell ref="AW140:AX140"/>
    <mergeCell ref="AY140:AZ140"/>
    <mergeCell ref="BA140:BB140"/>
    <mergeCell ref="BC140:BD140"/>
    <mergeCell ref="BE140:BF140"/>
    <mergeCell ref="AO139:AP139"/>
    <mergeCell ref="AQ139:AR139"/>
    <mergeCell ref="AS139:AT139"/>
    <mergeCell ref="AU139:AV139"/>
    <mergeCell ref="AW139:AX139"/>
    <mergeCell ref="AY137:AZ137"/>
    <mergeCell ref="BA137:BB137"/>
    <mergeCell ref="BC137:BD137"/>
    <mergeCell ref="BE137:BF137"/>
    <mergeCell ref="AM138:AN138"/>
    <mergeCell ref="AO138:AP138"/>
    <mergeCell ref="AQ138:AR138"/>
    <mergeCell ref="AS138:AT138"/>
    <mergeCell ref="AU138:AV138"/>
    <mergeCell ref="AW138:AX138"/>
    <mergeCell ref="AY138:AZ138"/>
    <mergeCell ref="BA138:BB138"/>
    <mergeCell ref="BC138:BD138"/>
    <mergeCell ref="BE138:BF138"/>
    <mergeCell ref="AO137:AP137"/>
    <mergeCell ref="AQ137:AR137"/>
    <mergeCell ref="AS137:AT137"/>
    <mergeCell ref="AU137:AV137"/>
    <mergeCell ref="AW137:AX137"/>
    <mergeCell ref="AY135:AZ135"/>
    <mergeCell ref="BA135:BB135"/>
    <mergeCell ref="BC135:BD135"/>
    <mergeCell ref="BE135:BF135"/>
    <mergeCell ref="AM136:AN136"/>
    <mergeCell ref="AO136:AP136"/>
    <mergeCell ref="AQ136:AR136"/>
    <mergeCell ref="AS136:AT136"/>
    <mergeCell ref="AU136:AV136"/>
    <mergeCell ref="AW136:AX136"/>
    <mergeCell ref="AY136:AZ136"/>
    <mergeCell ref="BA136:BB136"/>
    <mergeCell ref="BC136:BD136"/>
    <mergeCell ref="BE136:BF136"/>
    <mergeCell ref="AO135:AP135"/>
    <mergeCell ref="AQ135:AR135"/>
    <mergeCell ref="AS135:AT135"/>
    <mergeCell ref="AU135:AV135"/>
    <mergeCell ref="AW135:AX135"/>
    <mergeCell ref="AM135:AN135"/>
    <mergeCell ref="AM137:AN137"/>
    <mergeCell ref="AY133:AZ133"/>
    <mergeCell ref="BA133:BB133"/>
    <mergeCell ref="BC133:BD133"/>
    <mergeCell ref="BE133:BF133"/>
    <mergeCell ref="AM134:AN134"/>
    <mergeCell ref="AO134:AP134"/>
    <mergeCell ref="AQ134:AR134"/>
    <mergeCell ref="AS134:AT134"/>
    <mergeCell ref="AU134:AV134"/>
    <mergeCell ref="AW134:AX134"/>
    <mergeCell ref="AY134:AZ134"/>
    <mergeCell ref="BA134:BB134"/>
    <mergeCell ref="BC134:BD134"/>
    <mergeCell ref="BE134:BF134"/>
    <mergeCell ref="AO133:AP133"/>
    <mergeCell ref="AQ133:AR133"/>
    <mergeCell ref="AS133:AT133"/>
    <mergeCell ref="AU133:AV133"/>
    <mergeCell ref="AW133:AX133"/>
    <mergeCell ref="AY131:AZ131"/>
    <mergeCell ref="BA131:BB131"/>
    <mergeCell ref="BC131:BD131"/>
    <mergeCell ref="BE131:BF131"/>
    <mergeCell ref="AM132:AN132"/>
    <mergeCell ref="AO132:AP132"/>
    <mergeCell ref="AQ132:AR132"/>
    <mergeCell ref="AS132:AT132"/>
    <mergeCell ref="AU132:AV132"/>
    <mergeCell ref="AW132:AX132"/>
    <mergeCell ref="AY132:AZ132"/>
    <mergeCell ref="BA132:BB132"/>
    <mergeCell ref="BC132:BD132"/>
    <mergeCell ref="BE132:BF132"/>
    <mergeCell ref="AO131:AP131"/>
    <mergeCell ref="AQ131:AR131"/>
    <mergeCell ref="AS131:AT131"/>
    <mergeCell ref="AU131:AV131"/>
    <mergeCell ref="AW131:AX131"/>
    <mergeCell ref="AM131:AN131"/>
    <mergeCell ref="AM133:AN133"/>
    <mergeCell ref="AY129:AZ129"/>
    <mergeCell ref="BA129:BB129"/>
    <mergeCell ref="BC129:BD129"/>
    <mergeCell ref="BE129:BF129"/>
    <mergeCell ref="AM130:AN130"/>
    <mergeCell ref="AO130:AP130"/>
    <mergeCell ref="AQ130:AR130"/>
    <mergeCell ref="AS130:AT130"/>
    <mergeCell ref="AU130:AV130"/>
    <mergeCell ref="AW130:AX130"/>
    <mergeCell ref="AY130:AZ130"/>
    <mergeCell ref="BA130:BB130"/>
    <mergeCell ref="BC130:BD130"/>
    <mergeCell ref="BE130:BF130"/>
    <mergeCell ref="AO129:AP129"/>
    <mergeCell ref="AQ129:AR129"/>
    <mergeCell ref="AS129:AT129"/>
    <mergeCell ref="AU129:AV129"/>
    <mergeCell ref="AW129:AX129"/>
    <mergeCell ref="AY127:AZ127"/>
    <mergeCell ref="BA127:BB127"/>
    <mergeCell ref="BC127:BD127"/>
    <mergeCell ref="BE127:BF127"/>
    <mergeCell ref="AM128:AN128"/>
    <mergeCell ref="AO128:AP128"/>
    <mergeCell ref="AQ128:AR128"/>
    <mergeCell ref="AS128:AT128"/>
    <mergeCell ref="AU128:AV128"/>
    <mergeCell ref="AW128:AX128"/>
    <mergeCell ref="AY128:AZ128"/>
    <mergeCell ref="BA128:BB128"/>
    <mergeCell ref="BC128:BD128"/>
    <mergeCell ref="BE128:BF128"/>
    <mergeCell ref="AO127:AP127"/>
    <mergeCell ref="AQ127:AR127"/>
    <mergeCell ref="AS127:AT127"/>
    <mergeCell ref="AU127:AV127"/>
    <mergeCell ref="AW127:AX127"/>
    <mergeCell ref="AM129:AN129"/>
    <mergeCell ref="AM127:AN127"/>
    <mergeCell ref="AY125:AZ125"/>
    <mergeCell ref="BA125:BB125"/>
    <mergeCell ref="BC125:BD125"/>
    <mergeCell ref="BE125:BF125"/>
    <mergeCell ref="AM126:AN126"/>
    <mergeCell ref="AO126:AP126"/>
    <mergeCell ref="AQ126:AR126"/>
    <mergeCell ref="AS126:AT126"/>
    <mergeCell ref="AU126:AV126"/>
    <mergeCell ref="AW126:AX126"/>
    <mergeCell ref="AY126:AZ126"/>
    <mergeCell ref="BA126:BB126"/>
    <mergeCell ref="BC126:BD126"/>
    <mergeCell ref="BE126:BF126"/>
    <mergeCell ref="AO125:AP125"/>
    <mergeCell ref="AQ125:AR125"/>
    <mergeCell ref="AS125:AT125"/>
    <mergeCell ref="AU125:AV125"/>
    <mergeCell ref="AW125:AX125"/>
    <mergeCell ref="AY123:AZ123"/>
    <mergeCell ref="BA123:BB123"/>
    <mergeCell ref="BC123:BD123"/>
    <mergeCell ref="BE123:BF123"/>
    <mergeCell ref="AM124:AN124"/>
    <mergeCell ref="AO124:AP124"/>
    <mergeCell ref="AQ124:AR124"/>
    <mergeCell ref="AS124:AT124"/>
    <mergeCell ref="AU124:AV124"/>
    <mergeCell ref="AW124:AX124"/>
    <mergeCell ref="AY124:AZ124"/>
    <mergeCell ref="BA124:BB124"/>
    <mergeCell ref="BC124:BD124"/>
    <mergeCell ref="BE124:BF124"/>
    <mergeCell ref="AO123:AP123"/>
    <mergeCell ref="AQ123:AR123"/>
    <mergeCell ref="AS123:AT123"/>
    <mergeCell ref="AU123:AV123"/>
    <mergeCell ref="AW123:AX123"/>
    <mergeCell ref="AM125:AN125"/>
    <mergeCell ref="AY121:AZ121"/>
    <mergeCell ref="BA121:BB121"/>
    <mergeCell ref="BC121:BD121"/>
    <mergeCell ref="BE121:BF121"/>
    <mergeCell ref="AM122:AN122"/>
    <mergeCell ref="AO122:AP122"/>
    <mergeCell ref="AQ122:AR122"/>
    <mergeCell ref="AS122:AT122"/>
    <mergeCell ref="AU122:AV122"/>
    <mergeCell ref="AW122:AX122"/>
    <mergeCell ref="AY122:AZ122"/>
    <mergeCell ref="BA122:BB122"/>
    <mergeCell ref="BC122:BD122"/>
    <mergeCell ref="BE122:BF122"/>
    <mergeCell ref="AO121:AP121"/>
    <mergeCell ref="AQ121:AR121"/>
    <mergeCell ref="AS121:AT121"/>
    <mergeCell ref="AU121:AV121"/>
    <mergeCell ref="AW121:AX121"/>
    <mergeCell ref="AM121:AN121"/>
    <mergeCell ref="AM123:AN123"/>
    <mergeCell ref="AY119:AZ119"/>
    <mergeCell ref="BA119:BB119"/>
    <mergeCell ref="BC119:BD119"/>
    <mergeCell ref="BE119:BF119"/>
    <mergeCell ref="AM120:AN120"/>
    <mergeCell ref="AO120:AP120"/>
    <mergeCell ref="AQ120:AR120"/>
    <mergeCell ref="AS120:AT120"/>
    <mergeCell ref="AU120:AV120"/>
    <mergeCell ref="AW120:AX120"/>
    <mergeCell ref="AY120:AZ120"/>
    <mergeCell ref="BA120:BB120"/>
    <mergeCell ref="BC120:BD120"/>
    <mergeCell ref="BE120:BF120"/>
    <mergeCell ref="AO119:AP119"/>
    <mergeCell ref="AQ119:AR119"/>
    <mergeCell ref="AS119:AT119"/>
    <mergeCell ref="AU119:AV119"/>
    <mergeCell ref="AW119:AX119"/>
    <mergeCell ref="AY117:AZ117"/>
    <mergeCell ref="BA117:BB117"/>
    <mergeCell ref="BC117:BD117"/>
    <mergeCell ref="BE117:BF117"/>
    <mergeCell ref="AM118:AN118"/>
    <mergeCell ref="AO118:AP118"/>
    <mergeCell ref="AQ118:AR118"/>
    <mergeCell ref="AS118:AT118"/>
    <mergeCell ref="AU118:AV118"/>
    <mergeCell ref="AW118:AX118"/>
    <mergeCell ref="AY118:AZ118"/>
    <mergeCell ref="BA118:BB118"/>
    <mergeCell ref="BC118:BD118"/>
    <mergeCell ref="BE118:BF118"/>
    <mergeCell ref="AO117:AP117"/>
    <mergeCell ref="AQ117:AR117"/>
    <mergeCell ref="AS117:AT117"/>
    <mergeCell ref="AU117:AV117"/>
    <mergeCell ref="AW117:AX117"/>
    <mergeCell ref="AM119:AN119"/>
    <mergeCell ref="AM117:AN117"/>
    <mergeCell ref="AY115:AZ115"/>
    <mergeCell ref="BA115:BB115"/>
    <mergeCell ref="BC115:BD115"/>
    <mergeCell ref="BE115:BF115"/>
    <mergeCell ref="AM116:AN116"/>
    <mergeCell ref="AO116:AP116"/>
    <mergeCell ref="AQ116:AR116"/>
    <mergeCell ref="AS116:AT116"/>
    <mergeCell ref="AU116:AV116"/>
    <mergeCell ref="AW116:AX116"/>
    <mergeCell ref="AY116:AZ116"/>
    <mergeCell ref="BA116:BB116"/>
    <mergeCell ref="BC116:BD116"/>
    <mergeCell ref="BE116:BF116"/>
    <mergeCell ref="AO115:AP115"/>
    <mergeCell ref="AQ115:AR115"/>
    <mergeCell ref="AS115:AT115"/>
    <mergeCell ref="AU115:AV115"/>
    <mergeCell ref="AW115:AX115"/>
    <mergeCell ref="AY113:AZ113"/>
    <mergeCell ref="BA113:BB113"/>
    <mergeCell ref="BC113:BD113"/>
    <mergeCell ref="BE113:BF113"/>
    <mergeCell ref="AM114:AN114"/>
    <mergeCell ref="AO114:AP114"/>
    <mergeCell ref="AQ114:AR114"/>
    <mergeCell ref="AS114:AT114"/>
    <mergeCell ref="AU114:AV114"/>
    <mergeCell ref="AW114:AX114"/>
    <mergeCell ref="AY114:AZ114"/>
    <mergeCell ref="BA114:BB114"/>
    <mergeCell ref="BC114:BD114"/>
    <mergeCell ref="BE114:BF114"/>
    <mergeCell ref="AO113:AP113"/>
    <mergeCell ref="AQ113:AR113"/>
    <mergeCell ref="AS113:AT113"/>
    <mergeCell ref="AU113:AV113"/>
    <mergeCell ref="AW113:AX113"/>
    <mergeCell ref="AM115:AN115"/>
    <mergeCell ref="AM113:AN113"/>
    <mergeCell ref="AY111:AZ111"/>
    <mergeCell ref="BA111:BB111"/>
    <mergeCell ref="BC111:BD111"/>
    <mergeCell ref="BE111:BF111"/>
    <mergeCell ref="AM112:AN112"/>
    <mergeCell ref="AO112:AP112"/>
    <mergeCell ref="AQ112:AR112"/>
    <mergeCell ref="AS112:AT112"/>
    <mergeCell ref="AU112:AV112"/>
    <mergeCell ref="AW112:AX112"/>
    <mergeCell ref="AY112:AZ112"/>
    <mergeCell ref="BA112:BB112"/>
    <mergeCell ref="BC112:BD112"/>
    <mergeCell ref="BE112:BF112"/>
    <mergeCell ref="AO111:AP111"/>
    <mergeCell ref="AQ111:AR111"/>
    <mergeCell ref="AS111:AT111"/>
    <mergeCell ref="AU111:AV111"/>
    <mergeCell ref="AW111:AX111"/>
    <mergeCell ref="AY109:AZ109"/>
    <mergeCell ref="BA109:BB109"/>
    <mergeCell ref="BC109:BD109"/>
    <mergeCell ref="BE109:BF109"/>
    <mergeCell ref="AM110:AN110"/>
    <mergeCell ref="AO110:AP110"/>
    <mergeCell ref="AQ110:AR110"/>
    <mergeCell ref="AS110:AT110"/>
    <mergeCell ref="AU110:AV110"/>
    <mergeCell ref="AW110:AX110"/>
    <mergeCell ref="AY110:AZ110"/>
    <mergeCell ref="BA110:BB110"/>
    <mergeCell ref="BC110:BD110"/>
    <mergeCell ref="BE110:BF110"/>
    <mergeCell ref="AO109:AP109"/>
    <mergeCell ref="AQ109:AR109"/>
    <mergeCell ref="AS109:AT109"/>
    <mergeCell ref="AU109:AV109"/>
    <mergeCell ref="AW109:AX109"/>
    <mergeCell ref="AM109:AN109"/>
    <mergeCell ref="AM111:AN111"/>
    <mergeCell ref="AY107:AZ107"/>
    <mergeCell ref="BA107:BB107"/>
    <mergeCell ref="BC107:BD107"/>
    <mergeCell ref="BE107:BF107"/>
    <mergeCell ref="AM108:AN108"/>
    <mergeCell ref="AO108:AP108"/>
    <mergeCell ref="AQ108:AR108"/>
    <mergeCell ref="AS108:AT108"/>
    <mergeCell ref="AU108:AV108"/>
    <mergeCell ref="AW108:AX108"/>
    <mergeCell ref="AY108:AZ108"/>
    <mergeCell ref="BA108:BB108"/>
    <mergeCell ref="BC108:BD108"/>
    <mergeCell ref="BE108:BF108"/>
    <mergeCell ref="AO107:AP107"/>
    <mergeCell ref="AQ107:AR107"/>
    <mergeCell ref="AS107:AT107"/>
    <mergeCell ref="AU107:AV107"/>
    <mergeCell ref="AW107:AX107"/>
    <mergeCell ref="AY105:AZ105"/>
    <mergeCell ref="BA105:BB105"/>
    <mergeCell ref="BC105:BD105"/>
    <mergeCell ref="BE105:BF105"/>
    <mergeCell ref="AM106:AN106"/>
    <mergeCell ref="AO106:AP106"/>
    <mergeCell ref="AQ106:AR106"/>
    <mergeCell ref="AS106:AT106"/>
    <mergeCell ref="AU106:AV106"/>
    <mergeCell ref="AW106:AX106"/>
    <mergeCell ref="AY106:AZ106"/>
    <mergeCell ref="BA106:BB106"/>
    <mergeCell ref="BC106:BD106"/>
    <mergeCell ref="BE106:BF106"/>
    <mergeCell ref="AO105:AP105"/>
    <mergeCell ref="AQ105:AR105"/>
    <mergeCell ref="AS105:AT105"/>
    <mergeCell ref="AU105:AV105"/>
    <mergeCell ref="AW105:AX105"/>
    <mergeCell ref="AM105:AN105"/>
    <mergeCell ref="AM107:AN107"/>
    <mergeCell ref="AY103:AZ103"/>
    <mergeCell ref="BA103:BB103"/>
    <mergeCell ref="BC103:BD103"/>
    <mergeCell ref="BE103:BF103"/>
    <mergeCell ref="AM104:AN104"/>
    <mergeCell ref="AO104:AP104"/>
    <mergeCell ref="AQ104:AR104"/>
    <mergeCell ref="AS104:AT104"/>
    <mergeCell ref="AU104:AV104"/>
    <mergeCell ref="AW104:AX104"/>
    <mergeCell ref="AY104:AZ104"/>
    <mergeCell ref="BA104:BB104"/>
    <mergeCell ref="BC104:BD104"/>
    <mergeCell ref="BE104:BF104"/>
    <mergeCell ref="AO103:AP103"/>
    <mergeCell ref="AQ103:AR103"/>
    <mergeCell ref="AS103:AT103"/>
    <mergeCell ref="AU103:AV103"/>
    <mergeCell ref="AW103:AX103"/>
    <mergeCell ref="AY101:AZ101"/>
    <mergeCell ref="BA101:BB101"/>
    <mergeCell ref="BC101:BD101"/>
    <mergeCell ref="BE101:BF101"/>
    <mergeCell ref="AM102:AN102"/>
    <mergeCell ref="AO102:AP102"/>
    <mergeCell ref="AQ102:AR102"/>
    <mergeCell ref="AS102:AT102"/>
    <mergeCell ref="AU102:AV102"/>
    <mergeCell ref="AW102:AX102"/>
    <mergeCell ref="AY102:AZ102"/>
    <mergeCell ref="BA102:BB102"/>
    <mergeCell ref="BC102:BD102"/>
    <mergeCell ref="BE102:BF102"/>
    <mergeCell ref="AO101:AP101"/>
    <mergeCell ref="AQ101:AR101"/>
    <mergeCell ref="AS101:AT101"/>
    <mergeCell ref="AU101:AV101"/>
    <mergeCell ref="AW101:AX101"/>
    <mergeCell ref="AM101:AN101"/>
    <mergeCell ref="AM103:AN103"/>
    <mergeCell ref="AY99:AZ99"/>
    <mergeCell ref="BA99:BB99"/>
    <mergeCell ref="BC99:BD99"/>
    <mergeCell ref="BE99:BF99"/>
    <mergeCell ref="AM100:AN100"/>
    <mergeCell ref="AO100:AP100"/>
    <mergeCell ref="AQ100:AR100"/>
    <mergeCell ref="AS100:AT100"/>
    <mergeCell ref="AU100:AV100"/>
    <mergeCell ref="AW100:AX100"/>
    <mergeCell ref="AY100:AZ100"/>
    <mergeCell ref="BA100:BB100"/>
    <mergeCell ref="BC100:BD100"/>
    <mergeCell ref="BE100:BF100"/>
    <mergeCell ref="AO99:AP99"/>
    <mergeCell ref="AQ99:AR99"/>
    <mergeCell ref="AS99:AT99"/>
    <mergeCell ref="AU99:AV99"/>
    <mergeCell ref="AW99:AX99"/>
    <mergeCell ref="AY97:AZ97"/>
    <mergeCell ref="BA97:BB97"/>
    <mergeCell ref="BC97:BD97"/>
    <mergeCell ref="BE97:BF97"/>
    <mergeCell ref="AM98:AN98"/>
    <mergeCell ref="AO98:AP98"/>
    <mergeCell ref="AQ98:AR98"/>
    <mergeCell ref="AS98:AT98"/>
    <mergeCell ref="AU98:AV98"/>
    <mergeCell ref="AW98:AX98"/>
    <mergeCell ref="AY98:AZ98"/>
    <mergeCell ref="BA98:BB98"/>
    <mergeCell ref="BC98:BD98"/>
    <mergeCell ref="BE98:BF98"/>
    <mergeCell ref="AO97:AP97"/>
    <mergeCell ref="AQ97:AR97"/>
    <mergeCell ref="AS97:AT97"/>
    <mergeCell ref="AU97:AV97"/>
    <mergeCell ref="AW97:AX97"/>
    <mergeCell ref="AM99:AN99"/>
    <mergeCell ref="AM97:AN97"/>
    <mergeCell ref="AY95:AZ95"/>
    <mergeCell ref="BA95:BB95"/>
    <mergeCell ref="BC95:BD95"/>
    <mergeCell ref="BE95:BF95"/>
    <mergeCell ref="AM96:AN96"/>
    <mergeCell ref="AO96:AP96"/>
    <mergeCell ref="AQ96:AR96"/>
    <mergeCell ref="AS96:AT96"/>
    <mergeCell ref="AU96:AV96"/>
    <mergeCell ref="AW96:AX96"/>
    <mergeCell ref="AY96:AZ96"/>
    <mergeCell ref="BA96:BB96"/>
    <mergeCell ref="BC96:BD96"/>
    <mergeCell ref="BE96:BF96"/>
    <mergeCell ref="AO95:AP95"/>
    <mergeCell ref="AQ95:AR95"/>
    <mergeCell ref="AS95:AT95"/>
    <mergeCell ref="AU95:AV95"/>
    <mergeCell ref="AW95:AX95"/>
    <mergeCell ref="AY93:AZ93"/>
    <mergeCell ref="BA93:BB93"/>
    <mergeCell ref="BC93:BD93"/>
    <mergeCell ref="BE93:BF93"/>
    <mergeCell ref="AM94:AN94"/>
    <mergeCell ref="AO94:AP94"/>
    <mergeCell ref="AQ94:AR94"/>
    <mergeCell ref="AS94:AT94"/>
    <mergeCell ref="AU94:AV94"/>
    <mergeCell ref="AW94:AX94"/>
    <mergeCell ref="AY94:AZ94"/>
    <mergeCell ref="BA94:BB94"/>
    <mergeCell ref="BC94:BD94"/>
    <mergeCell ref="BE94:BF94"/>
    <mergeCell ref="AO93:AP93"/>
    <mergeCell ref="AQ93:AR93"/>
    <mergeCell ref="AS93:AT93"/>
    <mergeCell ref="AU93:AV93"/>
    <mergeCell ref="AW93:AX93"/>
    <mergeCell ref="AM95:AN95"/>
    <mergeCell ref="AM93:AN93"/>
    <mergeCell ref="AY91:AZ91"/>
    <mergeCell ref="BA91:BB91"/>
    <mergeCell ref="BC91:BD91"/>
    <mergeCell ref="BE91:BF91"/>
    <mergeCell ref="AM92:AN92"/>
    <mergeCell ref="AO92:AP92"/>
    <mergeCell ref="AQ92:AR92"/>
    <mergeCell ref="AS92:AT92"/>
    <mergeCell ref="AU92:AV92"/>
    <mergeCell ref="AW92:AX92"/>
    <mergeCell ref="AY92:AZ92"/>
    <mergeCell ref="BA92:BB92"/>
    <mergeCell ref="BC92:BD92"/>
    <mergeCell ref="BE92:BF92"/>
    <mergeCell ref="AO91:AP91"/>
    <mergeCell ref="AQ91:AR91"/>
    <mergeCell ref="AS91:AT91"/>
    <mergeCell ref="AU91:AV91"/>
    <mergeCell ref="AW91:AX91"/>
    <mergeCell ref="AY89:AZ89"/>
    <mergeCell ref="BA89:BB89"/>
    <mergeCell ref="BC89:BD89"/>
    <mergeCell ref="BE89:BF89"/>
    <mergeCell ref="AM90:AN90"/>
    <mergeCell ref="AO90:AP90"/>
    <mergeCell ref="AQ90:AR90"/>
    <mergeCell ref="AS90:AT90"/>
    <mergeCell ref="AU90:AV90"/>
    <mergeCell ref="AW90:AX90"/>
    <mergeCell ref="AY90:AZ90"/>
    <mergeCell ref="BA90:BB90"/>
    <mergeCell ref="BC90:BD90"/>
    <mergeCell ref="BE90:BF90"/>
    <mergeCell ref="AO89:AP89"/>
    <mergeCell ref="AQ89:AR89"/>
    <mergeCell ref="AS89:AT89"/>
    <mergeCell ref="AU89:AV89"/>
    <mergeCell ref="AW89:AX89"/>
    <mergeCell ref="AM89:AN89"/>
    <mergeCell ref="AM91:AN91"/>
    <mergeCell ref="AY87:AZ87"/>
    <mergeCell ref="BA87:BB87"/>
    <mergeCell ref="BC87:BD87"/>
    <mergeCell ref="BE87:BF87"/>
    <mergeCell ref="AM88:AN88"/>
    <mergeCell ref="AO88:AP88"/>
    <mergeCell ref="AQ88:AR88"/>
    <mergeCell ref="AS88:AT88"/>
    <mergeCell ref="AU88:AV88"/>
    <mergeCell ref="AW88:AX88"/>
    <mergeCell ref="AY88:AZ88"/>
    <mergeCell ref="BA88:BB88"/>
    <mergeCell ref="BC88:BD88"/>
    <mergeCell ref="BE88:BF88"/>
    <mergeCell ref="AO87:AP87"/>
    <mergeCell ref="AQ87:AR87"/>
    <mergeCell ref="AS87:AT87"/>
    <mergeCell ref="AU87:AV87"/>
    <mergeCell ref="AW87:AX87"/>
    <mergeCell ref="AY85:AZ85"/>
    <mergeCell ref="BA85:BB85"/>
    <mergeCell ref="BC85:BD85"/>
    <mergeCell ref="BE85:BF85"/>
    <mergeCell ref="AM86:AN86"/>
    <mergeCell ref="AO86:AP86"/>
    <mergeCell ref="AQ86:AR86"/>
    <mergeCell ref="AS86:AT86"/>
    <mergeCell ref="AU86:AV86"/>
    <mergeCell ref="AW86:AX86"/>
    <mergeCell ref="AY86:AZ86"/>
    <mergeCell ref="BA86:BB86"/>
    <mergeCell ref="BC86:BD86"/>
    <mergeCell ref="BE86:BF86"/>
    <mergeCell ref="AO85:AP85"/>
    <mergeCell ref="AQ85:AR85"/>
    <mergeCell ref="AS85:AT85"/>
    <mergeCell ref="AU85:AV85"/>
    <mergeCell ref="AW85:AX85"/>
    <mergeCell ref="AM85:AN85"/>
    <mergeCell ref="AM87:AN87"/>
    <mergeCell ref="AY83:AZ83"/>
    <mergeCell ref="BA83:BB83"/>
    <mergeCell ref="BC83:BD83"/>
    <mergeCell ref="BE83:BF83"/>
    <mergeCell ref="AM84:AN84"/>
    <mergeCell ref="AO84:AP84"/>
    <mergeCell ref="AQ84:AR84"/>
    <mergeCell ref="AS84:AT84"/>
    <mergeCell ref="AU84:AV84"/>
    <mergeCell ref="AW84:AX84"/>
    <mergeCell ref="AY84:AZ84"/>
    <mergeCell ref="BA84:BB84"/>
    <mergeCell ref="BC84:BD84"/>
    <mergeCell ref="BE84:BF84"/>
    <mergeCell ref="AO83:AP83"/>
    <mergeCell ref="AQ83:AR83"/>
    <mergeCell ref="AS83:AT83"/>
    <mergeCell ref="AU83:AV83"/>
    <mergeCell ref="AW83:AX83"/>
    <mergeCell ref="AY81:AZ81"/>
    <mergeCell ref="BA81:BB81"/>
    <mergeCell ref="BC81:BD81"/>
    <mergeCell ref="BE81:BF81"/>
    <mergeCell ref="AM82:AN82"/>
    <mergeCell ref="AO82:AP82"/>
    <mergeCell ref="AQ82:AR82"/>
    <mergeCell ref="AS82:AT82"/>
    <mergeCell ref="AU82:AV82"/>
    <mergeCell ref="AW82:AX82"/>
    <mergeCell ref="AY82:AZ82"/>
    <mergeCell ref="BA82:BB82"/>
    <mergeCell ref="BC82:BD82"/>
    <mergeCell ref="BE82:BF82"/>
    <mergeCell ref="AO81:AP81"/>
    <mergeCell ref="AQ81:AR81"/>
    <mergeCell ref="AS81:AT81"/>
    <mergeCell ref="AU81:AV81"/>
    <mergeCell ref="AW81:AX81"/>
    <mergeCell ref="AM81:AN81"/>
    <mergeCell ref="AM83:AN83"/>
    <mergeCell ref="AY79:AZ79"/>
    <mergeCell ref="BA79:BB79"/>
    <mergeCell ref="BC79:BD79"/>
    <mergeCell ref="BE79:BF79"/>
    <mergeCell ref="AM80:AN80"/>
    <mergeCell ref="AO80:AP80"/>
    <mergeCell ref="AQ80:AR80"/>
    <mergeCell ref="AS80:AT80"/>
    <mergeCell ref="AU80:AV80"/>
    <mergeCell ref="AW80:AX80"/>
    <mergeCell ref="AY80:AZ80"/>
    <mergeCell ref="BA80:BB80"/>
    <mergeCell ref="BC80:BD80"/>
    <mergeCell ref="BE80:BF80"/>
    <mergeCell ref="AO79:AP79"/>
    <mergeCell ref="AQ79:AR79"/>
    <mergeCell ref="AS79:AT79"/>
    <mergeCell ref="AU79:AV79"/>
    <mergeCell ref="AW79:AX79"/>
    <mergeCell ref="AY77:AZ77"/>
    <mergeCell ref="BA77:BB77"/>
    <mergeCell ref="BC77:BD77"/>
    <mergeCell ref="BE77:BF77"/>
    <mergeCell ref="AM78:AN78"/>
    <mergeCell ref="AO78:AP78"/>
    <mergeCell ref="AQ78:AR78"/>
    <mergeCell ref="AS78:AT78"/>
    <mergeCell ref="AU78:AV78"/>
    <mergeCell ref="AW78:AX78"/>
    <mergeCell ref="AY78:AZ78"/>
    <mergeCell ref="BA78:BB78"/>
    <mergeCell ref="BC78:BD78"/>
    <mergeCell ref="BE78:BF78"/>
    <mergeCell ref="AO77:AP77"/>
    <mergeCell ref="AQ77:AR77"/>
    <mergeCell ref="AS77:AT77"/>
    <mergeCell ref="AU77:AV77"/>
    <mergeCell ref="AW77:AX77"/>
    <mergeCell ref="AM79:AN79"/>
    <mergeCell ref="AM77:AN77"/>
    <mergeCell ref="AY75:AZ75"/>
    <mergeCell ref="BA75:BB75"/>
    <mergeCell ref="BC75:BD75"/>
    <mergeCell ref="BE75:BF75"/>
    <mergeCell ref="AM76:AN76"/>
    <mergeCell ref="AO76:AP76"/>
    <mergeCell ref="AQ76:AR76"/>
    <mergeCell ref="AS76:AT76"/>
    <mergeCell ref="AU76:AV76"/>
    <mergeCell ref="AW76:AX76"/>
    <mergeCell ref="AY76:AZ76"/>
    <mergeCell ref="BA76:BB76"/>
    <mergeCell ref="BC76:BD76"/>
    <mergeCell ref="BE76:BF76"/>
    <mergeCell ref="AO75:AP75"/>
    <mergeCell ref="AQ75:AR75"/>
    <mergeCell ref="AS75:AT75"/>
    <mergeCell ref="AU75:AV75"/>
    <mergeCell ref="AW75:AX75"/>
    <mergeCell ref="AY73:AZ73"/>
    <mergeCell ref="BA73:BB73"/>
    <mergeCell ref="BC73:BD73"/>
    <mergeCell ref="BE73:BF73"/>
    <mergeCell ref="AM74:AN74"/>
    <mergeCell ref="AO74:AP74"/>
    <mergeCell ref="AQ74:AR74"/>
    <mergeCell ref="AS74:AT74"/>
    <mergeCell ref="AU74:AV74"/>
    <mergeCell ref="AW74:AX74"/>
    <mergeCell ref="AY74:AZ74"/>
    <mergeCell ref="BA74:BB74"/>
    <mergeCell ref="BC74:BD74"/>
    <mergeCell ref="BE74:BF74"/>
    <mergeCell ref="AO73:AP73"/>
    <mergeCell ref="AQ73:AR73"/>
    <mergeCell ref="AS73:AT73"/>
    <mergeCell ref="AU73:AV73"/>
    <mergeCell ref="AW73:AX73"/>
    <mergeCell ref="AM75:AN75"/>
    <mergeCell ref="AM73:AN73"/>
    <mergeCell ref="AY71:AZ71"/>
    <mergeCell ref="BA71:BB71"/>
    <mergeCell ref="BC71:BD71"/>
    <mergeCell ref="BE71:BF71"/>
    <mergeCell ref="AM72:AN72"/>
    <mergeCell ref="AO72:AP72"/>
    <mergeCell ref="AQ72:AR72"/>
    <mergeCell ref="AS72:AT72"/>
    <mergeCell ref="AU72:AV72"/>
    <mergeCell ref="AW72:AX72"/>
    <mergeCell ref="AY72:AZ72"/>
    <mergeCell ref="BA72:BB72"/>
    <mergeCell ref="BC72:BD72"/>
    <mergeCell ref="BE72:BF72"/>
    <mergeCell ref="AO71:AP71"/>
    <mergeCell ref="AQ71:AR71"/>
    <mergeCell ref="AS71:AT71"/>
    <mergeCell ref="AU71:AV71"/>
    <mergeCell ref="AW71:AX71"/>
    <mergeCell ref="AY69:AZ69"/>
    <mergeCell ref="BA69:BB69"/>
    <mergeCell ref="BC69:BD69"/>
    <mergeCell ref="BE69:BF69"/>
    <mergeCell ref="AM70:AN70"/>
    <mergeCell ref="AO70:AP70"/>
    <mergeCell ref="AQ70:AR70"/>
    <mergeCell ref="AS70:AT70"/>
    <mergeCell ref="AU70:AV70"/>
    <mergeCell ref="AW70:AX70"/>
    <mergeCell ref="AY70:AZ70"/>
    <mergeCell ref="BA70:BB70"/>
    <mergeCell ref="BC70:BD70"/>
    <mergeCell ref="BE70:BF70"/>
    <mergeCell ref="AO69:AP69"/>
    <mergeCell ref="AQ69:AR69"/>
    <mergeCell ref="AS69:AT69"/>
    <mergeCell ref="AU69:AV69"/>
    <mergeCell ref="AW69:AX69"/>
    <mergeCell ref="AM69:AN69"/>
    <mergeCell ref="AM71:AN71"/>
    <mergeCell ref="AY67:AZ67"/>
    <mergeCell ref="BA67:BB67"/>
    <mergeCell ref="BC67:BD67"/>
    <mergeCell ref="BE67:BF67"/>
    <mergeCell ref="AM68:AN68"/>
    <mergeCell ref="AO68:AP68"/>
    <mergeCell ref="AQ68:AR68"/>
    <mergeCell ref="AS68:AT68"/>
    <mergeCell ref="AU68:AV68"/>
    <mergeCell ref="AW68:AX68"/>
    <mergeCell ref="AY68:AZ68"/>
    <mergeCell ref="BA68:BB68"/>
    <mergeCell ref="BC68:BD68"/>
    <mergeCell ref="BE68:BF68"/>
    <mergeCell ref="AO67:AP67"/>
    <mergeCell ref="AQ67:AR67"/>
    <mergeCell ref="AS67:AT67"/>
    <mergeCell ref="AU67:AV67"/>
    <mergeCell ref="AW67:AX67"/>
    <mergeCell ref="AY65:AZ65"/>
    <mergeCell ref="BA65:BB65"/>
    <mergeCell ref="BC65:BD65"/>
    <mergeCell ref="BE65:BF65"/>
    <mergeCell ref="AM66:AN66"/>
    <mergeCell ref="AO66:AP66"/>
    <mergeCell ref="AQ66:AR66"/>
    <mergeCell ref="AS66:AT66"/>
    <mergeCell ref="AU66:AV66"/>
    <mergeCell ref="AW66:AX66"/>
    <mergeCell ref="AY66:AZ66"/>
    <mergeCell ref="BA66:BB66"/>
    <mergeCell ref="BC66:BD66"/>
    <mergeCell ref="BE66:BF66"/>
    <mergeCell ref="AO65:AP65"/>
    <mergeCell ref="AQ65:AR65"/>
    <mergeCell ref="AS65:AT65"/>
    <mergeCell ref="AU65:AV65"/>
    <mergeCell ref="AW65:AX65"/>
    <mergeCell ref="AM65:AN65"/>
    <mergeCell ref="AM67:AN67"/>
    <mergeCell ref="AY63:AZ63"/>
    <mergeCell ref="BA63:BB63"/>
    <mergeCell ref="BC63:BD63"/>
    <mergeCell ref="BE63:BF63"/>
    <mergeCell ref="AM64:AN64"/>
    <mergeCell ref="AO64:AP64"/>
    <mergeCell ref="AQ64:AR64"/>
    <mergeCell ref="AS64:AT64"/>
    <mergeCell ref="AU64:AV64"/>
    <mergeCell ref="AW64:AX64"/>
    <mergeCell ref="AY64:AZ64"/>
    <mergeCell ref="BA64:BB64"/>
    <mergeCell ref="BC64:BD64"/>
    <mergeCell ref="BE64:BF64"/>
    <mergeCell ref="AO63:AP63"/>
    <mergeCell ref="AQ63:AR63"/>
    <mergeCell ref="AS63:AT63"/>
    <mergeCell ref="AU63:AV63"/>
    <mergeCell ref="AW63:AX63"/>
    <mergeCell ref="AY61:AZ61"/>
    <mergeCell ref="BA61:BB61"/>
    <mergeCell ref="BC61:BD61"/>
    <mergeCell ref="BE61:BF61"/>
    <mergeCell ref="AM62:AN62"/>
    <mergeCell ref="AO62:AP62"/>
    <mergeCell ref="AQ62:AR62"/>
    <mergeCell ref="AS62:AT62"/>
    <mergeCell ref="AU62:AV62"/>
    <mergeCell ref="AW62:AX62"/>
    <mergeCell ref="AY62:AZ62"/>
    <mergeCell ref="BA62:BB62"/>
    <mergeCell ref="BC62:BD62"/>
    <mergeCell ref="BE62:BF62"/>
    <mergeCell ref="AO61:AP61"/>
    <mergeCell ref="AQ61:AR61"/>
    <mergeCell ref="AS61:AT61"/>
    <mergeCell ref="AU61:AV61"/>
    <mergeCell ref="AW61:AX61"/>
    <mergeCell ref="AM61:AN61"/>
    <mergeCell ref="AM63:AN63"/>
    <mergeCell ref="AY59:AZ59"/>
    <mergeCell ref="BA59:BB59"/>
    <mergeCell ref="BC59:BD59"/>
    <mergeCell ref="BE59:BF59"/>
    <mergeCell ref="AM60:AN60"/>
    <mergeCell ref="AO60:AP60"/>
    <mergeCell ref="AQ60:AR60"/>
    <mergeCell ref="AS60:AT60"/>
    <mergeCell ref="AU60:AV60"/>
    <mergeCell ref="AW60:AX60"/>
    <mergeCell ref="AY60:AZ60"/>
    <mergeCell ref="BA60:BB60"/>
    <mergeCell ref="BC60:BD60"/>
    <mergeCell ref="BE60:BF60"/>
    <mergeCell ref="AO59:AP59"/>
    <mergeCell ref="AQ59:AR59"/>
    <mergeCell ref="AS59:AT59"/>
    <mergeCell ref="AU59:AV59"/>
    <mergeCell ref="AW59:AX59"/>
    <mergeCell ref="AY57:AZ57"/>
    <mergeCell ref="BA57:BB57"/>
    <mergeCell ref="BC57:BD57"/>
    <mergeCell ref="BE57:BF57"/>
    <mergeCell ref="AM58:AN58"/>
    <mergeCell ref="AO58:AP58"/>
    <mergeCell ref="AQ58:AR58"/>
    <mergeCell ref="AS58:AT58"/>
    <mergeCell ref="AU58:AV58"/>
    <mergeCell ref="AW58:AX58"/>
    <mergeCell ref="AY58:AZ58"/>
    <mergeCell ref="BA58:BB58"/>
    <mergeCell ref="BC58:BD58"/>
    <mergeCell ref="BE58:BF58"/>
    <mergeCell ref="AO57:AP57"/>
    <mergeCell ref="AQ57:AR57"/>
    <mergeCell ref="AS57:AT57"/>
    <mergeCell ref="AU57:AV57"/>
    <mergeCell ref="AW57:AX57"/>
    <mergeCell ref="AM59:AN59"/>
    <mergeCell ref="AM57:AN57"/>
    <mergeCell ref="AY55:AZ55"/>
    <mergeCell ref="BA55:BB55"/>
    <mergeCell ref="BC55:BD55"/>
    <mergeCell ref="BE55:BF55"/>
    <mergeCell ref="AM56:AN56"/>
    <mergeCell ref="AO56:AP56"/>
    <mergeCell ref="AQ56:AR56"/>
    <mergeCell ref="AS56:AT56"/>
    <mergeCell ref="AU56:AV56"/>
    <mergeCell ref="AW56:AX56"/>
    <mergeCell ref="AY56:AZ56"/>
    <mergeCell ref="BA56:BB56"/>
    <mergeCell ref="BC56:BD56"/>
    <mergeCell ref="BE56:BF56"/>
    <mergeCell ref="AO55:AP55"/>
    <mergeCell ref="AQ55:AR55"/>
    <mergeCell ref="AS55:AT55"/>
    <mergeCell ref="AU55:AV55"/>
    <mergeCell ref="AW55:AX55"/>
    <mergeCell ref="AY53:AZ53"/>
    <mergeCell ref="BA53:BB53"/>
    <mergeCell ref="BC53:BD53"/>
    <mergeCell ref="BE53:BF53"/>
    <mergeCell ref="AM54:AN54"/>
    <mergeCell ref="AO54:AP54"/>
    <mergeCell ref="AQ54:AR54"/>
    <mergeCell ref="AS54:AT54"/>
    <mergeCell ref="AU54:AV54"/>
    <mergeCell ref="AW54:AX54"/>
    <mergeCell ref="AY54:AZ54"/>
    <mergeCell ref="BA54:BB54"/>
    <mergeCell ref="BC54:BD54"/>
    <mergeCell ref="BE54:BF54"/>
    <mergeCell ref="AO53:AP53"/>
    <mergeCell ref="AQ53:AR53"/>
    <mergeCell ref="AS53:AT53"/>
    <mergeCell ref="AU53:AV53"/>
    <mergeCell ref="AW53:AX53"/>
    <mergeCell ref="AM55:AN55"/>
    <mergeCell ref="AM53:AN53"/>
    <mergeCell ref="AY51:AZ51"/>
    <mergeCell ref="BA51:BB51"/>
    <mergeCell ref="BC51:BD51"/>
    <mergeCell ref="BE51:BF51"/>
    <mergeCell ref="AM52:AN52"/>
    <mergeCell ref="AO52:AP52"/>
    <mergeCell ref="AQ52:AR52"/>
    <mergeCell ref="AS52:AT52"/>
    <mergeCell ref="AU52:AV52"/>
    <mergeCell ref="AW52:AX52"/>
    <mergeCell ref="AY52:AZ52"/>
    <mergeCell ref="BA52:BB52"/>
    <mergeCell ref="BC52:BD52"/>
    <mergeCell ref="BE52:BF52"/>
    <mergeCell ref="AO51:AP51"/>
    <mergeCell ref="AQ51:AR51"/>
    <mergeCell ref="AS51:AT51"/>
    <mergeCell ref="AU51:AV51"/>
    <mergeCell ref="AW51:AX51"/>
    <mergeCell ref="AY49:AZ49"/>
    <mergeCell ref="BA49:BB49"/>
    <mergeCell ref="BC49:BD49"/>
    <mergeCell ref="BE49:BF49"/>
    <mergeCell ref="AM50:AN50"/>
    <mergeCell ref="AO50:AP50"/>
    <mergeCell ref="AQ50:AR50"/>
    <mergeCell ref="AS50:AT50"/>
    <mergeCell ref="AU50:AV50"/>
    <mergeCell ref="AW50:AX50"/>
    <mergeCell ref="AY50:AZ50"/>
    <mergeCell ref="BA50:BB50"/>
    <mergeCell ref="BC50:BD50"/>
    <mergeCell ref="BE50:BF50"/>
    <mergeCell ref="AO49:AP49"/>
    <mergeCell ref="AQ49:AR49"/>
    <mergeCell ref="AS49:AT49"/>
    <mergeCell ref="AU49:AV49"/>
    <mergeCell ref="AW49:AX49"/>
    <mergeCell ref="AM49:AN49"/>
    <mergeCell ref="AM51:AN51"/>
    <mergeCell ref="AY47:AZ47"/>
    <mergeCell ref="BA47:BB47"/>
    <mergeCell ref="BC47:BD47"/>
    <mergeCell ref="BE47:BF47"/>
    <mergeCell ref="AM48:AN48"/>
    <mergeCell ref="AO48:AP48"/>
    <mergeCell ref="AQ48:AR48"/>
    <mergeCell ref="AS48:AT48"/>
    <mergeCell ref="AU48:AV48"/>
    <mergeCell ref="AW48:AX48"/>
    <mergeCell ref="AY48:AZ48"/>
    <mergeCell ref="BA48:BB48"/>
    <mergeCell ref="BC48:BD48"/>
    <mergeCell ref="BE48:BF48"/>
    <mergeCell ref="AO47:AP47"/>
    <mergeCell ref="AQ47:AR47"/>
    <mergeCell ref="AS47:AT47"/>
    <mergeCell ref="AU47:AV47"/>
    <mergeCell ref="AW47:AX47"/>
    <mergeCell ref="AY45:AZ45"/>
    <mergeCell ref="BA45:BB45"/>
    <mergeCell ref="BC45:BD45"/>
    <mergeCell ref="BE45:BF45"/>
    <mergeCell ref="AM46:AN46"/>
    <mergeCell ref="AO46:AP46"/>
    <mergeCell ref="AQ46:AR46"/>
    <mergeCell ref="AS46:AT46"/>
    <mergeCell ref="AU46:AV46"/>
    <mergeCell ref="AW46:AX46"/>
    <mergeCell ref="AY46:AZ46"/>
    <mergeCell ref="BA46:BB46"/>
    <mergeCell ref="BC46:BD46"/>
    <mergeCell ref="BE46:BF46"/>
    <mergeCell ref="AO45:AP45"/>
    <mergeCell ref="AQ45:AR45"/>
    <mergeCell ref="AS45:AT45"/>
    <mergeCell ref="AU45:AV45"/>
    <mergeCell ref="AW45:AX45"/>
    <mergeCell ref="AM45:AN45"/>
    <mergeCell ref="AM47:AN47"/>
    <mergeCell ref="AY43:AZ43"/>
    <mergeCell ref="BA43:BB43"/>
    <mergeCell ref="BC43:BD43"/>
    <mergeCell ref="BE43:BF43"/>
    <mergeCell ref="AM44:AN44"/>
    <mergeCell ref="AO44:AP44"/>
    <mergeCell ref="AQ44:AR44"/>
    <mergeCell ref="AS44:AT44"/>
    <mergeCell ref="AU44:AV44"/>
    <mergeCell ref="AW44:AX44"/>
    <mergeCell ref="AY44:AZ44"/>
    <mergeCell ref="BA44:BB44"/>
    <mergeCell ref="BC44:BD44"/>
    <mergeCell ref="BE44:BF44"/>
    <mergeCell ref="AO43:AP43"/>
    <mergeCell ref="AQ43:AR43"/>
    <mergeCell ref="AS43:AT43"/>
    <mergeCell ref="AU43:AV43"/>
    <mergeCell ref="AW43:AX43"/>
    <mergeCell ref="AY41:AZ41"/>
    <mergeCell ref="BA41:BB41"/>
    <mergeCell ref="BC41:BD41"/>
    <mergeCell ref="BE41:BF41"/>
    <mergeCell ref="AM42:AN42"/>
    <mergeCell ref="AO42:AP42"/>
    <mergeCell ref="AQ42:AR42"/>
    <mergeCell ref="AS42:AT42"/>
    <mergeCell ref="AU42:AV42"/>
    <mergeCell ref="AW42:AX42"/>
    <mergeCell ref="AY42:AZ42"/>
    <mergeCell ref="BA42:BB42"/>
    <mergeCell ref="BC42:BD42"/>
    <mergeCell ref="BE42:BF42"/>
    <mergeCell ref="AO41:AP41"/>
    <mergeCell ref="AQ41:AR41"/>
    <mergeCell ref="AS41:AT41"/>
    <mergeCell ref="AU41:AV41"/>
    <mergeCell ref="AW41:AX41"/>
    <mergeCell ref="AM41:AN41"/>
    <mergeCell ref="AM43:AN43"/>
    <mergeCell ref="AY39:AZ39"/>
    <mergeCell ref="BA39:BB39"/>
    <mergeCell ref="BC39:BD39"/>
    <mergeCell ref="BE39:BF39"/>
    <mergeCell ref="AM40:AN40"/>
    <mergeCell ref="AO40:AP40"/>
    <mergeCell ref="AQ40:AR40"/>
    <mergeCell ref="AS40:AT40"/>
    <mergeCell ref="AU40:AV40"/>
    <mergeCell ref="AW40:AX40"/>
    <mergeCell ref="AY40:AZ40"/>
    <mergeCell ref="BA40:BB40"/>
    <mergeCell ref="BC40:BD40"/>
    <mergeCell ref="BE40:BF40"/>
    <mergeCell ref="AO39:AP39"/>
    <mergeCell ref="AQ39:AR39"/>
    <mergeCell ref="AS39:AT39"/>
    <mergeCell ref="AU39:AV39"/>
    <mergeCell ref="AW39:AX39"/>
    <mergeCell ref="AY37:AZ37"/>
    <mergeCell ref="BA37:BB37"/>
    <mergeCell ref="BC37:BD37"/>
    <mergeCell ref="BE37:BF37"/>
    <mergeCell ref="AM38:AN38"/>
    <mergeCell ref="AO38:AP38"/>
    <mergeCell ref="AQ38:AR38"/>
    <mergeCell ref="AS38:AT38"/>
    <mergeCell ref="AU38:AV38"/>
    <mergeCell ref="AW38:AX38"/>
    <mergeCell ref="AY38:AZ38"/>
    <mergeCell ref="BA38:BB38"/>
    <mergeCell ref="BC38:BD38"/>
    <mergeCell ref="BE38:BF38"/>
    <mergeCell ref="AO37:AP37"/>
    <mergeCell ref="AQ37:AR37"/>
    <mergeCell ref="AS37:AT37"/>
    <mergeCell ref="AU37:AV37"/>
    <mergeCell ref="AW37:AX37"/>
    <mergeCell ref="AM39:AN39"/>
    <mergeCell ref="AM37:AN37"/>
    <mergeCell ref="AY35:AZ35"/>
    <mergeCell ref="BA35:BB35"/>
    <mergeCell ref="BC35:BD35"/>
    <mergeCell ref="BE35:BF35"/>
    <mergeCell ref="AM36:AN36"/>
    <mergeCell ref="AO36:AP36"/>
    <mergeCell ref="AQ36:AR36"/>
    <mergeCell ref="AS36:AT36"/>
    <mergeCell ref="AU36:AV36"/>
    <mergeCell ref="AW36:AX36"/>
    <mergeCell ref="AY36:AZ36"/>
    <mergeCell ref="BA36:BB36"/>
    <mergeCell ref="BC36:BD36"/>
    <mergeCell ref="BE36:BF36"/>
    <mergeCell ref="AO35:AP35"/>
    <mergeCell ref="AQ35:AR35"/>
    <mergeCell ref="AS35:AT35"/>
    <mergeCell ref="AU35:AV35"/>
    <mergeCell ref="AW35:AX35"/>
    <mergeCell ref="AY33:AZ33"/>
    <mergeCell ref="BA33:BB33"/>
    <mergeCell ref="BC33:BD33"/>
    <mergeCell ref="BE33:BF33"/>
    <mergeCell ref="AM34:AN34"/>
    <mergeCell ref="AO34:AP34"/>
    <mergeCell ref="AQ34:AR34"/>
    <mergeCell ref="AS34:AT34"/>
    <mergeCell ref="AU34:AV34"/>
    <mergeCell ref="AW34:AX34"/>
    <mergeCell ref="AY34:AZ34"/>
    <mergeCell ref="BA34:BB34"/>
    <mergeCell ref="BC34:BD34"/>
    <mergeCell ref="BE34:BF34"/>
    <mergeCell ref="AO33:AP33"/>
    <mergeCell ref="AQ33:AR33"/>
    <mergeCell ref="AS33:AT33"/>
    <mergeCell ref="AU33:AV33"/>
    <mergeCell ref="AW33:AX33"/>
    <mergeCell ref="AM35:AN35"/>
    <mergeCell ref="AM33:AN33"/>
    <mergeCell ref="AY31:AZ31"/>
    <mergeCell ref="BA31:BB31"/>
    <mergeCell ref="BC31:BD31"/>
    <mergeCell ref="BE31:BF31"/>
    <mergeCell ref="AM32:AN32"/>
    <mergeCell ref="AO32:AP32"/>
    <mergeCell ref="AQ32:AR32"/>
    <mergeCell ref="AS32:AT32"/>
    <mergeCell ref="AU32:AV32"/>
    <mergeCell ref="AW32:AX32"/>
    <mergeCell ref="AY32:AZ32"/>
    <mergeCell ref="BA32:BB32"/>
    <mergeCell ref="BC32:BD32"/>
    <mergeCell ref="BE32:BF32"/>
    <mergeCell ref="AO31:AP31"/>
    <mergeCell ref="AQ31:AR31"/>
    <mergeCell ref="AS31:AT31"/>
    <mergeCell ref="AU31:AV31"/>
    <mergeCell ref="AW31:AX31"/>
    <mergeCell ref="AY29:AZ29"/>
    <mergeCell ref="BA29:BB29"/>
    <mergeCell ref="BC29:BD29"/>
    <mergeCell ref="BE29:BF29"/>
    <mergeCell ref="AM30:AN30"/>
    <mergeCell ref="AO30:AP30"/>
    <mergeCell ref="AQ30:AR30"/>
    <mergeCell ref="AS30:AT30"/>
    <mergeCell ref="AU30:AV30"/>
    <mergeCell ref="AW30:AX30"/>
    <mergeCell ref="AY30:AZ30"/>
    <mergeCell ref="BA30:BB30"/>
    <mergeCell ref="BC30:BD30"/>
    <mergeCell ref="BE30:BF30"/>
    <mergeCell ref="AO29:AP29"/>
    <mergeCell ref="AQ29:AR29"/>
    <mergeCell ref="AS29:AT29"/>
    <mergeCell ref="AU29:AV29"/>
    <mergeCell ref="AW29:AX29"/>
    <mergeCell ref="AM29:AN29"/>
    <mergeCell ref="AM31:AN31"/>
    <mergeCell ref="AY27:AZ27"/>
    <mergeCell ref="BA27:BB27"/>
    <mergeCell ref="BC27:BD27"/>
    <mergeCell ref="BE27:BF27"/>
    <mergeCell ref="AM28:AN28"/>
    <mergeCell ref="AO28:AP28"/>
    <mergeCell ref="AQ28:AR28"/>
    <mergeCell ref="AS28:AT28"/>
    <mergeCell ref="AU28:AV28"/>
    <mergeCell ref="AW28:AX28"/>
    <mergeCell ref="AY28:AZ28"/>
    <mergeCell ref="BA28:BB28"/>
    <mergeCell ref="BC28:BD28"/>
    <mergeCell ref="BE28:BF28"/>
    <mergeCell ref="AO27:AP27"/>
    <mergeCell ref="AQ27:AR27"/>
    <mergeCell ref="AS27:AT27"/>
    <mergeCell ref="AU27:AV27"/>
    <mergeCell ref="AW27:AX27"/>
    <mergeCell ref="AY24:AZ24"/>
    <mergeCell ref="BA24:BB24"/>
    <mergeCell ref="BC24:BD24"/>
    <mergeCell ref="BE24:BF24"/>
    <mergeCell ref="AM25:AN25"/>
    <mergeCell ref="AO25:AP25"/>
    <mergeCell ref="AQ25:AR25"/>
    <mergeCell ref="AS25:AT25"/>
    <mergeCell ref="AU25:AV25"/>
    <mergeCell ref="AW25:AX25"/>
    <mergeCell ref="AY25:AZ25"/>
    <mergeCell ref="BA25:BB25"/>
    <mergeCell ref="BC25:BD25"/>
    <mergeCell ref="BE25:BF25"/>
    <mergeCell ref="AO24:AP24"/>
    <mergeCell ref="AQ24:AR24"/>
    <mergeCell ref="AS24:AT24"/>
    <mergeCell ref="AU24:AV24"/>
    <mergeCell ref="AW24:AX24"/>
    <mergeCell ref="AM24:AN24"/>
    <mergeCell ref="AM27:AN27"/>
    <mergeCell ref="AY22:AZ22"/>
    <mergeCell ref="BA22:BB22"/>
    <mergeCell ref="BC22:BD22"/>
    <mergeCell ref="BE22:BF22"/>
    <mergeCell ref="AM23:AN23"/>
    <mergeCell ref="AO23:AP23"/>
    <mergeCell ref="AQ23:AR23"/>
    <mergeCell ref="AS23:AT23"/>
    <mergeCell ref="AU23:AV23"/>
    <mergeCell ref="AW23:AX23"/>
    <mergeCell ref="AY23:AZ23"/>
    <mergeCell ref="BA23:BB23"/>
    <mergeCell ref="BC23:BD23"/>
    <mergeCell ref="BE23:BF23"/>
    <mergeCell ref="AO22:AP22"/>
    <mergeCell ref="AQ22:AR22"/>
    <mergeCell ref="AS22:AT22"/>
    <mergeCell ref="AU22:AV22"/>
    <mergeCell ref="AW22:AX22"/>
    <mergeCell ref="AM26:AN26"/>
    <mergeCell ref="AO26:AP26"/>
    <mergeCell ref="AQ26:AR26"/>
    <mergeCell ref="AS26:AT26"/>
    <mergeCell ref="AU26:AV26"/>
    <mergeCell ref="AW26:AX26"/>
    <mergeCell ref="AY26:AZ26"/>
    <mergeCell ref="BA26:BB26"/>
    <mergeCell ref="BC26:BD26"/>
    <mergeCell ref="BE26:BF26"/>
    <mergeCell ref="AY20:AZ20"/>
    <mergeCell ref="BA20:BB20"/>
    <mergeCell ref="BC20:BD20"/>
    <mergeCell ref="BE20:BF20"/>
    <mergeCell ref="AM21:AN21"/>
    <mergeCell ref="AO21:AP21"/>
    <mergeCell ref="AQ21:AR21"/>
    <mergeCell ref="AS21:AT21"/>
    <mergeCell ref="AU21:AV21"/>
    <mergeCell ref="AW21:AX21"/>
    <mergeCell ref="AY21:AZ21"/>
    <mergeCell ref="BA21:BB21"/>
    <mergeCell ref="BC21:BD21"/>
    <mergeCell ref="BE21:BF21"/>
    <mergeCell ref="AO20:AP20"/>
    <mergeCell ref="AQ20:AR20"/>
    <mergeCell ref="AS20:AT20"/>
    <mergeCell ref="AU20:AV20"/>
    <mergeCell ref="AW20:AX20"/>
    <mergeCell ref="AM20:AN20"/>
    <mergeCell ref="AM22:AN22"/>
    <mergeCell ref="AY18:AZ18"/>
    <mergeCell ref="BA18:BB18"/>
    <mergeCell ref="BC18:BD18"/>
    <mergeCell ref="BE18:BF18"/>
    <mergeCell ref="AM19:AN19"/>
    <mergeCell ref="AO19:AP19"/>
    <mergeCell ref="AQ19:AR19"/>
    <mergeCell ref="AS19:AT19"/>
    <mergeCell ref="AU19:AV19"/>
    <mergeCell ref="AW19:AX19"/>
    <mergeCell ref="AY19:AZ19"/>
    <mergeCell ref="BA19:BB19"/>
    <mergeCell ref="BC19:BD19"/>
    <mergeCell ref="BE19:BF19"/>
    <mergeCell ref="AO18:AP18"/>
    <mergeCell ref="AQ18:AR18"/>
    <mergeCell ref="AS18:AT18"/>
    <mergeCell ref="AU18:AV18"/>
    <mergeCell ref="AW18:AX18"/>
    <mergeCell ref="AY16:AZ16"/>
    <mergeCell ref="BA16:BB16"/>
    <mergeCell ref="BC16:BD16"/>
    <mergeCell ref="BE16:BF16"/>
    <mergeCell ref="AM17:AN17"/>
    <mergeCell ref="AO17:AP17"/>
    <mergeCell ref="AQ17:AR17"/>
    <mergeCell ref="AS17:AT17"/>
    <mergeCell ref="AU17:AV17"/>
    <mergeCell ref="AW17:AX17"/>
    <mergeCell ref="AY17:AZ17"/>
    <mergeCell ref="BA17:BB17"/>
    <mergeCell ref="BC17:BD17"/>
    <mergeCell ref="BE17:BF17"/>
    <mergeCell ref="AO16:AP16"/>
    <mergeCell ref="AQ16:AR16"/>
    <mergeCell ref="AS16:AT16"/>
    <mergeCell ref="AU16:AV16"/>
    <mergeCell ref="AW16:AX16"/>
    <mergeCell ref="AM18:AN18"/>
    <mergeCell ref="AM16:AN16"/>
    <mergeCell ref="AY14:AZ14"/>
    <mergeCell ref="BA14:BB14"/>
    <mergeCell ref="BC14:BD14"/>
    <mergeCell ref="BE14:BF14"/>
    <mergeCell ref="AM15:AN15"/>
    <mergeCell ref="AO15:AP15"/>
    <mergeCell ref="AQ15:AR15"/>
    <mergeCell ref="AS15:AT15"/>
    <mergeCell ref="AU15:AV15"/>
    <mergeCell ref="AW15:AX15"/>
    <mergeCell ref="AY15:AZ15"/>
    <mergeCell ref="BA15:BB15"/>
    <mergeCell ref="BC15:BD15"/>
    <mergeCell ref="BE15:BF15"/>
    <mergeCell ref="AO14:AP14"/>
    <mergeCell ref="AQ14:AR14"/>
    <mergeCell ref="AS14:AT14"/>
    <mergeCell ref="AU14:AV14"/>
    <mergeCell ref="AW14:AX14"/>
    <mergeCell ref="AY12:AZ12"/>
    <mergeCell ref="BA12:BB12"/>
    <mergeCell ref="BC12:BD12"/>
    <mergeCell ref="BE12:BF12"/>
    <mergeCell ref="AM13:AN13"/>
    <mergeCell ref="AO13:AP13"/>
    <mergeCell ref="AQ13:AR13"/>
    <mergeCell ref="AS13:AT13"/>
    <mergeCell ref="AU13:AV13"/>
    <mergeCell ref="AW13:AX13"/>
    <mergeCell ref="AY13:AZ13"/>
    <mergeCell ref="BA13:BB13"/>
    <mergeCell ref="BC13:BD13"/>
    <mergeCell ref="BE13:BF13"/>
    <mergeCell ref="AO12:AP12"/>
    <mergeCell ref="AQ12:AR12"/>
    <mergeCell ref="AS12:AT12"/>
    <mergeCell ref="AU12:AV12"/>
    <mergeCell ref="AW12:AX12"/>
    <mergeCell ref="AM14:AN14"/>
    <mergeCell ref="AM12:AN12"/>
    <mergeCell ref="AY10:AZ10"/>
    <mergeCell ref="BA10:BB10"/>
    <mergeCell ref="BC10:BD10"/>
    <mergeCell ref="BE10:BF10"/>
    <mergeCell ref="AM11:AN11"/>
    <mergeCell ref="AO11:AP11"/>
    <mergeCell ref="AQ11:AR11"/>
    <mergeCell ref="AS11:AT11"/>
    <mergeCell ref="AU11:AV11"/>
    <mergeCell ref="AW11:AX11"/>
    <mergeCell ref="AY11:AZ11"/>
    <mergeCell ref="BA11:BB11"/>
    <mergeCell ref="BC11:BD11"/>
    <mergeCell ref="BE11:BF11"/>
    <mergeCell ref="AO10:AP10"/>
    <mergeCell ref="AQ10:AR10"/>
    <mergeCell ref="AS10:AT10"/>
    <mergeCell ref="AU10:AV10"/>
    <mergeCell ref="AW10:AX10"/>
    <mergeCell ref="AY8:AZ8"/>
    <mergeCell ref="BA8:BB8"/>
    <mergeCell ref="BC8:BD8"/>
    <mergeCell ref="BE8:BF8"/>
    <mergeCell ref="AM9:AN9"/>
    <mergeCell ref="AO9:AP9"/>
    <mergeCell ref="AQ9:AR9"/>
    <mergeCell ref="AS9:AT9"/>
    <mergeCell ref="AU9:AV9"/>
    <mergeCell ref="AW9:AX9"/>
    <mergeCell ref="AY9:AZ9"/>
    <mergeCell ref="BA9:BB9"/>
    <mergeCell ref="BC9:BD9"/>
    <mergeCell ref="BE9:BF9"/>
    <mergeCell ref="AO8:AP8"/>
    <mergeCell ref="AQ8:AR8"/>
    <mergeCell ref="AS8:AT8"/>
    <mergeCell ref="AU8:AV8"/>
    <mergeCell ref="AW8:AX8"/>
    <mergeCell ref="AM8:AN8"/>
    <mergeCell ref="AM10:AN10"/>
    <mergeCell ref="AY6:AZ6"/>
    <mergeCell ref="BA6:BB6"/>
    <mergeCell ref="BC6:BD6"/>
    <mergeCell ref="BE6:BF6"/>
    <mergeCell ref="AM7:AN7"/>
    <mergeCell ref="AO7:AP7"/>
    <mergeCell ref="AQ7:AR7"/>
    <mergeCell ref="AS7:AT7"/>
    <mergeCell ref="AU7:AV7"/>
    <mergeCell ref="AW7:AX7"/>
    <mergeCell ref="AY7:AZ7"/>
    <mergeCell ref="BA7:BB7"/>
    <mergeCell ref="BC7:BD7"/>
    <mergeCell ref="BE7:BF7"/>
    <mergeCell ref="AO6:AP6"/>
    <mergeCell ref="AQ6:AR6"/>
    <mergeCell ref="AS6:AT6"/>
    <mergeCell ref="AU6:AV6"/>
    <mergeCell ref="AW6:AX6"/>
    <mergeCell ref="BE4:BF4"/>
    <mergeCell ref="AM5:AN5"/>
    <mergeCell ref="AO5:AP5"/>
    <mergeCell ref="AQ5:AR5"/>
    <mergeCell ref="AS5:AT5"/>
    <mergeCell ref="AU5:AV5"/>
    <mergeCell ref="AW5:AX5"/>
    <mergeCell ref="AY5:AZ5"/>
    <mergeCell ref="BA5:BB5"/>
    <mergeCell ref="BC5:BD5"/>
    <mergeCell ref="BE5:BF5"/>
    <mergeCell ref="AU4:AV4"/>
    <mergeCell ref="AW4:AX4"/>
    <mergeCell ref="AY4:AZ4"/>
    <mergeCell ref="BA4:BB4"/>
    <mergeCell ref="BC4:BD4"/>
    <mergeCell ref="AM6:AN6"/>
    <mergeCell ref="CJ205:CK205"/>
    <mergeCell ref="CL205:CM205"/>
    <mergeCell ref="AM3:AN3"/>
    <mergeCell ref="AO3:AP3"/>
    <mergeCell ref="AQ3:AR3"/>
    <mergeCell ref="AS3:AT3"/>
    <mergeCell ref="AU3:AV3"/>
    <mergeCell ref="AW3:AX3"/>
    <mergeCell ref="AY3:AZ3"/>
    <mergeCell ref="BA3:BB3"/>
    <mergeCell ref="BC3:BD3"/>
    <mergeCell ref="BE3:BF3"/>
    <mergeCell ref="AM4:AN4"/>
    <mergeCell ref="AO4:AP4"/>
    <mergeCell ref="AQ4:AR4"/>
    <mergeCell ref="AS4:AT4"/>
    <mergeCell ref="BZ205:CA205"/>
    <mergeCell ref="CB205:CC205"/>
    <mergeCell ref="CD205:CE205"/>
    <mergeCell ref="CF205:CG205"/>
    <mergeCell ref="CH205:CI205"/>
    <mergeCell ref="BQ205:BR205"/>
    <mergeCell ref="BS205:BT205"/>
    <mergeCell ref="BG205:BH205"/>
    <mergeCell ref="BI205:BJ205"/>
    <mergeCell ref="BK205:BL205"/>
    <mergeCell ref="BM205:BN205"/>
    <mergeCell ref="BO205:BP205"/>
    <mergeCell ref="CD204:CE204"/>
    <mergeCell ref="CF204:CG204"/>
    <mergeCell ref="CH204:CI204"/>
    <mergeCell ref="CJ204:CK204"/>
    <mergeCell ref="CL204:CM204"/>
    <mergeCell ref="CF203:CG203"/>
    <mergeCell ref="CH203:CI203"/>
    <mergeCell ref="CJ203:CK203"/>
    <mergeCell ref="CL203:CM203"/>
    <mergeCell ref="BG204:BH204"/>
    <mergeCell ref="BI204:BJ204"/>
    <mergeCell ref="BK204:BL204"/>
    <mergeCell ref="BM204:BN204"/>
    <mergeCell ref="BO204:BP204"/>
    <mergeCell ref="BQ204:BR204"/>
    <mergeCell ref="BS204:BT204"/>
    <mergeCell ref="BX204:BY204"/>
    <mergeCell ref="BZ204:CA204"/>
    <mergeCell ref="CB204:CC204"/>
    <mergeCell ref="CH202:CI202"/>
    <mergeCell ref="CJ202:CK202"/>
    <mergeCell ref="CL202:CM202"/>
    <mergeCell ref="BG203:BH203"/>
    <mergeCell ref="BI203:BJ203"/>
    <mergeCell ref="BK203:BL203"/>
    <mergeCell ref="BM203:BN203"/>
    <mergeCell ref="BO203:BP203"/>
    <mergeCell ref="BQ203:BR203"/>
    <mergeCell ref="BS203:BT203"/>
    <mergeCell ref="BX203:BY203"/>
    <mergeCell ref="BZ203:CA203"/>
    <mergeCell ref="CB203:CC203"/>
    <mergeCell ref="CD203:CE203"/>
    <mergeCell ref="CJ201:CK201"/>
    <mergeCell ref="CL201:CM201"/>
    <mergeCell ref="BG202:BH202"/>
    <mergeCell ref="BI202:BJ202"/>
    <mergeCell ref="BK202:BL202"/>
    <mergeCell ref="BM202:BN202"/>
    <mergeCell ref="BO202:BP202"/>
    <mergeCell ref="BQ202:BR202"/>
    <mergeCell ref="BS202:BT202"/>
    <mergeCell ref="BX202:BY202"/>
    <mergeCell ref="BZ202:CA202"/>
    <mergeCell ref="CB202:CC202"/>
    <mergeCell ref="CD202:CE202"/>
    <mergeCell ref="CF202:CG202"/>
    <mergeCell ref="BZ201:CA201"/>
    <mergeCell ref="CB201:CC201"/>
    <mergeCell ref="CD201:CE201"/>
    <mergeCell ref="CF201:CG201"/>
    <mergeCell ref="CH201:CI201"/>
    <mergeCell ref="BQ201:BR201"/>
    <mergeCell ref="BS201:BT201"/>
    <mergeCell ref="BG201:BH201"/>
    <mergeCell ref="BI201:BJ201"/>
    <mergeCell ref="BK201:BL201"/>
    <mergeCell ref="BM201:BN201"/>
    <mergeCell ref="BO201:BP201"/>
    <mergeCell ref="BG200:BH200"/>
    <mergeCell ref="BI200:BJ200"/>
    <mergeCell ref="BK200:BL200"/>
    <mergeCell ref="BM200:BN200"/>
    <mergeCell ref="BO200:BP200"/>
    <mergeCell ref="BQ200:BR200"/>
    <mergeCell ref="BS200:BT200"/>
    <mergeCell ref="BX200:BY200"/>
    <mergeCell ref="BZ200:CA200"/>
    <mergeCell ref="CB200:CC200"/>
    <mergeCell ref="BG199:BH199"/>
    <mergeCell ref="BI199:BJ199"/>
    <mergeCell ref="BK199:BL199"/>
    <mergeCell ref="BM199:BN199"/>
    <mergeCell ref="BO199:BP199"/>
    <mergeCell ref="BQ199:BR199"/>
    <mergeCell ref="BS199:BT199"/>
    <mergeCell ref="BX199:BY199"/>
    <mergeCell ref="BZ199:CA199"/>
    <mergeCell ref="CB199:CC199"/>
    <mergeCell ref="CD199:CE199"/>
    <mergeCell ref="BG198:BH198"/>
    <mergeCell ref="BI198:BJ198"/>
    <mergeCell ref="BK198:BL198"/>
    <mergeCell ref="BM198:BN198"/>
    <mergeCell ref="BO198:BP198"/>
    <mergeCell ref="BQ198:BR198"/>
    <mergeCell ref="BS198:BT198"/>
    <mergeCell ref="BX198:BY198"/>
    <mergeCell ref="BZ198:CA198"/>
    <mergeCell ref="CB198:CC198"/>
    <mergeCell ref="CD198:CE198"/>
    <mergeCell ref="CF198:CG198"/>
    <mergeCell ref="BQ197:BR197"/>
    <mergeCell ref="BS197:BT197"/>
    <mergeCell ref="BG197:BH197"/>
    <mergeCell ref="BI197:BJ197"/>
    <mergeCell ref="BK197:BL197"/>
    <mergeCell ref="BM197:BN197"/>
    <mergeCell ref="BO197:BP197"/>
    <mergeCell ref="CD196:CE196"/>
    <mergeCell ref="CF196:CG196"/>
    <mergeCell ref="CH196:CI196"/>
    <mergeCell ref="CJ196:CK196"/>
    <mergeCell ref="CL196:CM196"/>
    <mergeCell ref="CF195:CG195"/>
    <mergeCell ref="CH195:CI195"/>
    <mergeCell ref="CJ195:CK195"/>
    <mergeCell ref="CL195:CM195"/>
    <mergeCell ref="BG196:BH196"/>
    <mergeCell ref="BI196:BJ196"/>
    <mergeCell ref="BK196:BL196"/>
    <mergeCell ref="BM196:BN196"/>
    <mergeCell ref="BO196:BP196"/>
    <mergeCell ref="BQ196:BR196"/>
    <mergeCell ref="BS196:BT196"/>
    <mergeCell ref="BX196:BY196"/>
    <mergeCell ref="BZ196:CA196"/>
    <mergeCell ref="CB196:CC196"/>
    <mergeCell ref="BG195:BH195"/>
    <mergeCell ref="BI195:BJ195"/>
    <mergeCell ref="BK195:BL195"/>
    <mergeCell ref="BM195:BN195"/>
    <mergeCell ref="BO195:BP195"/>
    <mergeCell ref="BQ195:BR195"/>
    <mergeCell ref="BS195:BT195"/>
    <mergeCell ref="BX195:BY195"/>
    <mergeCell ref="BZ195:CA195"/>
    <mergeCell ref="CB195:CC195"/>
    <mergeCell ref="CD195:CE195"/>
    <mergeCell ref="BG194:BH194"/>
    <mergeCell ref="BI194:BJ194"/>
    <mergeCell ref="BK194:BL194"/>
    <mergeCell ref="BM194:BN194"/>
    <mergeCell ref="BO194:BP194"/>
    <mergeCell ref="BQ194:BR194"/>
    <mergeCell ref="BS194:BT194"/>
    <mergeCell ref="BX194:BY194"/>
    <mergeCell ref="BZ194:CA194"/>
    <mergeCell ref="CB194:CC194"/>
    <mergeCell ref="CD194:CE194"/>
    <mergeCell ref="CF194:CG194"/>
    <mergeCell ref="BZ193:CA193"/>
    <mergeCell ref="CB193:CC193"/>
    <mergeCell ref="CD193:CE193"/>
    <mergeCell ref="CF193:CG193"/>
    <mergeCell ref="CH193:CI193"/>
    <mergeCell ref="BQ193:BR193"/>
    <mergeCell ref="BS193:BT193"/>
    <mergeCell ref="BG193:BH193"/>
    <mergeCell ref="BI193:BJ193"/>
    <mergeCell ref="BK193:BL193"/>
    <mergeCell ref="BM193:BN193"/>
    <mergeCell ref="BO193:BP193"/>
    <mergeCell ref="CD192:CE192"/>
    <mergeCell ref="CF192:CG192"/>
    <mergeCell ref="CH192:CI192"/>
    <mergeCell ref="CJ192:CK192"/>
    <mergeCell ref="CL192:CM192"/>
    <mergeCell ref="CF191:CG191"/>
    <mergeCell ref="CH191:CI191"/>
    <mergeCell ref="CJ191:CK191"/>
    <mergeCell ref="CL191:CM191"/>
    <mergeCell ref="BG192:BH192"/>
    <mergeCell ref="BI192:BJ192"/>
    <mergeCell ref="BK192:BL192"/>
    <mergeCell ref="BM192:BN192"/>
    <mergeCell ref="BO192:BP192"/>
    <mergeCell ref="BQ192:BR192"/>
    <mergeCell ref="BS192:BT192"/>
    <mergeCell ref="BX192:BY192"/>
    <mergeCell ref="BZ192:CA192"/>
    <mergeCell ref="CB192:CC192"/>
    <mergeCell ref="BG191:BH191"/>
    <mergeCell ref="BI191:BJ191"/>
    <mergeCell ref="BK191:BL191"/>
    <mergeCell ref="BM191:BN191"/>
    <mergeCell ref="BO191:BP191"/>
    <mergeCell ref="BQ191:BR191"/>
    <mergeCell ref="BS191:BT191"/>
    <mergeCell ref="BX191:BY191"/>
    <mergeCell ref="BZ191:CA191"/>
    <mergeCell ref="CB191:CC191"/>
    <mergeCell ref="CD191:CE191"/>
    <mergeCell ref="BG190:BH190"/>
    <mergeCell ref="BI190:BJ190"/>
    <mergeCell ref="BK190:BL190"/>
    <mergeCell ref="BM190:BN190"/>
    <mergeCell ref="BO190:BP190"/>
    <mergeCell ref="BQ190:BR190"/>
    <mergeCell ref="BS190:BT190"/>
    <mergeCell ref="BX190:BY190"/>
    <mergeCell ref="BZ190:CA190"/>
    <mergeCell ref="CB190:CC190"/>
    <mergeCell ref="CD190:CE190"/>
    <mergeCell ref="CF190:CG190"/>
    <mergeCell ref="BZ189:CA189"/>
    <mergeCell ref="CB189:CC189"/>
    <mergeCell ref="CD189:CE189"/>
    <mergeCell ref="CF189:CG189"/>
    <mergeCell ref="CH189:CI189"/>
    <mergeCell ref="BQ189:BR189"/>
    <mergeCell ref="BS189:BT189"/>
    <mergeCell ref="BG189:BH189"/>
    <mergeCell ref="BI189:BJ189"/>
    <mergeCell ref="BK189:BL189"/>
    <mergeCell ref="BM189:BN189"/>
    <mergeCell ref="BO189:BP189"/>
    <mergeCell ref="CD188:CE188"/>
    <mergeCell ref="CF188:CG188"/>
    <mergeCell ref="CH188:CI188"/>
    <mergeCell ref="CJ188:CK188"/>
    <mergeCell ref="CL188:CM188"/>
    <mergeCell ref="CF187:CG187"/>
    <mergeCell ref="CH187:CI187"/>
    <mergeCell ref="CJ187:CK187"/>
    <mergeCell ref="CL187:CM187"/>
    <mergeCell ref="BG188:BH188"/>
    <mergeCell ref="BI188:BJ188"/>
    <mergeCell ref="BK188:BL188"/>
    <mergeCell ref="BM188:BN188"/>
    <mergeCell ref="BO188:BP188"/>
    <mergeCell ref="BQ188:BR188"/>
    <mergeCell ref="BS188:BT188"/>
    <mergeCell ref="BX188:BY188"/>
    <mergeCell ref="BZ188:CA188"/>
    <mergeCell ref="CB188:CC188"/>
    <mergeCell ref="BG187:BH187"/>
    <mergeCell ref="BI187:BJ187"/>
    <mergeCell ref="BK187:BL187"/>
    <mergeCell ref="BM187:BN187"/>
    <mergeCell ref="BO187:BP187"/>
    <mergeCell ref="BQ187:BR187"/>
    <mergeCell ref="BS187:BT187"/>
    <mergeCell ref="BX187:BY187"/>
    <mergeCell ref="BZ187:CA187"/>
    <mergeCell ref="CB187:CC187"/>
    <mergeCell ref="CD187:CE187"/>
    <mergeCell ref="BG186:BH186"/>
    <mergeCell ref="BI186:BJ186"/>
    <mergeCell ref="BK186:BL186"/>
    <mergeCell ref="BM186:BN186"/>
    <mergeCell ref="BO186:BP186"/>
    <mergeCell ref="BQ186:BR186"/>
    <mergeCell ref="BS186:BT186"/>
    <mergeCell ref="BX186:BY186"/>
    <mergeCell ref="BZ186:CA186"/>
    <mergeCell ref="CB186:CC186"/>
    <mergeCell ref="CD186:CE186"/>
    <mergeCell ref="CF186:CG186"/>
    <mergeCell ref="BZ185:CA185"/>
    <mergeCell ref="CB185:CC185"/>
    <mergeCell ref="CD185:CE185"/>
    <mergeCell ref="CF185:CG185"/>
    <mergeCell ref="CH185:CI185"/>
    <mergeCell ref="BQ185:BR185"/>
    <mergeCell ref="BS185:BT185"/>
    <mergeCell ref="BG185:BH185"/>
    <mergeCell ref="BI185:BJ185"/>
    <mergeCell ref="BK185:BL185"/>
    <mergeCell ref="BM185:BN185"/>
    <mergeCell ref="BO185:BP185"/>
    <mergeCell ref="CD184:CE184"/>
    <mergeCell ref="CF184:CG184"/>
    <mergeCell ref="CH184:CI184"/>
    <mergeCell ref="CJ184:CK184"/>
    <mergeCell ref="CL184:CM184"/>
    <mergeCell ref="CF183:CG183"/>
    <mergeCell ref="CH183:CI183"/>
    <mergeCell ref="CJ183:CK183"/>
    <mergeCell ref="CL183:CM183"/>
    <mergeCell ref="BG184:BH184"/>
    <mergeCell ref="BI184:BJ184"/>
    <mergeCell ref="BK184:BL184"/>
    <mergeCell ref="BM184:BN184"/>
    <mergeCell ref="BO184:BP184"/>
    <mergeCell ref="BQ184:BR184"/>
    <mergeCell ref="BS184:BT184"/>
    <mergeCell ref="BX184:BY184"/>
    <mergeCell ref="BZ184:CA184"/>
    <mergeCell ref="CB184:CC184"/>
    <mergeCell ref="BG183:BH183"/>
    <mergeCell ref="BI183:BJ183"/>
    <mergeCell ref="BK183:BL183"/>
    <mergeCell ref="BM183:BN183"/>
    <mergeCell ref="BO183:BP183"/>
    <mergeCell ref="BQ183:BR183"/>
    <mergeCell ref="BS183:BT183"/>
    <mergeCell ref="BX183:BY183"/>
    <mergeCell ref="BZ183:CA183"/>
    <mergeCell ref="CB183:CC183"/>
    <mergeCell ref="CD183:CE183"/>
    <mergeCell ref="BG182:BH182"/>
    <mergeCell ref="BI182:BJ182"/>
    <mergeCell ref="BK182:BL182"/>
    <mergeCell ref="BM182:BN182"/>
    <mergeCell ref="BO182:BP182"/>
    <mergeCell ref="BQ182:BR182"/>
    <mergeCell ref="BS182:BT182"/>
    <mergeCell ref="BX182:BY182"/>
    <mergeCell ref="BZ182:CA182"/>
    <mergeCell ref="CB182:CC182"/>
    <mergeCell ref="CD182:CE182"/>
    <mergeCell ref="CF182:CG182"/>
    <mergeCell ref="BZ181:CA181"/>
    <mergeCell ref="CB181:CC181"/>
    <mergeCell ref="CD181:CE181"/>
    <mergeCell ref="CF181:CG181"/>
    <mergeCell ref="CH181:CI181"/>
    <mergeCell ref="BQ181:BR181"/>
    <mergeCell ref="BS181:BT181"/>
    <mergeCell ref="BG181:BH181"/>
    <mergeCell ref="BI181:BJ181"/>
    <mergeCell ref="BK181:BL181"/>
    <mergeCell ref="BM181:BN181"/>
    <mergeCell ref="BO181:BP181"/>
    <mergeCell ref="CD180:CE180"/>
    <mergeCell ref="CF180:CG180"/>
    <mergeCell ref="CH180:CI180"/>
    <mergeCell ref="CJ180:CK180"/>
    <mergeCell ref="CL180:CM180"/>
    <mergeCell ref="CF179:CG179"/>
    <mergeCell ref="CH179:CI179"/>
    <mergeCell ref="CJ179:CK179"/>
    <mergeCell ref="CL179:CM179"/>
    <mergeCell ref="BG180:BH180"/>
    <mergeCell ref="BI180:BJ180"/>
    <mergeCell ref="BK180:BL180"/>
    <mergeCell ref="BM180:BN180"/>
    <mergeCell ref="BO180:BP180"/>
    <mergeCell ref="BQ180:BR180"/>
    <mergeCell ref="BS180:BT180"/>
    <mergeCell ref="BX180:BY180"/>
    <mergeCell ref="BZ180:CA180"/>
    <mergeCell ref="CB180:CC180"/>
    <mergeCell ref="BG179:BH179"/>
    <mergeCell ref="BI179:BJ179"/>
    <mergeCell ref="BK179:BL179"/>
    <mergeCell ref="BM179:BN179"/>
    <mergeCell ref="BO179:BP179"/>
    <mergeCell ref="BQ179:BR179"/>
    <mergeCell ref="BS179:BT179"/>
    <mergeCell ref="BX179:BY179"/>
    <mergeCell ref="BZ179:CA179"/>
    <mergeCell ref="CB179:CC179"/>
    <mergeCell ref="CD179:CE179"/>
    <mergeCell ref="BG178:BH178"/>
    <mergeCell ref="BI178:BJ178"/>
    <mergeCell ref="BK178:BL178"/>
    <mergeCell ref="BM178:BN178"/>
    <mergeCell ref="BO178:BP178"/>
    <mergeCell ref="BQ178:BR178"/>
    <mergeCell ref="BS178:BT178"/>
    <mergeCell ref="BX178:BY178"/>
    <mergeCell ref="BZ178:CA178"/>
    <mergeCell ref="CB178:CC178"/>
    <mergeCell ref="CD178:CE178"/>
    <mergeCell ref="CF178:CG178"/>
    <mergeCell ref="BZ177:CA177"/>
    <mergeCell ref="CB177:CC177"/>
    <mergeCell ref="CD177:CE177"/>
    <mergeCell ref="CF177:CG177"/>
    <mergeCell ref="CH177:CI177"/>
    <mergeCell ref="BQ177:BR177"/>
    <mergeCell ref="BS177:BT177"/>
    <mergeCell ref="BG177:BH177"/>
    <mergeCell ref="BI177:BJ177"/>
    <mergeCell ref="BK177:BL177"/>
    <mergeCell ref="BM177:BN177"/>
    <mergeCell ref="BO177:BP177"/>
    <mergeCell ref="CD176:CE176"/>
    <mergeCell ref="CF176:CG176"/>
    <mergeCell ref="CH176:CI176"/>
    <mergeCell ref="CJ176:CK176"/>
    <mergeCell ref="CL176:CM176"/>
    <mergeCell ref="CF175:CG175"/>
    <mergeCell ref="CH175:CI175"/>
    <mergeCell ref="CJ175:CK175"/>
    <mergeCell ref="CL175:CM175"/>
    <mergeCell ref="BG176:BH176"/>
    <mergeCell ref="BI176:BJ176"/>
    <mergeCell ref="BK176:BL176"/>
    <mergeCell ref="BM176:BN176"/>
    <mergeCell ref="BO176:BP176"/>
    <mergeCell ref="BQ176:BR176"/>
    <mergeCell ref="BS176:BT176"/>
    <mergeCell ref="BX176:BY176"/>
    <mergeCell ref="BZ176:CA176"/>
    <mergeCell ref="CB176:CC176"/>
    <mergeCell ref="BG175:BH175"/>
    <mergeCell ref="BI175:BJ175"/>
    <mergeCell ref="BK175:BL175"/>
    <mergeCell ref="BM175:BN175"/>
    <mergeCell ref="BO175:BP175"/>
    <mergeCell ref="BQ175:BR175"/>
    <mergeCell ref="BS175:BT175"/>
    <mergeCell ref="BX175:BY175"/>
    <mergeCell ref="BZ175:CA175"/>
    <mergeCell ref="CB175:CC175"/>
    <mergeCell ref="CD175:CE175"/>
    <mergeCell ref="BG174:BH174"/>
    <mergeCell ref="BI174:BJ174"/>
    <mergeCell ref="BK174:BL174"/>
    <mergeCell ref="BM174:BN174"/>
    <mergeCell ref="BO174:BP174"/>
    <mergeCell ref="BQ174:BR174"/>
    <mergeCell ref="BS174:BT174"/>
    <mergeCell ref="BX174:BY174"/>
    <mergeCell ref="BZ174:CA174"/>
    <mergeCell ref="CB174:CC174"/>
    <mergeCell ref="CD174:CE174"/>
    <mergeCell ref="CF174:CG174"/>
    <mergeCell ref="BZ173:CA173"/>
    <mergeCell ref="CB173:CC173"/>
    <mergeCell ref="CD173:CE173"/>
    <mergeCell ref="CF173:CG173"/>
    <mergeCell ref="CH173:CI173"/>
    <mergeCell ref="BQ173:BR173"/>
    <mergeCell ref="BS173:BT173"/>
    <mergeCell ref="BG173:BH173"/>
    <mergeCell ref="BI173:BJ173"/>
    <mergeCell ref="BK173:BL173"/>
    <mergeCell ref="BM173:BN173"/>
    <mergeCell ref="BO173:BP173"/>
    <mergeCell ref="CD172:CE172"/>
    <mergeCell ref="CF172:CG172"/>
    <mergeCell ref="CH172:CI172"/>
    <mergeCell ref="CJ172:CK172"/>
    <mergeCell ref="CL172:CM172"/>
    <mergeCell ref="CF171:CG171"/>
    <mergeCell ref="CH171:CI171"/>
    <mergeCell ref="CJ171:CK171"/>
    <mergeCell ref="CL171:CM171"/>
    <mergeCell ref="BG172:BH172"/>
    <mergeCell ref="BI172:BJ172"/>
    <mergeCell ref="BK172:BL172"/>
    <mergeCell ref="BM172:BN172"/>
    <mergeCell ref="BO172:BP172"/>
    <mergeCell ref="BQ172:BR172"/>
    <mergeCell ref="BS172:BT172"/>
    <mergeCell ref="BX172:BY172"/>
    <mergeCell ref="BZ172:CA172"/>
    <mergeCell ref="CB172:CC172"/>
    <mergeCell ref="BG171:BH171"/>
    <mergeCell ref="BI171:BJ171"/>
    <mergeCell ref="BK171:BL171"/>
    <mergeCell ref="BM171:BN171"/>
    <mergeCell ref="BO171:BP171"/>
    <mergeCell ref="BQ171:BR171"/>
    <mergeCell ref="BS171:BT171"/>
    <mergeCell ref="BX171:BY171"/>
    <mergeCell ref="BZ171:CA171"/>
    <mergeCell ref="CB171:CC171"/>
    <mergeCell ref="CD171:CE171"/>
    <mergeCell ref="BG170:BH170"/>
    <mergeCell ref="BI170:BJ170"/>
    <mergeCell ref="BK170:BL170"/>
    <mergeCell ref="BM170:BN170"/>
    <mergeCell ref="BO170:BP170"/>
    <mergeCell ref="BQ170:BR170"/>
    <mergeCell ref="BS170:BT170"/>
    <mergeCell ref="BX170:BY170"/>
    <mergeCell ref="BZ170:CA170"/>
    <mergeCell ref="CB170:CC170"/>
    <mergeCell ref="CD170:CE170"/>
    <mergeCell ref="CF170:CG170"/>
    <mergeCell ref="BZ169:CA169"/>
    <mergeCell ref="CB169:CC169"/>
    <mergeCell ref="CD169:CE169"/>
    <mergeCell ref="CF169:CG169"/>
    <mergeCell ref="CH169:CI169"/>
    <mergeCell ref="BQ169:BR169"/>
    <mergeCell ref="BS169:BT169"/>
    <mergeCell ref="BG169:BH169"/>
    <mergeCell ref="BI169:BJ169"/>
    <mergeCell ref="BK169:BL169"/>
    <mergeCell ref="BM169:BN169"/>
    <mergeCell ref="BO169:BP169"/>
    <mergeCell ref="CD168:CE168"/>
    <mergeCell ref="CF168:CG168"/>
    <mergeCell ref="CH168:CI168"/>
    <mergeCell ref="CJ168:CK168"/>
    <mergeCell ref="CL168:CM168"/>
    <mergeCell ref="CF167:CG167"/>
    <mergeCell ref="CH167:CI167"/>
    <mergeCell ref="CJ167:CK167"/>
    <mergeCell ref="CL167:CM167"/>
    <mergeCell ref="BG168:BH168"/>
    <mergeCell ref="BI168:BJ168"/>
    <mergeCell ref="BK168:BL168"/>
    <mergeCell ref="BM168:BN168"/>
    <mergeCell ref="BO168:BP168"/>
    <mergeCell ref="BQ168:BR168"/>
    <mergeCell ref="BS168:BT168"/>
    <mergeCell ref="BX168:BY168"/>
    <mergeCell ref="BZ168:CA168"/>
    <mergeCell ref="CB168:CC168"/>
    <mergeCell ref="BG167:BH167"/>
    <mergeCell ref="BI167:BJ167"/>
    <mergeCell ref="BK167:BL167"/>
    <mergeCell ref="BM167:BN167"/>
    <mergeCell ref="BO167:BP167"/>
    <mergeCell ref="BQ167:BR167"/>
    <mergeCell ref="BS167:BT167"/>
    <mergeCell ref="BX167:BY167"/>
    <mergeCell ref="BZ167:CA167"/>
    <mergeCell ref="CB167:CC167"/>
    <mergeCell ref="CD167:CE167"/>
    <mergeCell ref="BG166:BH166"/>
    <mergeCell ref="BI166:BJ166"/>
    <mergeCell ref="BK166:BL166"/>
    <mergeCell ref="BM166:BN166"/>
    <mergeCell ref="BO166:BP166"/>
    <mergeCell ref="BQ166:BR166"/>
    <mergeCell ref="BS166:BT166"/>
    <mergeCell ref="BX166:BY166"/>
    <mergeCell ref="BZ166:CA166"/>
    <mergeCell ref="CB166:CC166"/>
    <mergeCell ref="CD166:CE166"/>
    <mergeCell ref="CF166:CG166"/>
    <mergeCell ref="BZ165:CA165"/>
    <mergeCell ref="CB165:CC165"/>
    <mergeCell ref="CD165:CE165"/>
    <mergeCell ref="CF165:CG165"/>
    <mergeCell ref="CH165:CI165"/>
    <mergeCell ref="BQ165:BR165"/>
    <mergeCell ref="BS165:BT165"/>
    <mergeCell ref="BG165:BH165"/>
    <mergeCell ref="BI165:BJ165"/>
    <mergeCell ref="BK165:BL165"/>
    <mergeCell ref="BM165:BN165"/>
    <mergeCell ref="BO165:BP165"/>
    <mergeCell ref="CD164:CE164"/>
    <mergeCell ref="CF164:CG164"/>
    <mergeCell ref="CH164:CI164"/>
    <mergeCell ref="CJ164:CK164"/>
    <mergeCell ref="CL164:CM164"/>
    <mergeCell ref="CF163:CG163"/>
    <mergeCell ref="CH163:CI163"/>
    <mergeCell ref="CJ163:CK163"/>
    <mergeCell ref="CL163:CM163"/>
    <mergeCell ref="BG164:BH164"/>
    <mergeCell ref="BI164:BJ164"/>
    <mergeCell ref="BK164:BL164"/>
    <mergeCell ref="BM164:BN164"/>
    <mergeCell ref="BO164:BP164"/>
    <mergeCell ref="BQ164:BR164"/>
    <mergeCell ref="BS164:BT164"/>
    <mergeCell ref="BX164:BY164"/>
    <mergeCell ref="BZ164:CA164"/>
    <mergeCell ref="CB164:CC164"/>
    <mergeCell ref="BG163:BH163"/>
    <mergeCell ref="BI163:BJ163"/>
    <mergeCell ref="BK163:BL163"/>
    <mergeCell ref="BM163:BN163"/>
    <mergeCell ref="BO163:BP163"/>
    <mergeCell ref="BQ163:BR163"/>
    <mergeCell ref="BS163:BT163"/>
    <mergeCell ref="BX163:BY163"/>
    <mergeCell ref="BZ163:CA163"/>
    <mergeCell ref="CB163:CC163"/>
    <mergeCell ref="CD163:CE163"/>
    <mergeCell ref="BG162:BH162"/>
    <mergeCell ref="BI162:BJ162"/>
    <mergeCell ref="BK162:BL162"/>
    <mergeCell ref="BM162:BN162"/>
    <mergeCell ref="BO162:BP162"/>
    <mergeCell ref="BQ162:BR162"/>
    <mergeCell ref="BS162:BT162"/>
    <mergeCell ref="BX162:BY162"/>
    <mergeCell ref="BZ162:CA162"/>
    <mergeCell ref="CB162:CC162"/>
    <mergeCell ref="CD162:CE162"/>
    <mergeCell ref="CF162:CG162"/>
    <mergeCell ref="BZ161:CA161"/>
    <mergeCell ref="CB161:CC161"/>
    <mergeCell ref="CD161:CE161"/>
    <mergeCell ref="CF161:CG161"/>
    <mergeCell ref="CH161:CI161"/>
    <mergeCell ref="BQ161:BR161"/>
    <mergeCell ref="BS161:BT161"/>
    <mergeCell ref="BG161:BH161"/>
    <mergeCell ref="BI161:BJ161"/>
    <mergeCell ref="BK161:BL161"/>
    <mergeCell ref="BM161:BN161"/>
    <mergeCell ref="BO161:BP161"/>
    <mergeCell ref="CD160:CE160"/>
    <mergeCell ref="CF160:CG160"/>
    <mergeCell ref="CH160:CI160"/>
    <mergeCell ref="CJ160:CK160"/>
    <mergeCell ref="CL160:CM160"/>
    <mergeCell ref="CF159:CG159"/>
    <mergeCell ref="CH159:CI159"/>
    <mergeCell ref="CJ159:CK159"/>
    <mergeCell ref="CL159:CM159"/>
    <mergeCell ref="BG160:BH160"/>
    <mergeCell ref="BI160:BJ160"/>
    <mergeCell ref="BK160:BL160"/>
    <mergeCell ref="BM160:BN160"/>
    <mergeCell ref="BO160:BP160"/>
    <mergeCell ref="BQ160:BR160"/>
    <mergeCell ref="BS160:BT160"/>
    <mergeCell ref="BX160:BY160"/>
    <mergeCell ref="BZ160:CA160"/>
    <mergeCell ref="CB160:CC160"/>
    <mergeCell ref="BG159:BH159"/>
    <mergeCell ref="BI159:BJ159"/>
    <mergeCell ref="BK159:BL159"/>
    <mergeCell ref="BM159:BN159"/>
    <mergeCell ref="BO159:BP159"/>
    <mergeCell ref="BQ159:BR159"/>
    <mergeCell ref="BS159:BT159"/>
    <mergeCell ref="BX159:BY159"/>
    <mergeCell ref="BZ159:CA159"/>
    <mergeCell ref="CB159:CC159"/>
    <mergeCell ref="CD159:CE159"/>
    <mergeCell ref="BG158:BH158"/>
    <mergeCell ref="BI158:BJ158"/>
    <mergeCell ref="BK158:BL158"/>
    <mergeCell ref="BM158:BN158"/>
    <mergeCell ref="BO158:BP158"/>
    <mergeCell ref="BQ158:BR158"/>
    <mergeCell ref="BS158:BT158"/>
    <mergeCell ref="BX158:BY158"/>
    <mergeCell ref="BZ158:CA158"/>
    <mergeCell ref="CB158:CC158"/>
    <mergeCell ref="CD158:CE158"/>
    <mergeCell ref="CF158:CG158"/>
    <mergeCell ref="BZ157:CA157"/>
    <mergeCell ref="CB157:CC157"/>
    <mergeCell ref="CD157:CE157"/>
    <mergeCell ref="CF157:CG157"/>
    <mergeCell ref="CH157:CI157"/>
    <mergeCell ref="BQ157:BR157"/>
    <mergeCell ref="BS157:BT157"/>
    <mergeCell ref="BG157:BH157"/>
    <mergeCell ref="BI157:BJ157"/>
    <mergeCell ref="BK157:BL157"/>
    <mergeCell ref="BM157:BN157"/>
    <mergeCell ref="BO157:BP157"/>
    <mergeCell ref="CD156:CE156"/>
    <mergeCell ref="CF156:CG156"/>
    <mergeCell ref="CH156:CI156"/>
    <mergeCell ref="CJ156:CK156"/>
    <mergeCell ref="CL156:CM156"/>
    <mergeCell ref="CF155:CG155"/>
    <mergeCell ref="CH155:CI155"/>
    <mergeCell ref="CJ155:CK155"/>
    <mergeCell ref="CL155:CM155"/>
    <mergeCell ref="BG156:BH156"/>
    <mergeCell ref="BI156:BJ156"/>
    <mergeCell ref="BK156:BL156"/>
    <mergeCell ref="BM156:BN156"/>
    <mergeCell ref="BO156:BP156"/>
    <mergeCell ref="BQ156:BR156"/>
    <mergeCell ref="BS156:BT156"/>
    <mergeCell ref="BX156:BY156"/>
    <mergeCell ref="BZ156:CA156"/>
    <mergeCell ref="CB156:CC156"/>
    <mergeCell ref="BG155:BH155"/>
    <mergeCell ref="BI155:BJ155"/>
    <mergeCell ref="BK155:BL155"/>
    <mergeCell ref="BM155:BN155"/>
    <mergeCell ref="BO155:BP155"/>
    <mergeCell ref="BQ155:BR155"/>
    <mergeCell ref="BS155:BT155"/>
    <mergeCell ref="BX155:BY155"/>
    <mergeCell ref="BZ155:CA155"/>
    <mergeCell ref="CB155:CC155"/>
    <mergeCell ref="CD155:CE155"/>
    <mergeCell ref="BG154:BH154"/>
    <mergeCell ref="BI154:BJ154"/>
    <mergeCell ref="BK154:BL154"/>
    <mergeCell ref="BM154:BN154"/>
    <mergeCell ref="BO154:BP154"/>
    <mergeCell ref="BQ154:BR154"/>
    <mergeCell ref="BS154:BT154"/>
    <mergeCell ref="BX154:BY154"/>
    <mergeCell ref="BZ154:CA154"/>
    <mergeCell ref="CB154:CC154"/>
    <mergeCell ref="CD154:CE154"/>
    <mergeCell ref="CF154:CG154"/>
    <mergeCell ref="BZ153:CA153"/>
    <mergeCell ref="CB153:CC153"/>
    <mergeCell ref="CD153:CE153"/>
    <mergeCell ref="CF153:CG153"/>
    <mergeCell ref="CH153:CI153"/>
    <mergeCell ref="BQ153:BR153"/>
    <mergeCell ref="BS153:BT153"/>
    <mergeCell ref="BG153:BH153"/>
    <mergeCell ref="BI153:BJ153"/>
    <mergeCell ref="BK153:BL153"/>
    <mergeCell ref="BM153:BN153"/>
    <mergeCell ref="BO153:BP153"/>
    <mergeCell ref="CD152:CE152"/>
    <mergeCell ref="CF152:CG152"/>
    <mergeCell ref="CH152:CI152"/>
    <mergeCell ref="CJ152:CK152"/>
    <mergeCell ref="CL152:CM152"/>
    <mergeCell ref="CF150:CG150"/>
    <mergeCell ref="CH150:CI150"/>
    <mergeCell ref="CJ150:CK150"/>
    <mergeCell ref="CL150:CM150"/>
    <mergeCell ref="BG152:BH152"/>
    <mergeCell ref="BI152:BJ152"/>
    <mergeCell ref="BK152:BL152"/>
    <mergeCell ref="BM152:BN152"/>
    <mergeCell ref="BO152:BP152"/>
    <mergeCell ref="BQ152:BR152"/>
    <mergeCell ref="BS152:BT152"/>
    <mergeCell ref="BX152:BY152"/>
    <mergeCell ref="BZ152:CA152"/>
    <mergeCell ref="CB152:CC152"/>
    <mergeCell ref="BG150:BH150"/>
    <mergeCell ref="BI150:BJ150"/>
    <mergeCell ref="BK150:BL150"/>
    <mergeCell ref="BM150:BN150"/>
    <mergeCell ref="BO150:BP150"/>
    <mergeCell ref="BQ150:BR150"/>
    <mergeCell ref="BS150:BT150"/>
    <mergeCell ref="BX150:BY150"/>
    <mergeCell ref="BZ150:CA150"/>
    <mergeCell ref="CB150:CC150"/>
    <mergeCell ref="CD150:CE150"/>
    <mergeCell ref="BX151:BY151"/>
    <mergeCell ref="BZ151:CA151"/>
    <mergeCell ref="CB151:CC151"/>
    <mergeCell ref="CD151:CE151"/>
    <mergeCell ref="CF151:CG151"/>
    <mergeCell ref="CH151:CI151"/>
    <mergeCell ref="CJ151:CK151"/>
    <mergeCell ref="CL151:CM151"/>
    <mergeCell ref="BG149:BH149"/>
    <mergeCell ref="BI149:BJ149"/>
    <mergeCell ref="BK149:BL149"/>
    <mergeCell ref="BM149:BN149"/>
    <mergeCell ref="BO149:BP149"/>
    <mergeCell ref="BQ149:BR149"/>
    <mergeCell ref="BS149:BT149"/>
    <mergeCell ref="BX149:BY149"/>
    <mergeCell ref="BZ149:CA149"/>
    <mergeCell ref="CB149:CC149"/>
    <mergeCell ref="CD149:CE149"/>
    <mergeCell ref="CF149:CG149"/>
    <mergeCell ref="BZ148:CA148"/>
    <mergeCell ref="CB148:CC148"/>
    <mergeCell ref="CD148:CE148"/>
    <mergeCell ref="CF148:CG148"/>
    <mergeCell ref="CH148:CI148"/>
    <mergeCell ref="BQ148:BR148"/>
    <mergeCell ref="BS148:BT148"/>
    <mergeCell ref="BG148:BH148"/>
    <mergeCell ref="BI148:BJ148"/>
    <mergeCell ref="BK148:BL148"/>
    <mergeCell ref="BM148:BN148"/>
    <mergeCell ref="BO148:BP148"/>
    <mergeCell ref="CD147:CE147"/>
    <mergeCell ref="CF147:CG147"/>
    <mergeCell ref="CH147:CI147"/>
    <mergeCell ref="CJ147:CK147"/>
    <mergeCell ref="CL147:CM147"/>
    <mergeCell ref="CF146:CG146"/>
    <mergeCell ref="CH146:CI146"/>
    <mergeCell ref="CJ146:CK146"/>
    <mergeCell ref="CL146:CM146"/>
    <mergeCell ref="BG147:BH147"/>
    <mergeCell ref="BI147:BJ147"/>
    <mergeCell ref="BK147:BL147"/>
    <mergeCell ref="BM147:BN147"/>
    <mergeCell ref="BO147:BP147"/>
    <mergeCell ref="BQ147:BR147"/>
    <mergeCell ref="BS147:BT147"/>
    <mergeCell ref="BX147:BY147"/>
    <mergeCell ref="BZ147:CA147"/>
    <mergeCell ref="CB147:CC147"/>
    <mergeCell ref="BG146:BH146"/>
    <mergeCell ref="BI146:BJ146"/>
    <mergeCell ref="BK146:BL146"/>
    <mergeCell ref="BM146:BN146"/>
    <mergeCell ref="BO146:BP146"/>
    <mergeCell ref="BQ146:BR146"/>
    <mergeCell ref="BS146:BT146"/>
    <mergeCell ref="BX146:BY146"/>
    <mergeCell ref="BZ146:CA146"/>
    <mergeCell ref="CB146:CC146"/>
    <mergeCell ref="CD146:CE146"/>
    <mergeCell ref="BG145:BH145"/>
    <mergeCell ref="BI145:BJ145"/>
    <mergeCell ref="BK145:BL145"/>
    <mergeCell ref="BM145:BN145"/>
    <mergeCell ref="BO145:BP145"/>
    <mergeCell ref="BQ145:BR145"/>
    <mergeCell ref="BS145:BT145"/>
    <mergeCell ref="BX145:BY145"/>
    <mergeCell ref="BZ145:CA145"/>
    <mergeCell ref="CB145:CC145"/>
    <mergeCell ref="CD145:CE145"/>
    <mergeCell ref="CF145:CG145"/>
    <mergeCell ref="BZ144:CA144"/>
    <mergeCell ref="CB144:CC144"/>
    <mergeCell ref="CD144:CE144"/>
    <mergeCell ref="CF144:CG144"/>
    <mergeCell ref="CH144:CI144"/>
    <mergeCell ref="BQ144:BR144"/>
    <mergeCell ref="BS144:BT144"/>
    <mergeCell ref="BG144:BH144"/>
    <mergeCell ref="BI144:BJ144"/>
    <mergeCell ref="BK144:BL144"/>
    <mergeCell ref="BM144:BN144"/>
    <mergeCell ref="BO144:BP144"/>
    <mergeCell ref="CD143:CE143"/>
    <mergeCell ref="CF143:CG143"/>
    <mergeCell ref="CH143:CI143"/>
    <mergeCell ref="CJ143:CK143"/>
    <mergeCell ref="CL143:CM143"/>
    <mergeCell ref="CF142:CG142"/>
    <mergeCell ref="CH142:CI142"/>
    <mergeCell ref="CJ142:CK142"/>
    <mergeCell ref="CL142:CM142"/>
    <mergeCell ref="BG143:BH143"/>
    <mergeCell ref="BI143:BJ143"/>
    <mergeCell ref="BK143:BL143"/>
    <mergeCell ref="BM143:BN143"/>
    <mergeCell ref="BO143:BP143"/>
    <mergeCell ref="BQ143:BR143"/>
    <mergeCell ref="BS143:BT143"/>
    <mergeCell ref="BX143:BY143"/>
    <mergeCell ref="BZ143:CA143"/>
    <mergeCell ref="CB143:CC143"/>
    <mergeCell ref="BG142:BH142"/>
    <mergeCell ref="BI142:BJ142"/>
    <mergeCell ref="BK142:BL142"/>
    <mergeCell ref="BM142:BN142"/>
    <mergeCell ref="BO142:BP142"/>
    <mergeCell ref="BQ142:BR142"/>
    <mergeCell ref="BS142:BT142"/>
    <mergeCell ref="BX142:BY142"/>
    <mergeCell ref="BZ142:CA142"/>
    <mergeCell ref="CB142:CC142"/>
    <mergeCell ref="CD142:CE142"/>
    <mergeCell ref="BG141:BH141"/>
    <mergeCell ref="BI141:BJ141"/>
    <mergeCell ref="BK141:BL141"/>
    <mergeCell ref="BM141:BN141"/>
    <mergeCell ref="BO141:BP141"/>
    <mergeCell ref="BQ141:BR141"/>
    <mergeCell ref="BS141:BT141"/>
    <mergeCell ref="BX141:BY141"/>
    <mergeCell ref="BZ141:CA141"/>
    <mergeCell ref="CB141:CC141"/>
    <mergeCell ref="CD141:CE141"/>
    <mergeCell ref="CF141:CG141"/>
    <mergeCell ref="BZ140:CA140"/>
    <mergeCell ref="CB140:CC140"/>
    <mergeCell ref="CD140:CE140"/>
    <mergeCell ref="CF140:CG140"/>
    <mergeCell ref="CH140:CI140"/>
    <mergeCell ref="BQ140:BR140"/>
    <mergeCell ref="BS140:BT140"/>
    <mergeCell ref="BG140:BH140"/>
    <mergeCell ref="BI140:BJ140"/>
    <mergeCell ref="BK140:BL140"/>
    <mergeCell ref="BM140:BN140"/>
    <mergeCell ref="BO140:BP140"/>
    <mergeCell ref="CD139:CE139"/>
    <mergeCell ref="CF139:CG139"/>
    <mergeCell ref="CH139:CI139"/>
    <mergeCell ref="CJ139:CK139"/>
    <mergeCell ref="CL139:CM139"/>
    <mergeCell ref="CF138:CG138"/>
    <mergeCell ref="CH138:CI138"/>
    <mergeCell ref="CJ138:CK138"/>
    <mergeCell ref="CL138:CM138"/>
    <mergeCell ref="BG139:BH139"/>
    <mergeCell ref="BI139:BJ139"/>
    <mergeCell ref="BK139:BL139"/>
    <mergeCell ref="BM139:BN139"/>
    <mergeCell ref="BO139:BP139"/>
    <mergeCell ref="BQ139:BR139"/>
    <mergeCell ref="BS139:BT139"/>
    <mergeCell ref="BX139:BY139"/>
    <mergeCell ref="BZ139:CA139"/>
    <mergeCell ref="CB139:CC139"/>
    <mergeCell ref="BG138:BH138"/>
    <mergeCell ref="BI138:BJ138"/>
    <mergeCell ref="BK138:BL138"/>
    <mergeCell ref="BM138:BN138"/>
    <mergeCell ref="BO138:BP138"/>
    <mergeCell ref="BQ138:BR138"/>
    <mergeCell ref="BS138:BT138"/>
    <mergeCell ref="BX138:BY138"/>
    <mergeCell ref="BZ138:CA138"/>
    <mergeCell ref="CB138:CC138"/>
    <mergeCell ref="CD138:CE138"/>
    <mergeCell ref="BG137:BH137"/>
    <mergeCell ref="BI137:BJ137"/>
    <mergeCell ref="BK137:BL137"/>
    <mergeCell ref="BM137:BN137"/>
    <mergeCell ref="BO137:BP137"/>
    <mergeCell ref="BQ137:BR137"/>
    <mergeCell ref="BS137:BT137"/>
    <mergeCell ref="BX137:BY137"/>
    <mergeCell ref="BZ137:CA137"/>
    <mergeCell ref="CB137:CC137"/>
    <mergeCell ref="CD137:CE137"/>
    <mergeCell ref="CF137:CG137"/>
    <mergeCell ref="BZ136:CA136"/>
    <mergeCell ref="CB136:CC136"/>
    <mergeCell ref="CD136:CE136"/>
    <mergeCell ref="CF136:CG136"/>
    <mergeCell ref="CH136:CI136"/>
    <mergeCell ref="BQ136:BR136"/>
    <mergeCell ref="BS136:BT136"/>
    <mergeCell ref="BG136:BH136"/>
    <mergeCell ref="BI136:BJ136"/>
    <mergeCell ref="BK136:BL136"/>
    <mergeCell ref="BM136:BN136"/>
    <mergeCell ref="BO136:BP136"/>
    <mergeCell ref="CD135:CE135"/>
    <mergeCell ref="CF135:CG135"/>
    <mergeCell ref="CH135:CI135"/>
    <mergeCell ref="CJ135:CK135"/>
    <mergeCell ref="CL135:CM135"/>
    <mergeCell ref="CF134:CG134"/>
    <mergeCell ref="CH134:CI134"/>
    <mergeCell ref="CJ134:CK134"/>
    <mergeCell ref="CL134:CM134"/>
    <mergeCell ref="BG135:BH135"/>
    <mergeCell ref="BI135:BJ135"/>
    <mergeCell ref="BK135:BL135"/>
    <mergeCell ref="BM135:BN135"/>
    <mergeCell ref="BO135:BP135"/>
    <mergeCell ref="BQ135:BR135"/>
    <mergeCell ref="BS135:BT135"/>
    <mergeCell ref="BX135:BY135"/>
    <mergeCell ref="BZ135:CA135"/>
    <mergeCell ref="CB135:CC135"/>
    <mergeCell ref="BG134:BH134"/>
    <mergeCell ref="BI134:BJ134"/>
    <mergeCell ref="BK134:BL134"/>
    <mergeCell ref="BM134:BN134"/>
    <mergeCell ref="BO134:BP134"/>
    <mergeCell ref="BQ134:BR134"/>
    <mergeCell ref="BS134:BT134"/>
    <mergeCell ref="BX134:BY134"/>
    <mergeCell ref="BZ134:CA134"/>
    <mergeCell ref="CB134:CC134"/>
    <mergeCell ref="CD134:CE134"/>
    <mergeCell ref="BG133:BH133"/>
    <mergeCell ref="BI133:BJ133"/>
    <mergeCell ref="BK133:BL133"/>
    <mergeCell ref="BM133:BN133"/>
    <mergeCell ref="BO133:BP133"/>
    <mergeCell ref="BQ133:BR133"/>
    <mergeCell ref="BS133:BT133"/>
    <mergeCell ref="BX133:BY133"/>
    <mergeCell ref="BZ133:CA133"/>
    <mergeCell ref="CB133:CC133"/>
    <mergeCell ref="CD133:CE133"/>
    <mergeCell ref="CF133:CG133"/>
    <mergeCell ref="BZ132:CA132"/>
    <mergeCell ref="CB132:CC132"/>
    <mergeCell ref="CD132:CE132"/>
    <mergeCell ref="CF132:CG132"/>
    <mergeCell ref="CH132:CI132"/>
    <mergeCell ref="BQ132:BR132"/>
    <mergeCell ref="BS132:BT132"/>
    <mergeCell ref="BG132:BH132"/>
    <mergeCell ref="BI132:BJ132"/>
    <mergeCell ref="BK132:BL132"/>
    <mergeCell ref="BM132:BN132"/>
    <mergeCell ref="BO132:BP132"/>
    <mergeCell ref="CD131:CE131"/>
    <mergeCell ref="CF131:CG131"/>
    <mergeCell ref="CH131:CI131"/>
    <mergeCell ref="CJ131:CK131"/>
    <mergeCell ref="CL131:CM131"/>
    <mergeCell ref="CF130:CG130"/>
    <mergeCell ref="CH130:CI130"/>
    <mergeCell ref="CJ130:CK130"/>
    <mergeCell ref="CL130:CM130"/>
    <mergeCell ref="BG131:BH131"/>
    <mergeCell ref="BI131:BJ131"/>
    <mergeCell ref="BK131:BL131"/>
    <mergeCell ref="BM131:BN131"/>
    <mergeCell ref="BO131:BP131"/>
    <mergeCell ref="BQ131:BR131"/>
    <mergeCell ref="BS131:BT131"/>
    <mergeCell ref="BX131:BY131"/>
    <mergeCell ref="BZ131:CA131"/>
    <mergeCell ref="CB131:CC131"/>
    <mergeCell ref="BG130:BH130"/>
    <mergeCell ref="BI130:BJ130"/>
    <mergeCell ref="BK130:BL130"/>
    <mergeCell ref="BM130:BN130"/>
    <mergeCell ref="BO130:BP130"/>
    <mergeCell ref="BQ130:BR130"/>
    <mergeCell ref="BS130:BT130"/>
    <mergeCell ref="BX130:BY130"/>
    <mergeCell ref="BZ130:CA130"/>
    <mergeCell ref="CB130:CC130"/>
    <mergeCell ref="CD130:CE130"/>
    <mergeCell ref="BG129:BH129"/>
    <mergeCell ref="BI129:BJ129"/>
    <mergeCell ref="BK129:BL129"/>
    <mergeCell ref="BM129:BN129"/>
    <mergeCell ref="BO129:BP129"/>
    <mergeCell ref="BQ129:BR129"/>
    <mergeCell ref="BS129:BT129"/>
    <mergeCell ref="BX129:BY129"/>
    <mergeCell ref="BZ129:CA129"/>
    <mergeCell ref="CB129:CC129"/>
    <mergeCell ref="CD129:CE129"/>
    <mergeCell ref="CF129:CG129"/>
    <mergeCell ref="BZ128:CA128"/>
    <mergeCell ref="CB128:CC128"/>
    <mergeCell ref="CD128:CE128"/>
    <mergeCell ref="CF128:CG128"/>
    <mergeCell ref="CH128:CI128"/>
    <mergeCell ref="BQ128:BR128"/>
    <mergeCell ref="BS128:BT128"/>
    <mergeCell ref="BG128:BH128"/>
    <mergeCell ref="BI128:BJ128"/>
    <mergeCell ref="BK128:BL128"/>
    <mergeCell ref="BM128:BN128"/>
    <mergeCell ref="BO128:BP128"/>
    <mergeCell ref="CD127:CE127"/>
    <mergeCell ref="CF127:CG127"/>
    <mergeCell ref="CH127:CI127"/>
    <mergeCell ref="CJ127:CK127"/>
    <mergeCell ref="CL127:CM127"/>
    <mergeCell ref="CF126:CG126"/>
    <mergeCell ref="CH126:CI126"/>
    <mergeCell ref="CJ126:CK126"/>
    <mergeCell ref="CL126:CM126"/>
    <mergeCell ref="BG127:BH127"/>
    <mergeCell ref="BI127:BJ127"/>
    <mergeCell ref="BK127:BL127"/>
    <mergeCell ref="BM127:BN127"/>
    <mergeCell ref="BO127:BP127"/>
    <mergeCell ref="BQ127:BR127"/>
    <mergeCell ref="BS127:BT127"/>
    <mergeCell ref="BX127:BY127"/>
    <mergeCell ref="BZ127:CA127"/>
    <mergeCell ref="CB127:CC127"/>
    <mergeCell ref="BG126:BH126"/>
    <mergeCell ref="BI126:BJ126"/>
    <mergeCell ref="BK126:BL126"/>
    <mergeCell ref="BM126:BN126"/>
    <mergeCell ref="BO126:BP126"/>
    <mergeCell ref="BQ126:BR126"/>
    <mergeCell ref="BS126:BT126"/>
    <mergeCell ref="BX126:BY126"/>
    <mergeCell ref="BZ126:CA126"/>
    <mergeCell ref="CB126:CC126"/>
    <mergeCell ref="CD126:CE126"/>
    <mergeCell ref="BG125:BH125"/>
    <mergeCell ref="BI125:BJ125"/>
    <mergeCell ref="BK125:BL125"/>
    <mergeCell ref="BM125:BN125"/>
    <mergeCell ref="BO125:BP125"/>
    <mergeCell ref="BQ125:BR125"/>
    <mergeCell ref="BS125:BT125"/>
    <mergeCell ref="BX125:BY125"/>
    <mergeCell ref="BZ125:CA125"/>
    <mergeCell ref="CB125:CC125"/>
    <mergeCell ref="CD125:CE125"/>
    <mergeCell ref="CF125:CG125"/>
    <mergeCell ref="BZ124:CA124"/>
    <mergeCell ref="CB124:CC124"/>
    <mergeCell ref="CD124:CE124"/>
    <mergeCell ref="CF124:CG124"/>
    <mergeCell ref="CH124:CI124"/>
    <mergeCell ref="BQ124:BR124"/>
    <mergeCell ref="BS124:BT124"/>
    <mergeCell ref="BG124:BH124"/>
    <mergeCell ref="BI124:BJ124"/>
    <mergeCell ref="BK124:BL124"/>
    <mergeCell ref="BM124:BN124"/>
    <mergeCell ref="BO124:BP124"/>
    <mergeCell ref="CD123:CE123"/>
    <mergeCell ref="CF123:CG123"/>
    <mergeCell ref="CH123:CI123"/>
    <mergeCell ref="CJ123:CK123"/>
    <mergeCell ref="CL123:CM123"/>
    <mergeCell ref="CF122:CG122"/>
    <mergeCell ref="CH122:CI122"/>
    <mergeCell ref="CJ122:CK122"/>
    <mergeCell ref="CL122:CM122"/>
    <mergeCell ref="BG123:BH123"/>
    <mergeCell ref="BI123:BJ123"/>
    <mergeCell ref="BK123:BL123"/>
    <mergeCell ref="BM123:BN123"/>
    <mergeCell ref="BO123:BP123"/>
    <mergeCell ref="BQ123:BR123"/>
    <mergeCell ref="BS123:BT123"/>
    <mergeCell ref="BX123:BY123"/>
    <mergeCell ref="BZ123:CA123"/>
    <mergeCell ref="CB123:CC123"/>
    <mergeCell ref="BG122:BH122"/>
    <mergeCell ref="BI122:BJ122"/>
    <mergeCell ref="BK122:BL122"/>
    <mergeCell ref="BM122:BN122"/>
    <mergeCell ref="BO122:BP122"/>
    <mergeCell ref="BQ122:BR122"/>
    <mergeCell ref="BS122:BT122"/>
    <mergeCell ref="BX122:BY122"/>
    <mergeCell ref="BZ122:CA122"/>
    <mergeCell ref="CB122:CC122"/>
    <mergeCell ref="CD122:CE122"/>
    <mergeCell ref="BG121:BH121"/>
    <mergeCell ref="BI121:BJ121"/>
    <mergeCell ref="BK121:BL121"/>
    <mergeCell ref="BM121:BN121"/>
    <mergeCell ref="BO121:BP121"/>
    <mergeCell ref="BQ121:BR121"/>
    <mergeCell ref="BS121:BT121"/>
    <mergeCell ref="BX121:BY121"/>
    <mergeCell ref="BZ121:CA121"/>
    <mergeCell ref="CB121:CC121"/>
    <mergeCell ref="CD121:CE121"/>
    <mergeCell ref="CF121:CG121"/>
    <mergeCell ref="BZ120:CA120"/>
    <mergeCell ref="CB120:CC120"/>
    <mergeCell ref="CD120:CE120"/>
    <mergeCell ref="CF120:CG120"/>
    <mergeCell ref="CH120:CI120"/>
    <mergeCell ref="BQ120:BR120"/>
    <mergeCell ref="BS120:BT120"/>
    <mergeCell ref="BG120:BH120"/>
    <mergeCell ref="BI120:BJ120"/>
    <mergeCell ref="BK120:BL120"/>
    <mergeCell ref="BM120:BN120"/>
    <mergeCell ref="BO120:BP120"/>
    <mergeCell ref="CD119:CE119"/>
    <mergeCell ref="CF119:CG119"/>
    <mergeCell ref="CH119:CI119"/>
    <mergeCell ref="CJ119:CK119"/>
    <mergeCell ref="CL119:CM119"/>
    <mergeCell ref="CF118:CG118"/>
    <mergeCell ref="CH118:CI118"/>
    <mergeCell ref="CJ118:CK118"/>
    <mergeCell ref="CL118:CM118"/>
    <mergeCell ref="BG119:BH119"/>
    <mergeCell ref="BI119:BJ119"/>
    <mergeCell ref="BK119:BL119"/>
    <mergeCell ref="BM119:BN119"/>
    <mergeCell ref="BO119:BP119"/>
    <mergeCell ref="BQ119:BR119"/>
    <mergeCell ref="BS119:BT119"/>
    <mergeCell ref="BX119:BY119"/>
    <mergeCell ref="BZ119:CA119"/>
    <mergeCell ref="CB119:CC119"/>
    <mergeCell ref="BG118:BH118"/>
    <mergeCell ref="BI118:BJ118"/>
    <mergeCell ref="BK118:BL118"/>
    <mergeCell ref="BM118:BN118"/>
    <mergeCell ref="BO118:BP118"/>
    <mergeCell ref="BQ118:BR118"/>
    <mergeCell ref="BS118:BT118"/>
    <mergeCell ref="BX118:BY118"/>
    <mergeCell ref="BZ118:CA118"/>
    <mergeCell ref="CB118:CC118"/>
    <mergeCell ref="CD118:CE118"/>
    <mergeCell ref="BG117:BH117"/>
    <mergeCell ref="BI117:BJ117"/>
    <mergeCell ref="BK117:BL117"/>
    <mergeCell ref="BM117:BN117"/>
    <mergeCell ref="BO117:BP117"/>
    <mergeCell ref="BQ117:BR117"/>
    <mergeCell ref="BS117:BT117"/>
    <mergeCell ref="BX117:BY117"/>
    <mergeCell ref="BZ117:CA117"/>
    <mergeCell ref="CB117:CC117"/>
    <mergeCell ref="CD117:CE117"/>
    <mergeCell ref="CF117:CG117"/>
    <mergeCell ref="BZ116:CA116"/>
    <mergeCell ref="CB116:CC116"/>
    <mergeCell ref="CD116:CE116"/>
    <mergeCell ref="CF116:CG116"/>
    <mergeCell ref="CH116:CI116"/>
    <mergeCell ref="BQ116:BR116"/>
    <mergeCell ref="BS116:BT116"/>
    <mergeCell ref="BG116:BH116"/>
    <mergeCell ref="BI116:BJ116"/>
    <mergeCell ref="BK116:BL116"/>
    <mergeCell ref="BM116:BN116"/>
    <mergeCell ref="BO116:BP116"/>
    <mergeCell ref="CD115:CE115"/>
    <mergeCell ref="CF115:CG115"/>
    <mergeCell ref="CH115:CI115"/>
    <mergeCell ref="CJ115:CK115"/>
    <mergeCell ref="CL115:CM115"/>
    <mergeCell ref="CF114:CG114"/>
    <mergeCell ref="CH114:CI114"/>
    <mergeCell ref="CJ114:CK114"/>
    <mergeCell ref="CL114:CM114"/>
    <mergeCell ref="BG115:BH115"/>
    <mergeCell ref="BI115:BJ115"/>
    <mergeCell ref="BK115:BL115"/>
    <mergeCell ref="BM115:BN115"/>
    <mergeCell ref="BO115:BP115"/>
    <mergeCell ref="BQ115:BR115"/>
    <mergeCell ref="BS115:BT115"/>
    <mergeCell ref="BX115:BY115"/>
    <mergeCell ref="BZ115:CA115"/>
    <mergeCell ref="CB115:CC115"/>
    <mergeCell ref="BG114:BH114"/>
    <mergeCell ref="BI114:BJ114"/>
    <mergeCell ref="BK114:BL114"/>
    <mergeCell ref="BM114:BN114"/>
    <mergeCell ref="BO114:BP114"/>
    <mergeCell ref="BQ114:BR114"/>
    <mergeCell ref="BS114:BT114"/>
    <mergeCell ref="BX114:BY114"/>
    <mergeCell ref="BZ114:CA114"/>
    <mergeCell ref="CB114:CC114"/>
    <mergeCell ref="CD114:CE114"/>
    <mergeCell ref="BG113:BH113"/>
    <mergeCell ref="BI113:BJ113"/>
    <mergeCell ref="BK113:BL113"/>
    <mergeCell ref="BM113:BN113"/>
    <mergeCell ref="BO113:BP113"/>
    <mergeCell ref="BQ113:BR113"/>
    <mergeCell ref="BS113:BT113"/>
    <mergeCell ref="BX113:BY113"/>
    <mergeCell ref="BZ113:CA113"/>
    <mergeCell ref="CB113:CC113"/>
    <mergeCell ref="CD113:CE113"/>
    <mergeCell ref="CF113:CG113"/>
    <mergeCell ref="BZ112:CA112"/>
    <mergeCell ref="CB112:CC112"/>
    <mergeCell ref="CD112:CE112"/>
    <mergeCell ref="CF112:CG112"/>
    <mergeCell ref="CH112:CI112"/>
    <mergeCell ref="BQ112:BR112"/>
    <mergeCell ref="BS112:BT112"/>
    <mergeCell ref="BG112:BH112"/>
    <mergeCell ref="BI112:BJ112"/>
    <mergeCell ref="BK112:BL112"/>
    <mergeCell ref="BM112:BN112"/>
    <mergeCell ref="BO112:BP112"/>
    <mergeCell ref="CD111:CE111"/>
    <mergeCell ref="CF111:CG111"/>
    <mergeCell ref="CH111:CI111"/>
    <mergeCell ref="CJ111:CK111"/>
    <mergeCell ref="CL111:CM111"/>
    <mergeCell ref="CF110:CG110"/>
    <mergeCell ref="CH110:CI110"/>
    <mergeCell ref="CJ110:CK110"/>
    <mergeCell ref="CL110:CM110"/>
    <mergeCell ref="BG111:BH111"/>
    <mergeCell ref="BI111:BJ111"/>
    <mergeCell ref="BK111:BL111"/>
    <mergeCell ref="BM111:BN111"/>
    <mergeCell ref="BO111:BP111"/>
    <mergeCell ref="BQ111:BR111"/>
    <mergeCell ref="BS111:BT111"/>
    <mergeCell ref="BX111:BY111"/>
    <mergeCell ref="BZ111:CA111"/>
    <mergeCell ref="CB111:CC111"/>
    <mergeCell ref="BG110:BH110"/>
    <mergeCell ref="BI110:BJ110"/>
    <mergeCell ref="BK110:BL110"/>
    <mergeCell ref="BM110:BN110"/>
    <mergeCell ref="BO110:BP110"/>
    <mergeCell ref="BQ110:BR110"/>
    <mergeCell ref="BS110:BT110"/>
    <mergeCell ref="BX110:BY110"/>
    <mergeCell ref="BZ110:CA110"/>
    <mergeCell ref="CB110:CC110"/>
    <mergeCell ref="CD110:CE110"/>
    <mergeCell ref="BG109:BH109"/>
    <mergeCell ref="BI109:BJ109"/>
    <mergeCell ref="BK109:BL109"/>
    <mergeCell ref="BM109:BN109"/>
    <mergeCell ref="BO109:BP109"/>
    <mergeCell ref="BQ109:BR109"/>
    <mergeCell ref="BS109:BT109"/>
    <mergeCell ref="BX109:BY109"/>
    <mergeCell ref="BZ109:CA109"/>
    <mergeCell ref="CB109:CC109"/>
    <mergeCell ref="CD109:CE109"/>
    <mergeCell ref="CF109:CG109"/>
    <mergeCell ref="BZ108:CA108"/>
    <mergeCell ref="CB108:CC108"/>
    <mergeCell ref="CD108:CE108"/>
    <mergeCell ref="CF108:CG108"/>
    <mergeCell ref="CH108:CI108"/>
    <mergeCell ref="BQ108:BR108"/>
    <mergeCell ref="BS108:BT108"/>
    <mergeCell ref="BG108:BH108"/>
    <mergeCell ref="BI108:BJ108"/>
    <mergeCell ref="BK108:BL108"/>
    <mergeCell ref="BM108:BN108"/>
    <mergeCell ref="BO108:BP108"/>
    <mergeCell ref="CD107:CE107"/>
    <mergeCell ref="CF107:CG107"/>
    <mergeCell ref="CH107:CI107"/>
    <mergeCell ref="CJ107:CK107"/>
    <mergeCell ref="CL107:CM107"/>
    <mergeCell ref="CF106:CG106"/>
    <mergeCell ref="CH106:CI106"/>
    <mergeCell ref="CJ106:CK106"/>
    <mergeCell ref="CL106:CM106"/>
    <mergeCell ref="BG107:BH107"/>
    <mergeCell ref="BI107:BJ107"/>
    <mergeCell ref="BK107:BL107"/>
    <mergeCell ref="BM107:BN107"/>
    <mergeCell ref="BO107:BP107"/>
    <mergeCell ref="BQ107:BR107"/>
    <mergeCell ref="BS107:BT107"/>
    <mergeCell ref="BX107:BY107"/>
    <mergeCell ref="BZ107:CA107"/>
    <mergeCell ref="CB107:CC107"/>
    <mergeCell ref="BG106:BH106"/>
    <mergeCell ref="BI106:BJ106"/>
    <mergeCell ref="BK106:BL106"/>
    <mergeCell ref="BM106:BN106"/>
    <mergeCell ref="BO106:BP106"/>
    <mergeCell ref="BQ106:BR106"/>
    <mergeCell ref="BS106:BT106"/>
    <mergeCell ref="BX106:BY106"/>
    <mergeCell ref="BZ106:CA106"/>
    <mergeCell ref="CB106:CC106"/>
    <mergeCell ref="CD106:CE106"/>
    <mergeCell ref="BG105:BH105"/>
    <mergeCell ref="BI105:BJ105"/>
    <mergeCell ref="BK105:BL105"/>
    <mergeCell ref="BM105:BN105"/>
    <mergeCell ref="BO105:BP105"/>
    <mergeCell ref="BQ105:BR105"/>
    <mergeCell ref="BS105:BT105"/>
    <mergeCell ref="BX105:BY105"/>
    <mergeCell ref="BZ105:CA105"/>
    <mergeCell ref="CB105:CC105"/>
    <mergeCell ref="CD105:CE105"/>
    <mergeCell ref="CF105:CG105"/>
    <mergeCell ref="BZ104:CA104"/>
    <mergeCell ref="CB104:CC104"/>
    <mergeCell ref="CD104:CE104"/>
    <mergeCell ref="CF104:CG104"/>
    <mergeCell ref="CH104:CI104"/>
    <mergeCell ref="BQ104:BR104"/>
    <mergeCell ref="BS104:BT104"/>
    <mergeCell ref="BG104:BH104"/>
    <mergeCell ref="BI104:BJ104"/>
    <mergeCell ref="BK104:BL104"/>
    <mergeCell ref="BM104:BN104"/>
    <mergeCell ref="BO104:BP104"/>
    <mergeCell ref="CD103:CE103"/>
    <mergeCell ref="CF103:CG103"/>
    <mergeCell ref="CH103:CI103"/>
    <mergeCell ref="CJ103:CK103"/>
    <mergeCell ref="CL103:CM103"/>
    <mergeCell ref="CF102:CG102"/>
    <mergeCell ref="CH102:CI102"/>
    <mergeCell ref="CJ102:CK102"/>
    <mergeCell ref="CL102:CM102"/>
    <mergeCell ref="BG103:BH103"/>
    <mergeCell ref="BI103:BJ103"/>
    <mergeCell ref="BK103:BL103"/>
    <mergeCell ref="BM103:BN103"/>
    <mergeCell ref="BO103:BP103"/>
    <mergeCell ref="BQ103:BR103"/>
    <mergeCell ref="BS103:BT103"/>
    <mergeCell ref="BX103:BY103"/>
    <mergeCell ref="BZ103:CA103"/>
    <mergeCell ref="CB103:CC103"/>
    <mergeCell ref="BG102:BH102"/>
    <mergeCell ref="BI102:BJ102"/>
    <mergeCell ref="BK102:BL102"/>
    <mergeCell ref="BM102:BN102"/>
    <mergeCell ref="BO102:BP102"/>
    <mergeCell ref="BQ102:BR102"/>
    <mergeCell ref="BS102:BT102"/>
    <mergeCell ref="BX102:BY102"/>
    <mergeCell ref="BZ102:CA102"/>
    <mergeCell ref="CB102:CC102"/>
    <mergeCell ref="CD102:CE102"/>
    <mergeCell ref="BG101:BH101"/>
    <mergeCell ref="BI101:BJ101"/>
    <mergeCell ref="BK101:BL101"/>
    <mergeCell ref="BM101:BN101"/>
    <mergeCell ref="BO101:BP101"/>
    <mergeCell ref="BQ101:BR101"/>
    <mergeCell ref="BS101:BT101"/>
    <mergeCell ref="BX101:BY101"/>
    <mergeCell ref="BZ101:CA101"/>
    <mergeCell ref="CB101:CC101"/>
    <mergeCell ref="CD101:CE101"/>
    <mergeCell ref="CF101:CG101"/>
    <mergeCell ref="BZ100:CA100"/>
    <mergeCell ref="CB100:CC100"/>
    <mergeCell ref="CD100:CE100"/>
    <mergeCell ref="CF100:CG100"/>
    <mergeCell ref="CH100:CI100"/>
    <mergeCell ref="BQ100:BR100"/>
    <mergeCell ref="BS100:BT100"/>
    <mergeCell ref="BG100:BH100"/>
    <mergeCell ref="BI100:BJ100"/>
    <mergeCell ref="BK100:BL100"/>
    <mergeCell ref="BM100:BN100"/>
    <mergeCell ref="BO100:BP100"/>
    <mergeCell ref="CD99:CE99"/>
    <mergeCell ref="CF99:CG99"/>
    <mergeCell ref="CH99:CI99"/>
    <mergeCell ref="CJ99:CK99"/>
    <mergeCell ref="CL99:CM99"/>
    <mergeCell ref="CF98:CG98"/>
    <mergeCell ref="CH98:CI98"/>
    <mergeCell ref="CJ98:CK98"/>
    <mergeCell ref="CL98:CM98"/>
    <mergeCell ref="BG99:BH99"/>
    <mergeCell ref="BI99:BJ99"/>
    <mergeCell ref="BK99:BL99"/>
    <mergeCell ref="BM99:BN99"/>
    <mergeCell ref="BO99:BP99"/>
    <mergeCell ref="BQ99:BR99"/>
    <mergeCell ref="BS99:BT99"/>
    <mergeCell ref="BX99:BY99"/>
    <mergeCell ref="BZ99:CA99"/>
    <mergeCell ref="CB99:CC99"/>
    <mergeCell ref="BG98:BH98"/>
    <mergeCell ref="BI98:BJ98"/>
    <mergeCell ref="BK98:BL98"/>
    <mergeCell ref="BM98:BN98"/>
    <mergeCell ref="BO98:BP98"/>
    <mergeCell ref="BQ98:BR98"/>
    <mergeCell ref="BS98:BT98"/>
    <mergeCell ref="BX98:BY98"/>
    <mergeCell ref="BZ98:CA98"/>
    <mergeCell ref="CB98:CC98"/>
    <mergeCell ref="CD98:CE98"/>
    <mergeCell ref="BG97:BH97"/>
    <mergeCell ref="BI97:BJ97"/>
    <mergeCell ref="BK97:BL97"/>
    <mergeCell ref="BM97:BN97"/>
    <mergeCell ref="BO97:BP97"/>
    <mergeCell ref="BQ97:BR97"/>
    <mergeCell ref="BS97:BT97"/>
    <mergeCell ref="BX97:BY97"/>
    <mergeCell ref="BZ97:CA97"/>
    <mergeCell ref="CB97:CC97"/>
    <mergeCell ref="CD97:CE97"/>
    <mergeCell ref="CF97:CG97"/>
    <mergeCell ref="BZ96:CA96"/>
    <mergeCell ref="CB96:CC96"/>
    <mergeCell ref="CD96:CE96"/>
    <mergeCell ref="CF96:CG96"/>
    <mergeCell ref="CH96:CI96"/>
    <mergeCell ref="BQ96:BR96"/>
    <mergeCell ref="BS96:BT96"/>
    <mergeCell ref="BG96:BH96"/>
    <mergeCell ref="BI96:BJ96"/>
    <mergeCell ref="BK96:BL96"/>
    <mergeCell ref="BM96:BN96"/>
    <mergeCell ref="BO96:BP96"/>
    <mergeCell ref="CD95:CE95"/>
    <mergeCell ref="CF95:CG95"/>
    <mergeCell ref="CH95:CI95"/>
    <mergeCell ref="CJ95:CK95"/>
    <mergeCell ref="CL95:CM95"/>
    <mergeCell ref="CF94:CG94"/>
    <mergeCell ref="CH94:CI94"/>
    <mergeCell ref="CJ94:CK94"/>
    <mergeCell ref="CL94:CM94"/>
    <mergeCell ref="BG95:BH95"/>
    <mergeCell ref="BI95:BJ95"/>
    <mergeCell ref="BK95:BL95"/>
    <mergeCell ref="BM95:BN95"/>
    <mergeCell ref="BO95:BP95"/>
    <mergeCell ref="BQ95:BR95"/>
    <mergeCell ref="BS95:BT95"/>
    <mergeCell ref="BX95:BY95"/>
    <mergeCell ref="BZ95:CA95"/>
    <mergeCell ref="CB95:CC95"/>
    <mergeCell ref="BG94:BH94"/>
    <mergeCell ref="BI94:BJ94"/>
    <mergeCell ref="BK94:BL94"/>
    <mergeCell ref="BM94:BN94"/>
    <mergeCell ref="BO94:BP94"/>
    <mergeCell ref="BQ94:BR94"/>
    <mergeCell ref="BS94:BT94"/>
    <mergeCell ref="BX94:BY94"/>
    <mergeCell ref="BZ94:CA94"/>
    <mergeCell ref="CB94:CC94"/>
    <mergeCell ref="CD94:CE94"/>
    <mergeCell ref="BG93:BH93"/>
    <mergeCell ref="BI93:BJ93"/>
    <mergeCell ref="BK93:BL93"/>
    <mergeCell ref="BM93:BN93"/>
    <mergeCell ref="BO93:BP93"/>
    <mergeCell ref="BQ93:BR93"/>
    <mergeCell ref="BS93:BT93"/>
    <mergeCell ref="BX93:BY93"/>
    <mergeCell ref="BZ93:CA93"/>
    <mergeCell ref="CB93:CC93"/>
    <mergeCell ref="CD93:CE93"/>
    <mergeCell ref="CF93:CG93"/>
    <mergeCell ref="BZ92:CA92"/>
    <mergeCell ref="CB92:CC92"/>
    <mergeCell ref="CD92:CE92"/>
    <mergeCell ref="CF92:CG92"/>
    <mergeCell ref="CH92:CI92"/>
    <mergeCell ref="BQ92:BR92"/>
    <mergeCell ref="BS92:BT92"/>
    <mergeCell ref="BG92:BH92"/>
    <mergeCell ref="BI92:BJ92"/>
    <mergeCell ref="BK92:BL92"/>
    <mergeCell ref="BM92:BN92"/>
    <mergeCell ref="BO92:BP92"/>
    <mergeCell ref="CD91:CE91"/>
    <mergeCell ref="CF91:CG91"/>
    <mergeCell ref="CH91:CI91"/>
    <mergeCell ref="CJ91:CK91"/>
    <mergeCell ref="CL91:CM91"/>
    <mergeCell ref="CF90:CG90"/>
    <mergeCell ref="CH90:CI90"/>
    <mergeCell ref="CJ90:CK90"/>
    <mergeCell ref="CL90:CM90"/>
    <mergeCell ref="BG91:BH91"/>
    <mergeCell ref="BI91:BJ91"/>
    <mergeCell ref="BK91:BL91"/>
    <mergeCell ref="BM91:BN91"/>
    <mergeCell ref="BO91:BP91"/>
    <mergeCell ref="BQ91:BR91"/>
    <mergeCell ref="BS91:BT91"/>
    <mergeCell ref="BX91:BY91"/>
    <mergeCell ref="BZ91:CA91"/>
    <mergeCell ref="CB91:CC91"/>
    <mergeCell ref="BG90:BH90"/>
    <mergeCell ref="BI90:BJ90"/>
    <mergeCell ref="BK90:BL90"/>
    <mergeCell ref="BM90:BN90"/>
    <mergeCell ref="BO90:BP90"/>
    <mergeCell ref="BQ90:BR90"/>
    <mergeCell ref="BS90:BT90"/>
    <mergeCell ref="BX90:BY90"/>
    <mergeCell ref="BZ90:CA90"/>
    <mergeCell ref="CB90:CC90"/>
    <mergeCell ref="CD90:CE90"/>
    <mergeCell ref="BG89:BH89"/>
    <mergeCell ref="BI89:BJ89"/>
    <mergeCell ref="BK89:BL89"/>
    <mergeCell ref="BM89:BN89"/>
    <mergeCell ref="BO89:BP89"/>
    <mergeCell ref="BQ89:BR89"/>
    <mergeCell ref="BS89:BT89"/>
    <mergeCell ref="BX89:BY89"/>
    <mergeCell ref="BZ89:CA89"/>
    <mergeCell ref="CB89:CC89"/>
    <mergeCell ref="CD89:CE89"/>
    <mergeCell ref="CF89:CG89"/>
    <mergeCell ref="BZ88:CA88"/>
    <mergeCell ref="CB88:CC88"/>
    <mergeCell ref="CD88:CE88"/>
    <mergeCell ref="CF88:CG88"/>
    <mergeCell ref="CH88:CI88"/>
    <mergeCell ref="BQ88:BR88"/>
    <mergeCell ref="BS88:BT88"/>
    <mergeCell ref="BG88:BH88"/>
    <mergeCell ref="BI88:BJ88"/>
    <mergeCell ref="BK88:BL88"/>
    <mergeCell ref="BM88:BN88"/>
    <mergeCell ref="BO88:BP88"/>
    <mergeCell ref="CD87:CE87"/>
    <mergeCell ref="CF87:CG87"/>
    <mergeCell ref="CH87:CI87"/>
    <mergeCell ref="CJ87:CK87"/>
    <mergeCell ref="CL87:CM87"/>
    <mergeCell ref="CF86:CG86"/>
    <mergeCell ref="CH86:CI86"/>
    <mergeCell ref="CJ86:CK86"/>
    <mergeCell ref="CL86:CM86"/>
    <mergeCell ref="BG87:BH87"/>
    <mergeCell ref="BI87:BJ87"/>
    <mergeCell ref="BK87:BL87"/>
    <mergeCell ref="BM87:BN87"/>
    <mergeCell ref="BO87:BP87"/>
    <mergeCell ref="BQ87:BR87"/>
    <mergeCell ref="BS87:BT87"/>
    <mergeCell ref="BX87:BY87"/>
    <mergeCell ref="BZ87:CA87"/>
    <mergeCell ref="CB87:CC87"/>
    <mergeCell ref="BG86:BH86"/>
    <mergeCell ref="BI86:BJ86"/>
    <mergeCell ref="BK86:BL86"/>
    <mergeCell ref="BM86:BN86"/>
    <mergeCell ref="BO86:BP86"/>
    <mergeCell ref="BQ86:BR86"/>
    <mergeCell ref="BS86:BT86"/>
    <mergeCell ref="BX86:BY86"/>
    <mergeCell ref="BZ86:CA86"/>
    <mergeCell ref="CB86:CC86"/>
    <mergeCell ref="CD86:CE86"/>
    <mergeCell ref="BG85:BH85"/>
    <mergeCell ref="BI85:BJ85"/>
    <mergeCell ref="BK85:BL85"/>
    <mergeCell ref="BM85:BN85"/>
    <mergeCell ref="BO85:BP85"/>
    <mergeCell ref="BQ85:BR85"/>
    <mergeCell ref="BS85:BT85"/>
    <mergeCell ref="BX85:BY85"/>
    <mergeCell ref="BZ85:CA85"/>
    <mergeCell ref="CB85:CC85"/>
    <mergeCell ref="CD85:CE85"/>
    <mergeCell ref="CF85:CG85"/>
    <mergeCell ref="BZ84:CA84"/>
    <mergeCell ref="CB84:CC84"/>
    <mergeCell ref="CD84:CE84"/>
    <mergeCell ref="CF84:CG84"/>
    <mergeCell ref="CH84:CI84"/>
    <mergeCell ref="BQ84:BR84"/>
    <mergeCell ref="BS84:BT84"/>
    <mergeCell ref="BG84:BH84"/>
    <mergeCell ref="BI84:BJ84"/>
    <mergeCell ref="BK84:BL84"/>
    <mergeCell ref="BM84:BN84"/>
    <mergeCell ref="BO84:BP84"/>
    <mergeCell ref="CD83:CE83"/>
    <mergeCell ref="CF83:CG83"/>
    <mergeCell ref="CH83:CI83"/>
    <mergeCell ref="CJ83:CK83"/>
    <mergeCell ref="CL83:CM83"/>
    <mergeCell ref="CF82:CG82"/>
    <mergeCell ref="CH82:CI82"/>
    <mergeCell ref="CJ82:CK82"/>
    <mergeCell ref="CL82:CM82"/>
    <mergeCell ref="BG83:BH83"/>
    <mergeCell ref="BI83:BJ83"/>
    <mergeCell ref="BK83:BL83"/>
    <mergeCell ref="BM83:BN83"/>
    <mergeCell ref="BO83:BP83"/>
    <mergeCell ref="BQ83:BR83"/>
    <mergeCell ref="BS83:BT83"/>
    <mergeCell ref="BX83:BY83"/>
    <mergeCell ref="BZ83:CA83"/>
    <mergeCell ref="CB83:CC83"/>
    <mergeCell ref="BG82:BH82"/>
    <mergeCell ref="BI82:BJ82"/>
    <mergeCell ref="BK82:BL82"/>
    <mergeCell ref="BM82:BN82"/>
    <mergeCell ref="BO82:BP82"/>
    <mergeCell ref="BQ82:BR82"/>
    <mergeCell ref="BS82:BT82"/>
    <mergeCell ref="BX82:BY82"/>
    <mergeCell ref="BZ82:CA82"/>
    <mergeCell ref="CB82:CC82"/>
    <mergeCell ref="CD82:CE82"/>
    <mergeCell ref="BG81:BH81"/>
    <mergeCell ref="BI81:BJ81"/>
    <mergeCell ref="BK81:BL81"/>
    <mergeCell ref="BM81:BN81"/>
    <mergeCell ref="BO81:BP81"/>
    <mergeCell ref="BQ81:BR81"/>
    <mergeCell ref="BS81:BT81"/>
    <mergeCell ref="BX81:BY81"/>
    <mergeCell ref="BZ81:CA81"/>
    <mergeCell ref="CB81:CC81"/>
    <mergeCell ref="CD81:CE81"/>
    <mergeCell ref="CF81:CG81"/>
    <mergeCell ref="BZ80:CA80"/>
    <mergeCell ref="CB80:CC80"/>
    <mergeCell ref="CD80:CE80"/>
    <mergeCell ref="CF80:CG80"/>
    <mergeCell ref="CH80:CI80"/>
    <mergeCell ref="BQ80:BR80"/>
    <mergeCell ref="BS80:BT80"/>
    <mergeCell ref="BG80:BH80"/>
    <mergeCell ref="BI80:BJ80"/>
    <mergeCell ref="BK80:BL80"/>
    <mergeCell ref="BM80:BN80"/>
    <mergeCell ref="BO80:BP80"/>
    <mergeCell ref="CD79:CE79"/>
    <mergeCell ref="CF79:CG79"/>
    <mergeCell ref="CH79:CI79"/>
    <mergeCell ref="CJ79:CK79"/>
    <mergeCell ref="CL79:CM79"/>
    <mergeCell ref="CF78:CG78"/>
    <mergeCell ref="CH78:CI78"/>
    <mergeCell ref="CJ78:CK78"/>
    <mergeCell ref="CL78:CM78"/>
    <mergeCell ref="BG79:BH79"/>
    <mergeCell ref="BI79:BJ79"/>
    <mergeCell ref="BK79:BL79"/>
    <mergeCell ref="BM79:BN79"/>
    <mergeCell ref="BO79:BP79"/>
    <mergeCell ref="BQ79:BR79"/>
    <mergeCell ref="BS79:BT79"/>
    <mergeCell ref="BX79:BY79"/>
    <mergeCell ref="BZ79:CA79"/>
    <mergeCell ref="CB79:CC79"/>
    <mergeCell ref="BG78:BH78"/>
    <mergeCell ref="BI78:BJ78"/>
    <mergeCell ref="BK78:BL78"/>
    <mergeCell ref="BM78:BN78"/>
    <mergeCell ref="BO78:BP78"/>
    <mergeCell ref="BQ78:BR78"/>
    <mergeCell ref="BS78:BT78"/>
    <mergeCell ref="BX78:BY78"/>
    <mergeCell ref="BZ78:CA78"/>
    <mergeCell ref="CB78:CC78"/>
    <mergeCell ref="CD78:CE78"/>
    <mergeCell ref="BG77:BH77"/>
    <mergeCell ref="BI77:BJ77"/>
    <mergeCell ref="BK77:BL77"/>
    <mergeCell ref="BM77:BN77"/>
    <mergeCell ref="BO77:BP77"/>
    <mergeCell ref="BQ77:BR77"/>
    <mergeCell ref="BS77:BT77"/>
    <mergeCell ref="BX77:BY77"/>
    <mergeCell ref="BZ77:CA77"/>
    <mergeCell ref="CB77:CC77"/>
    <mergeCell ref="CD77:CE77"/>
    <mergeCell ref="CF77:CG77"/>
    <mergeCell ref="BZ76:CA76"/>
    <mergeCell ref="CB76:CC76"/>
    <mergeCell ref="CD76:CE76"/>
    <mergeCell ref="CF76:CG76"/>
    <mergeCell ref="CH76:CI76"/>
    <mergeCell ref="BQ76:BR76"/>
    <mergeCell ref="BS76:BT76"/>
    <mergeCell ref="BG76:BH76"/>
    <mergeCell ref="BI76:BJ76"/>
    <mergeCell ref="BK76:BL76"/>
    <mergeCell ref="BM76:BN76"/>
    <mergeCell ref="BO76:BP76"/>
    <mergeCell ref="CD75:CE75"/>
    <mergeCell ref="CF75:CG75"/>
    <mergeCell ref="CH75:CI75"/>
    <mergeCell ref="CJ75:CK75"/>
    <mergeCell ref="CL75:CM75"/>
    <mergeCell ref="CF74:CG74"/>
    <mergeCell ref="CH74:CI74"/>
    <mergeCell ref="CJ74:CK74"/>
    <mergeCell ref="CL74:CM74"/>
    <mergeCell ref="BG75:BH75"/>
    <mergeCell ref="BI75:BJ75"/>
    <mergeCell ref="BK75:BL75"/>
    <mergeCell ref="BM75:BN75"/>
    <mergeCell ref="BO75:BP75"/>
    <mergeCell ref="BQ75:BR75"/>
    <mergeCell ref="BS75:BT75"/>
    <mergeCell ref="BX75:BY75"/>
    <mergeCell ref="BZ75:CA75"/>
    <mergeCell ref="CB75:CC75"/>
    <mergeCell ref="BG74:BH74"/>
    <mergeCell ref="BI74:BJ74"/>
    <mergeCell ref="BK74:BL74"/>
    <mergeCell ref="BM74:BN74"/>
    <mergeCell ref="BO74:BP74"/>
    <mergeCell ref="BQ74:BR74"/>
    <mergeCell ref="BS74:BT74"/>
    <mergeCell ref="BX74:BY74"/>
    <mergeCell ref="BZ74:CA74"/>
    <mergeCell ref="CB74:CC74"/>
    <mergeCell ref="CD74:CE74"/>
    <mergeCell ref="BG73:BH73"/>
    <mergeCell ref="BI73:BJ73"/>
    <mergeCell ref="BK73:BL73"/>
    <mergeCell ref="BM73:BN73"/>
    <mergeCell ref="BO73:BP73"/>
    <mergeCell ref="BQ73:BR73"/>
    <mergeCell ref="BS73:BT73"/>
    <mergeCell ref="BX73:BY73"/>
    <mergeCell ref="BZ73:CA73"/>
    <mergeCell ref="CB73:CC73"/>
    <mergeCell ref="CD73:CE73"/>
    <mergeCell ref="CF73:CG73"/>
    <mergeCell ref="BZ72:CA72"/>
    <mergeCell ref="CB72:CC72"/>
    <mergeCell ref="CD72:CE72"/>
    <mergeCell ref="CF72:CG72"/>
    <mergeCell ref="CH72:CI72"/>
    <mergeCell ref="BQ72:BR72"/>
    <mergeCell ref="BS72:BT72"/>
    <mergeCell ref="BG72:BH72"/>
    <mergeCell ref="BI72:BJ72"/>
    <mergeCell ref="BK72:BL72"/>
    <mergeCell ref="BM72:BN72"/>
    <mergeCell ref="BO72:BP72"/>
    <mergeCell ref="CD71:CE71"/>
    <mergeCell ref="CF71:CG71"/>
    <mergeCell ref="CH71:CI71"/>
    <mergeCell ref="CJ71:CK71"/>
    <mergeCell ref="CL71:CM71"/>
    <mergeCell ref="CF70:CG70"/>
    <mergeCell ref="CH70:CI70"/>
    <mergeCell ref="CJ70:CK70"/>
    <mergeCell ref="CL70:CM70"/>
    <mergeCell ref="BG71:BH71"/>
    <mergeCell ref="BI71:BJ71"/>
    <mergeCell ref="BK71:BL71"/>
    <mergeCell ref="BM71:BN71"/>
    <mergeCell ref="BO71:BP71"/>
    <mergeCell ref="BQ71:BR71"/>
    <mergeCell ref="BS71:BT71"/>
    <mergeCell ref="BX71:BY71"/>
    <mergeCell ref="BZ71:CA71"/>
    <mergeCell ref="CB71:CC71"/>
    <mergeCell ref="BG70:BH70"/>
    <mergeCell ref="BI70:BJ70"/>
    <mergeCell ref="BK70:BL70"/>
    <mergeCell ref="BM70:BN70"/>
    <mergeCell ref="BO70:BP70"/>
    <mergeCell ref="BQ70:BR70"/>
    <mergeCell ref="BS70:BT70"/>
    <mergeCell ref="BX70:BY70"/>
    <mergeCell ref="BZ70:CA70"/>
    <mergeCell ref="CB70:CC70"/>
    <mergeCell ref="CD70:CE70"/>
    <mergeCell ref="BG69:BH69"/>
    <mergeCell ref="BI69:BJ69"/>
    <mergeCell ref="BK69:BL69"/>
    <mergeCell ref="BM69:BN69"/>
    <mergeCell ref="BO69:BP69"/>
    <mergeCell ref="BQ69:BR69"/>
    <mergeCell ref="BS69:BT69"/>
    <mergeCell ref="BX69:BY69"/>
    <mergeCell ref="BZ69:CA69"/>
    <mergeCell ref="CB69:CC69"/>
    <mergeCell ref="CD69:CE69"/>
    <mergeCell ref="CF69:CG69"/>
    <mergeCell ref="BZ68:CA68"/>
    <mergeCell ref="CB68:CC68"/>
    <mergeCell ref="CD68:CE68"/>
    <mergeCell ref="CF68:CG68"/>
    <mergeCell ref="CH68:CI68"/>
    <mergeCell ref="BQ68:BR68"/>
    <mergeCell ref="BS68:BT68"/>
    <mergeCell ref="BG68:BH68"/>
    <mergeCell ref="BI68:BJ68"/>
    <mergeCell ref="BK68:BL68"/>
    <mergeCell ref="BM68:BN68"/>
    <mergeCell ref="BO68:BP68"/>
    <mergeCell ref="CD67:CE67"/>
    <mergeCell ref="CF67:CG67"/>
    <mergeCell ref="CH67:CI67"/>
    <mergeCell ref="CJ67:CK67"/>
    <mergeCell ref="CL67:CM67"/>
    <mergeCell ref="CF66:CG66"/>
    <mergeCell ref="CH66:CI66"/>
    <mergeCell ref="CJ66:CK66"/>
    <mergeCell ref="CL66:CM66"/>
    <mergeCell ref="BG67:BH67"/>
    <mergeCell ref="BI67:BJ67"/>
    <mergeCell ref="BK67:BL67"/>
    <mergeCell ref="BM67:BN67"/>
    <mergeCell ref="BO67:BP67"/>
    <mergeCell ref="BQ67:BR67"/>
    <mergeCell ref="BS67:BT67"/>
    <mergeCell ref="BX67:BY67"/>
    <mergeCell ref="BZ67:CA67"/>
    <mergeCell ref="CB67:CC67"/>
    <mergeCell ref="BG66:BH66"/>
    <mergeCell ref="BI66:BJ66"/>
    <mergeCell ref="BK66:BL66"/>
    <mergeCell ref="BM66:BN66"/>
    <mergeCell ref="BO66:BP66"/>
    <mergeCell ref="BQ66:BR66"/>
    <mergeCell ref="BS66:BT66"/>
    <mergeCell ref="BX66:BY66"/>
    <mergeCell ref="BZ66:CA66"/>
    <mergeCell ref="CB66:CC66"/>
    <mergeCell ref="CD66:CE66"/>
    <mergeCell ref="BG65:BH65"/>
    <mergeCell ref="BI65:BJ65"/>
    <mergeCell ref="BK65:BL65"/>
    <mergeCell ref="BM65:BN65"/>
    <mergeCell ref="BO65:BP65"/>
    <mergeCell ref="BQ65:BR65"/>
    <mergeCell ref="BS65:BT65"/>
    <mergeCell ref="BX65:BY65"/>
    <mergeCell ref="BZ65:CA65"/>
    <mergeCell ref="CB65:CC65"/>
    <mergeCell ref="CD65:CE65"/>
    <mergeCell ref="CF65:CG65"/>
    <mergeCell ref="BZ64:CA64"/>
    <mergeCell ref="CB64:CC64"/>
    <mergeCell ref="CD64:CE64"/>
    <mergeCell ref="CF64:CG64"/>
    <mergeCell ref="CH64:CI64"/>
    <mergeCell ref="BQ64:BR64"/>
    <mergeCell ref="BS64:BT64"/>
    <mergeCell ref="BG64:BH64"/>
    <mergeCell ref="BI64:BJ64"/>
    <mergeCell ref="BK64:BL64"/>
    <mergeCell ref="BM64:BN64"/>
    <mergeCell ref="BO64:BP64"/>
    <mergeCell ref="CD63:CE63"/>
    <mergeCell ref="CF63:CG63"/>
    <mergeCell ref="CH63:CI63"/>
    <mergeCell ref="CJ63:CK63"/>
    <mergeCell ref="CL63:CM63"/>
    <mergeCell ref="CF62:CG62"/>
    <mergeCell ref="CH62:CI62"/>
    <mergeCell ref="CJ62:CK62"/>
    <mergeCell ref="CL62:CM62"/>
    <mergeCell ref="BG63:BH63"/>
    <mergeCell ref="BI63:BJ63"/>
    <mergeCell ref="BK63:BL63"/>
    <mergeCell ref="BM63:BN63"/>
    <mergeCell ref="BO63:BP63"/>
    <mergeCell ref="BQ63:BR63"/>
    <mergeCell ref="BS63:BT63"/>
    <mergeCell ref="BX63:BY63"/>
    <mergeCell ref="BZ63:CA63"/>
    <mergeCell ref="CB63:CC63"/>
    <mergeCell ref="BG62:BH62"/>
    <mergeCell ref="BI62:BJ62"/>
    <mergeCell ref="BK62:BL62"/>
    <mergeCell ref="BM62:BN62"/>
    <mergeCell ref="BO62:BP62"/>
    <mergeCell ref="BQ62:BR62"/>
    <mergeCell ref="BS62:BT62"/>
    <mergeCell ref="BX62:BY62"/>
    <mergeCell ref="BZ62:CA62"/>
    <mergeCell ref="CB62:CC62"/>
    <mergeCell ref="CD62:CE62"/>
    <mergeCell ref="BG61:BH61"/>
    <mergeCell ref="BI61:BJ61"/>
    <mergeCell ref="BK61:BL61"/>
    <mergeCell ref="BM61:BN61"/>
    <mergeCell ref="BO61:BP61"/>
    <mergeCell ref="BQ61:BR61"/>
    <mergeCell ref="BS61:BT61"/>
    <mergeCell ref="BX61:BY61"/>
    <mergeCell ref="BZ61:CA61"/>
    <mergeCell ref="CB61:CC61"/>
    <mergeCell ref="CD61:CE61"/>
    <mergeCell ref="CF61:CG61"/>
    <mergeCell ref="BZ60:CA60"/>
    <mergeCell ref="CB60:CC60"/>
    <mergeCell ref="CD60:CE60"/>
    <mergeCell ref="CF60:CG60"/>
    <mergeCell ref="CH60:CI60"/>
    <mergeCell ref="BQ60:BR60"/>
    <mergeCell ref="BS60:BT60"/>
    <mergeCell ref="BG60:BH60"/>
    <mergeCell ref="BI60:BJ60"/>
    <mergeCell ref="BK60:BL60"/>
    <mergeCell ref="BM60:BN60"/>
    <mergeCell ref="BO60:BP60"/>
    <mergeCell ref="CD59:CE59"/>
    <mergeCell ref="CF59:CG59"/>
    <mergeCell ref="CH59:CI59"/>
    <mergeCell ref="CJ59:CK59"/>
    <mergeCell ref="CL59:CM59"/>
    <mergeCell ref="CF58:CG58"/>
    <mergeCell ref="CH58:CI58"/>
    <mergeCell ref="CJ58:CK58"/>
    <mergeCell ref="CL58:CM58"/>
    <mergeCell ref="BG59:BH59"/>
    <mergeCell ref="BI59:BJ59"/>
    <mergeCell ref="BK59:BL59"/>
    <mergeCell ref="BM59:BN59"/>
    <mergeCell ref="BO59:BP59"/>
    <mergeCell ref="BQ59:BR59"/>
    <mergeCell ref="BS59:BT59"/>
    <mergeCell ref="BX59:BY59"/>
    <mergeCell ref="BZ59:CA59"/>
    <mergeCell ref="CB59:CC59"/>
    <mergeCell ref="BG58:BH58"/>
    <mergeCell ref="BI58:BJ58"/>
    <mergeCell ref="BK58:BL58"/>
    <mergeCell ref="BM58:BN58"/>
    <mergeCell ref="BO58:BP58"/>
    <mergeCell ref="BQ58:BR58"/>
    <mergeCell ref="BS58:BT58"/>
    <mergeCell ref="BX58:BY58"/>
    <mergeCell ref="BZ58:CA58"/>
    <mergeCell ref="CB58:CC58"/>
    <mergeCell ref="CD58:CE58"/>
    <mergeCell ref="BG57:BH57"/>
    <mergeCell ref="BI57:BJ57"/>
    <mergeCell ref="BK57:BL57"/>
    <mergeCell ref="BM57:BN57"/>
    <mergeCell ref="BO57:BP57"/>
    <mergeCell ref="BQ57:BR57"/>
    <mergeCell ref="BS57:BT57"/>
    <mergeCell ref="BX57:BY57"/>
    <mergeCell ref="BZ57:CA57"/>
    <mergeCell ref="CB57:CC57"/>
    <mergeCell ref="CD57:CE57"/>
    <mergeCell ref="CF57:CG57"/>
    <mergeCell ref="BZ56:CA56"/>
    <mergeCell ref="CB56:CC56"/>
    <mergeCell ref="CD56:CE56"/>
    <mergeCell ref="CF56:CG56"/>
    <mergeCell ref="CH56:CI56"/>
    <mergeCell ref="BQ56:BR56"/>
    <mergeCell ref="BS56:BT56"/>
    <mergeCell ref="BG56:BH56"/>
    <mergeCell ref="BI56:BJ56"/>
    <mergeCell ref="BK56:BL56"/>
    <mergeCell ref="BM56:BN56"/>
    <mergeCell ref="BO56:BP56"/>
    <mergeCell ref="CD55:CE55"/>
    <mergeCell ref="CF55:CG55"/>
    <mergeCell ref="CH55:CI55"/>
    <mergeCell ref="CJ55:CK55"/>
    <mergeCell ref="CL55:CM55"/>
    <mergeCell ref="CF54:CG54"/>
    <mergeCell ref="CH54:CI54"/>
    <mergeCell ref="CJ54:CK54"/>
    <mergeCell ref="CL54:CM54"/>
    <mergeCell ref="BG55:BH55"/>
    <mergeCell ref="BI55:BJ55"/>
    <mergeCell ref="BK55:BL55"/>
    <mergeCell ref="BM55:BN55"/>
    <mergeCell ref="BO55:BP55"/>
    <mergeCell ref="BQ55:BR55"/>
    <mergeCell ref="BS55:BT55"/>
    <mergeCell ref="BX55:BY55"/>
    <mergeCell ref="BZ55:CA55"/>
    <mergeCell ref="CB55:CC55"/>
    <mergeCell ref="BG54:BH54"/>
    <mergeCell ref="BI54:BJ54"/>
    <mergeCell ref="BK54:BL54"/>
    <mergeCell ref="BM54:BN54"/>
    <mergeCell ref="BO54:BP54"/>
    <mergeCell ref="BQ54:BR54"/>
    <mergeCell ref="BS54:BT54"/>
    <mergeCell ref="BX54:BY54"/>
    <mergeCell ref="BZ54:CA54"/>
    <mergeCell ref="CB54:CC54"/>
    <mergeCell ref="CD54:CE54"/>
    <mergeCell ref="BG53:BH53"/>
    <mergeCell ref="BI53:BJ53"/>
    <mergeCell ref="BK53:BL53"/>
    <mergeCell ref="BM53:BN53"/>
    <mergeCell ref="BO53:BP53"/>
    <mergeCell ref="BQ53:BR53"/>
    <mergeCell ref="BS53:BT53"/>
    <mergeCell ref="BX53:BY53"/>
    <mergeCell ref="BZ53:CA53"/>
    <mergeCell ref="CB53:CC53"/>
    <mergeCell ref="CD53:CE53"/>
    <mergeCell ref="CF53:CG53"/>
    <mergeCell ref="BZ52:CA52"/>
    <mergeCell ref="CB52:CC52"/>
    <mergeCell ref="CD52:CE52"/>
    <mergeCell ref="CF52:CG52"/>
    <mergeCell ref="BQ52:BR52"/>
    <mergeCell ref="BS52:BT52"/>
    <mergeCell ref="BG52:BH52"/>
    <mergeCell ref="BI52:BJ52"/>
    <mergeCell ref="BK52:BL52"/>
    <mergeCell ref="BM52:BN52"/>
    <mergeCell ref="BO52:BP52"/>
    <mergeCell ref="CD51:CE51"/>
    <mergeCell ref="CF51:CG51"/>
    <mergeCell ref="CH51:CI51"/>
    <mergeCell ref="CJ51:CK51"/>
    <mergeCell ref="CL51:CM51"/>
    <mergeCell ref="CF50:CG50"/>
    <mergeCell ref="CH50:CI50"/>
    <mergeCell ref="CJ50:CK50"/>
    <mergeCell ref="CL50:CM50"/>
    <mergeCell ref="BG51:BH51"/>
    <mergeCell ref="BI51:BJ51"/>
    <mergeCell ref="BK51:BL51"/>
    <mergeCell ref="BM51:BN51"/>
    <mergeCell ref="BO51:BP51"/>
    <mergeCell ref="BQ51:BR51"/>
    <mergeCell ref="BS51:BT51"/>
    <mergeCell ref="BX51:BY51"/>
    <mergeCell ref="BZ51:CA51"/>
    <mergeCell ref="CB51:CC51"/>
    <mergeCell ref="BG50:BH50"/>
    <mergeCell ref="BI50:BJ50"/>
    <mergeCell ref="BK50:BL50"/>
    <mergeCell ref="BM50:BN50"/>
    <mergeCell ref="BO50:BP50"/>
    <mergeCell ref="BQ50:BR50"/>
    <mergeCell ref="BS50:BT50"/>
    <mergeCell ref="BX50:BY50"/>
    <mergeCell ref="BZ50:CA50"/>
    <mergeCell ref="CB50:CC50"/>
    <mergeCell ref="CD50:CE50"/>
    <mergeCell ref="BG49:BH49"/>
    <mergeCell ref="BI49:BJ49"/>
    <mergeCell ref="BK49:BL49"/>
    <mergeCell ref="BM49:BN49"/>
    <mergeCell ref="BO49:BP49"/>
    <mergeCell ref="BQ49:BR49"/>
    <mergeCell ref="BS49:BT49"/>
    <mergeCell ref="BX49:BY49"/>
    <mergeCell ref="BZ49:CA49"/>
    <mergeCell ref="CB49:CC49"/>
    <mergeCell ref="CD49:CE49"/>
    <mergeCell ref="CF49:CG49"/>
    <mergeCell ref="BZ48:CA48"/>
    <mergeCell ref="CB48:CC48"/>
    <mergeCell ref="CD48:CE48"/>
    <mergeCell ref="CF48:CG48"/>
    <mergeCell ref="BQ48:BR48"/>
    <mergeCell ref="BS48:BT48"/>
    <mergeCell ref="BG48:BH48"/>
    <mergeCell ref="BI48:BJ48"/>
    <mergeCell ref="BK48:BL48"/>
    <mergeCell ref="BM48:BN48"/>
    <mergeCell ref="BO48:BP48"/>
    <mergeCell ref="CD47:CE47"/>
    <mergeCell ref="CF47:CG47"/>
    <mergeCell ref="CF46:CG46"/>
    <mergeCell ref="BG47:BH47"/>
    <mergeCell ref="BI47:BJ47"/>
    <mergeCell ref="BK47:BL47"/>
    <mergeCell ref="BM47:BN47"/>
    <mergeCell ref="BO47:BP47"/>
    <mergeCell ref="BQ47:BR47"/>
    <mergeCell ref="BS47:BT47"/>
    <mergeCell ref="BX47:BY47"/>
    <mergeCell ref="BZ47:CA47"/>
    <mergeCell ref="CB47:CC47"/>
    <mergeCell ref="BG46:BH46"/>
    <mergeCell ref="BI46:BJ46"/>
    <mergeCell ref="BK46:BL46"/>
    <mergeCell ref="BM46:BN46"/>
    <mergeCell ref="BO46:BP46"/>
    <mergeCell ref="BQ46:BR46"/>
    <mergeCell ref="BS46:BT46"/>
    <mergeCell ref="BX46:BY46"/>
    <mergeCell ref="BZ46:CA46"/>
    <mergeCell ref="CB46:CC46"/>
    <mergeCell ref="CD46:CE46"/>
    <mergeCell ref="BG45:BH45"/>
    <mergeCell ref="BI45:BJ45"/>
    <mergeCell ref="BK45:BL45"/>
    <mergeCell ref="BM45:BN45"/>
    <mergeCell ref="BO45:BP45"/>
    <mergeCell ref="BQ45:BR45"/>
    <mergeCell ref="BS45:BT45"/>
    <mergeCell ref="BX45:BY45"/>
    <mergeCell ref="BZ45:CA45"/>
    <mergeCell ref="CB45:CC45"/>
    <mergeCell ref="CD45:CE45"/>
    <mergeCell ref="CF45:CG45"/>
    <mergeCell ref="BZ44:CA44"/>
    <mergeCell ref="CB44:CC44"/>
    <mergeCell ref="CD44:CE44"/>
    <mergeCell ref="CF44:CG44"/>
    <mergeCell ref="CH44:CI44"/>
    <mergeCell ref="BQ44:BR44"/>
    <mergeCell ref="BS44:BT44"/>
    <mergeCell ref="BG44:BH44"/>
    <mergeCell ref="BI44:BJ44"/>
    <mergeCell ref="BK44:BL44"/>
    <mergeCell ref="BM44:BN44"/>
    <mergeCell ref="BO44:BP44"/>
    <mergeCell ref="CD43:CE43"/>
    <mergeCell ref="CF43:CG43"/>
    <mergeCell ref="CH43:CI43"/>
    <mergeCell ref="CH40:CI40"/>
    <mergeCell ref="CH39:CI39"/>
    <mergeCell ref="CH38:CI38"/>
    <mergeCell ref="BG43:BH43"/>
    <mergeCell ref="BI43:BJ43"/>
    <mergeCell ref="BK43:BL43"/>
    <mergeCell ref="BM43:BN43"/>
    <mergeCell ref="BO43:BP43"/>
    <mergeCell ref="BQ43:BR43"/>
    <mergeCell ref="BS43:BT43"/>
    <mergeCell ref="BX43:BY43"/>
    <mergeCell ref="BZ43:CA43"/>
    <mergeCell ref="CB43:CC43"/>
    <mergeCell ref="BG42:BH42"/>
    <mergeCell ref="BI42:BJ42"/>
    <mergeCell ref="BK42:BL42"/>
    <mergeCell ref="BM42:BN42"/>
    <mergeCell ref="BO42:BP42"/>
    <mergeCell ref="BQ42:BR42"/>
    <mergeCell ref="BS42:BT42"/>
    <mergeCell ref="BX42:BY42"/>
    <mergeCell ref="BZ42:CA42"/>
    <mergeCell ref="CB42:CC42"/>
    <mergeCell ref="CD42:CE42"/>
    <mergeCell ref="BG41:BH41"/>
    <mergeCell ref="BI41:BJ41"/>
    <mergeCell ref="BK41:BL41"/>
    <mergeCell ref="BM41:BN41"/>
    <mergeCell ref="BO41:BP41"/>
    <mergeCell ref="BQ41:BR41"/>
    <mergeCell ref="BS41:BT41"/>
    <mergeCell ref="BX41:BY41"/>
    <mergeCell ref="BZ41:CA41"/>
    <mergeCell ref="CB41:CC41"/>
    <mergeCell ref="CD41:CE41"/>
    <mergeCell ref="CF41:CG41"/>
    <mergeCell ref="BZ40:CA40"/>
    <mergeCell ref="BQ40:BR40"/>
    <mergeCell ref="BS40:BT40"/>
    <mergeCell ref="BG40:BH40"/>
    <mergeCell ref="BI40:BJ40"/>
    <mergeCell ref="BK40:BL40"/>
    <mergeCell ref="BM40:BN40"/>
    <mergeCell ref="BO40:BP40"/>
    <mergeCell ref="CD39:CE39"/>
    <mergeCell ref="CF39:CG39"/>
    <mergeCell ref="CF38:CG38"/>
    <mergeCell ref="BG39:BH39"/>
    <mergeCell ref="BI39:BJ39"/>
    <mergeCell ref="BK39:BL39"/>
    <mergeCell ref="BM39:BN39"/>
    <mergeCell ref="BQ39:BR39"/>
    <mergeCell ref="BS39:BT39"/>
    <mergeCell ref="BX39:BY39"/>
    <mergeCell ref="BZ39:CA39"/>
    <mergeCell ref="CB39:CC39"/>
    <mergeCell ref="BG38:BH38"/>
    <mergeCell ref="BI38:BJ38"/>
    <mergeCell ref="BK38:BL38"/>
    <mergeCell ref="BM38:BN38"/>
    <mergeCell ref="BO38:BP38"/>
    <mergeCell ref="BQ38:BR38"/>
    <mergeCell ref="BS38:BT38"/>
    <mergeCell ref="BX38:BY38"/>
    <mergeCell ref="BZ38:CA38"/>
    <mergeCell ref="CB38:CC38"/>
    <mergeCell ref="CD38:CE38"/>
    <mergeCell ref="BG37:BH37"/>
    <mergeCell ref="BI37:BJ37"/>
    <mergeCell ref="BK37:BL37"/>
    <mergeCell ref="BM37:BN37"/>
    <mergeCell ref="BO37:BP37"/>
    <mergeCell ref="BQ37:BR37"/>
    <mergeCell ref="BS37:BT37"/>
    <mergeCell ref="BQ36:BR36"/>
    <mergeCell ref="BS36:BT36"/>
    <mergeCell ref="BG36:BH36"/>
    <mergeCell ref="BI36:BJ36"/>
    <mergeCell ref="BK36:BL36"/>
    <mergeCell ref="BM36:BN36"/>
    <mergeCell ref="BO36:BP36"/>
    <mergeCell ref="CD35:CE35"/>
    <mergeCell ref="CF35:CG35"/>
    <mergeCell ref="CH35:CI35"/>
    <mergeCell ref="BG35:BH35"/>
    <mergeCell ref="BI35:BJ35"/>
    <mergeCell ref="BK35:BL35"/>
    <mergeCell ref="BM35:BN35"/>
    <mergeCell ref="BO35:BP35"/>
    <mergeCell ref="BQ35:BR35"/>
    <mergeCell ref="BS35:BT35"/>
    <mergeCell ref="BX35:BY35"/>
    <mergeCell ref="BZ35:CA35"/>
    <mergeCell ref="CB35:CC35"/>
    <mergeCell ref="BG27:BH27"/>
    <mergeCell ref="BI27:BJ27"/>
    <mergeCell ref="BK27:BL27"/>
    <mergeCell ref="BM27:BN27"/>
    <mergeCell ref="BO27:BP27"/>
    <mergeCell ref="BQ27:BR27"/>
    <mergeCell ref="BS27:BT27"/>
    <mergeCell ref="BX27:BY27"/>
    <mergeCell ref="BZ27:CA27"/>
    <mergeCell ref="CB27:CC27"/>
    <mergeCell ref="BG25:BH25"/>
    <mergeCell ref="BI25:BJ25"/>
    <mergeCell ref="BK25:BL25"/>
    <mergeCell ref="BM25:BN25"/>
    <mergeCell ref="BO25:BP25"/>
    <mergeCell ref="BQ25:BR25"/>
    <mergeCell ref="BS25:BT25"/>
    <mergeCell ref="BX25:BY25"/>
    <mergeCell ref="BZ25:CA25"/>
    <mergeCell ref="CB25:CC25"/>
    <mergeCell ref="CD25:CE25"/>
    <mergeCell ref="BX26:BY26"/>
    <mergeCell ref="BG26:BH26"/>
    <mergeCell ref="BI26:BJ26"/>
    <mergeCell ref="BK26:BL26"/>
    <mergeCell ref="BM26:BN26"/>
    <mergeCell ref="BO26:BP26"/>
    <mergeCell ref="BQ26:BR26"/>
    <mergeCell ref="BS26:BT26"/>
    <mergeCell ref="BQ28:BR28"/>
    <mergeCell ref="BS28:BT28"/>
    <mergeCell ref="BG28:BH28"/>
    <mergeCell ref="BI28:BJ28"/>
    <mergeCell ref="BK28:BL28"/>
    <mergeCell ref="BM28:BN28"/>
    <mergeCell ref="BO28:BP28"/>
    <mergeCell ref="BG34:BH34"/>
    <mergeCell ref="BI34:BJ34"/>
    <mergeCell ref="BK34:BL34"/>
    <mergeCell ref="BM34:BN34"/>
    <mergeCell ref="BO34:BP34"/>
    <mergeCell ref="BQ34:BR34"/>
    <mergeCell ref="BS34:BT34"/>
    <mergeCell ref="BX34:BY34"/>
    <mergeCell ref="BO18:BP18"/>
    <mergeCell ref="BQ18:BR18"/>
    <mergeCell ref="BS18:BT18"/>
    <mergeCell ref="BX18:BY18"/>
    <mergeCell ref="BZ18:CA18"/>
    <mergeCell ref="CB18:CC18"/>
    <mergeCell ref="BG17:BH17"/>
    <mergeCell ref="BI17:BJ17"/>
    <mergeCell ref="BK17:BL17"/>
    <mergeCell ref="BM17:BN17"/>
    <mergeCell ref="BO17:BP17"/>
    <mergeCell ref="BQ17:BR17"/>
    <mergeCell ref="BS17:BT17"/>
    <mergeCell ref="BX17:BY17"/>
    <mergeCell ref="BZ17:CA17"/>
    <mergeCell ref="CB17:CC17"/>
    <mergeCell ref="CD17:CE17"/>
    <mergeCell ref="BG24:BH24"/>
    <mergeCell ref="BI24:BJ24"/>
    <mergeCell ref="BK24:BL24"/>
    <mergeCell ref="BM24:BN24"/>
    <mergeCell ref="BO24:BP24"/>
    <mergeCell ref="BQ24:BR24"/>
    <mergeCell ref="BS24:BT24"/>
    <mergeCell ref="BX24:BY24"/>
    <mergeCell ref="BZ24:CA24"/>
    <mergeCell ref="CB24:CC24"/>
    <mergeCell ref="CD24:CE24"/>
    <mergeCell ref="CF24:CG24"/>
    <mergeCell ref="BZ23:CA23"/>
    <mergeCell ref="CB23:CC23"/>
    <mergeCell ref="CD23:CE23"/>
    <mergeCell ref="CF23:CG23"/>
    <mergeCell ref="BQ23:BR23"/>
    <mergeCell ref="BS23:BT23"/>
    <mergeCell ref="BG23:BH23"/>
    <mergeCell ref="BI23:BJ23"/>
    <mergeCell ref="BK23:BL23"/>
    <mergeCell ref="BM23:BN23"/>
    <mergeCell ref="BO23:BP23"/>
    <mergeCell ref="CD22:CE22"/>
    <mergeCell ref="CF22:CG22"/>
    <mergeCell ref="BG22:BH22"/>
    <mergeCell ref="BI22:BJ22"/>
    <mergeCell ref="BK22:BL22"/>
    <mergeCell ref="BM22:BN22"/>
    <mergeCell ref="BO22:BP22"/>
    <mergeCell ref="BQ22:BR22"/>
    <mergeCell ref="BS22:BT22"/>
    <mergeCell ref="BX22:BY22"/>
    <mergeCell ref="BZ22:CA22"/>
    <mergeCell ref="CB22:CC22"/>
    <mergeCell ref="BG21:BH21"/>
    <mergeCell ref="BI21:BJ21"/>
    <mergeCell ref="BK21:BL21"/>
    <mergeCell ref="BM21:BN21"/>
    <mergeCell ref="BO21:BP21"/>
    <mergeCell ref="BQ21:BR21"/>
    <mergeCell ref="BS21:BT21"/>
    <mergeCell ref="BX21:BY21"/>
    <mergeCell ref="BZ21:CA21"/>
    <mergeCell ref="CB21:CC21"/>
    <mergeCell ref="CD21:CE21"/>
    <mergeCell ref="BG14:BH14"/>
    <mergeCell ref="BI14:BJ14"/>
    <mergeCell ref="BK14:BL14"/>
    <mergeCell ref="BM14:BN14"/>
    <mergeCell ref="BO14:BP14"/>
    <mergeCell ref="BQ14:BR14"/>
    <mergeCell ref="BS14:BT14"/>
    <mergeCell ref="BX14:BY14"/>
    <mergeCell ref="BZ14:CA14"/>
    <mergeCell ref="CB14:CC14"/>
    <mergeCell ref="BG13:BH13"/>
    <mergeCell ref="BI13:BJ13"/>
    <mergeCell ref="BK13:BL13"/>
    <mergeCell ref="BM13:BN13"/>
    <mergeCell ref="BO13:BP13"/>
    <mergeCell ref="BQ13:BR13"/>
    <mergeCell ref="BS13:BT13"/>
    <mergeCell ref="BX13:BY13"/>
    <mergeCell ref="BZ13:CA13"/>
    <mergeCell ref="CB13:CC13"/>
    <mergeCell ref="CD13:CE13"/>
    <mergeCell ref="BG20:BH20"/>
    <mergeCell ref="BI20:BJ20"/>
    <mergeCell ref="BK20:BL20"/>
    <mergeCell ref="BM20:BN20"/>
    <mergeCell ref="BO20:BP20"/>
    <mergeCell ref="BQ20:BR20"/>
    <mergeCell ref="BS20:BT20"/>
    <mergeCell ref="BX20:BY20"/>
    <mergeCell ref="BZ20:CA20"/>
    <mergeCell ref="CB20:CC20"/>
    <mergeCell ref="CD20:CE20"/>
    <mergeCell ref="CF20:CG20"/>
    <mergeCell ref="BZ19:CA19"/>
    <mergeCell ref="CB19:CC19"/>
    <mergeCell ref="CD19:CE19"/>
    <mergeCell ref="CF19:CG19"/>
    <mergeCell ref="BQ19:BR19"/>
    <mergeCell ref="BS19:BT19"/>
    <mergeCell ref="BG19:BH19"/>
    <mergeCell ref="BI19:BJ19"/>
    <mergeCell ref="BK19:BL19"/>
    <mergeCell ref="BM19:BN19"/>
    <mergeCell ref="BO19:BP19"/>
    <mergeCell ref="CD18:CE18"/>
    <mergeCell ref="CF18:CG18"/>
    <mergeCell ref="CF17:CG17"/>
    <mergeCell ref="BG18:BH18"/>
    <mergeCell ref="BI18:BJ18"/>
    <mergeCell ref="BK18:BL18"/>
    <mergeCell ref="BM18:BN18"/>
    <mergeCell ref="BG16:BH16"/>
    <mergeCell ref="BI16:BJ16"/>
    <mergeCell ref="BK16:BL16"/>
    <mergeCell ref="BM16:BN16"/>
    <mergeCell ref="BO16:BP16"/>
    <mergeCell ref="BQ16:BR16"/>
    <mergeCell ref="BS16:BT16"/>
    <mergeCell ref="BX16:BY16"/>
    <mergeCell ref="BZ16:CA16"/>
    <mergeCell ref="CB16:CC16"/>
    <mergeCell ref="CD16:CE16"/>
    <mergeCell ref="CF16:CG16"/>
    <mergeCell ref="BZ15:CA15"/>
    <mergeCell ref="BQ11:BR11"/>
    <mergeCell ref="BS11:BT11"/>
    <mergeCell ref="BG11:BH11"/>
    <mergeCell ref="BI11:BJ11"/>
    <mergeCell ref="BK11:BL11"/>
    <mergeCell ref="BM11:BN11"/>
    <mergeCell ref="BO11:BP11"/>
    <mergeCell ref="CD10:CE10"/>
    <mergeCell ref="CF10:CG10"/>
    <mergeCell ref="CF9:CG9"/>
    <mergeCell ref="BG10:BH10"/>
    <mergeCell ref="BI10:BJ10"/>
    <mergeCell ref="BK10:BL10"/>
    <mergeCell ref="BM10:BN10"/>
    <mergeCell ref="BG8:BH8"/>
    <mergeCell ref="BI8:BJ8"/>
    <mergeCell ref="BK8:BL8"/>
    <mergeCell ref="BM8:BN8"/>
    <mergeCell ref="BO8:BP8"/>
    <mergeCell ref="BQ8:BR8"/>
    <mergeCell ref="BS8:BT8"/>
    <mergeCell ref="BX8:BY8"/>
    <mergeCell ref="BZ8:CA8"/>
    <mergeCell ref="CB8:CC8"/>
    <mergeCell ref="CD8:CE8"/>
    <mergeCell ref="CF8:CG8"/>
    <mergeCell ref="BO10:BP10"/>
    <mergeCell ref="BQ10:BR10"/>
    <mergeCell ref="BS10:BT10"/>
    <mergeCell ref="BX10:BY10"/>
    <mergeCell ref="BZ10:CA10"/>
    <mergeCell ref="CB10:CC10"/>
    <mergeCell ref="BG9:BH9"/>
    <mergeCell ref="BI9:BJ9"/>
    <mergeCell ref="BK9:BL9"/>
    <mergeCell ref="BM9:BN9"/>
    <mergeCell ref="BO9:BP9"/>
    <mergeCell ref="BQ9:BR9"/>
    <mergeCell ref="BS9:BT9"/>
    <mergeCell ref="BX9:BY9"/>
    <mergeCell ref="BZ9:CA9"/>
    <mergeCell ref="CB9:CC9"/>
    <mergeCell ref="CD9:CE9"/>
    <mergeCell ref="BG6:BH6"/>
    <mergeCell ref="BI6:BJ6"/>
    <mergeCell ref="BK6:BL6"/>
    <mergeCell ref="BM6:BN6"/>
    <mergeCell ref="BO6:BP6"/>
    <mergeCell ref="BQ6:BR6"/>
    <mergeCell ref="BS6:BT6"/>
    <mergeCell ref="BX6:BY6"/>
    <mergeCell ref="BZ6:CA6"/>
    <mergeCell ref="CB6:CC6"/>
    <mergeCell ref="BQ15:BR15"/>
    <mergeCell ref="BS15:BT15"/>
    <mergeCell ref="BG15:BH15"/>
    <mergeCell ref="BI15:BJ15"/>
    <mergeCell ref="BK15:BL15"/>
    <mergeCell ref="BM15:BN15"/>
    <mergeCell ref="BO15:BP15"/>
    <mergeCell ref="CD14:CE14"/>
    <mergeCell ref="CF14:CG14"/>
    <mergeCell ref="CH14:CI14"/>
    <mergeCell ref="BG3:BH3"/>
    <mergeCell ref="BI3:BJ3"/>
    <mergeCell ref="BK3:BL3"/>
    <mergeCell ref="BM3:BN3"/>
    <mergeCell ref="BO3:BP3"/>
    <mergeCell ref="BQ2:BR2"/>
    <mergeCell ref="BS2:BT2"/>
    <mergeCell ref="BX2:BY2"/>
    <mergeCell ref="BZ2:CA2"/>
    <mergeCell ref="CB2:CC2"/>
    <mergeCell ref="BG2:BH2"/>
    <mergeCell ref="BI2:BJ2"/>
    <mergeCell ref="BK2:BL2"/>
    <mergeCell ref="BM2:BN2"/>
    <mergeCell ref="BO2:BP2"/>
    <mergeCell ref="BQ7:BR7"/>
    <mergeCell ref="BS7:BT7"/>
    <mergeCell ref="BG7:BH7"/>
    <mergeCell ref="BI7:BJ7"/>
    <mergeCell ref="BK7:BL7"/>
    <mergeCell ref="BM7:BN7"/>
    <mergeCell ref="BO7:BP7"/>
    <mergeCell ref="BG5:BH5"/>
    <mergeCell ref="BI5:BJ5"/>
    <mergeCell ref="BK5:BL5"/>
    <mergeCell ref="BM5:BN5"/>
    <mergeCell ref="BO5:BP5"/>
    <mergeCell ref="BQ5:BR5"/>
    <mergeCell ref="BS5:BT5"/>
    <mergeCell ref="BX5:BY5"/>
    <mergeCell ref="BG12:BH12"/>
    <mergeCell ref="BI12:BJ12"/>
    <mergeCell ref="BK12:BL12"/>
    <mergeCell ref="BM12:BN12"/>
    <mergeCell ref="BO12:BP12"/>
    <mergeCell ref="BQ12:BR12"/>
    <mergeCell ref="BS12:BT12"/>
    <mergeCell ref="BX12:BY12"/>
    <mergeCell ref="BZ12:CA12"/>
    <mergeCell ref="CB12:CC12"/>
    <mergeCell ref="CD12:CE12"/>
    <mergeCell ref="CF12:CG12"/>
    <mergeCell ref="BZ11:CA11"/>
    <mergeCell ref="CB11:CC11"/>
    <mergeCell ref="AW2:AX2"/>
    <mergeCell ref="AM202:AN202"/>
    <mergeCell ref="AM204:AN204"/>
    <mergeCell ref="AM196:AN196"/>
    <mergeCell ref="AM198:AN198"/>
    <mergeCell ref="AM190:AN190"/>
    <mergeCell ref="AM192:AN192"/>
    <mergeCell ref="AM194:AN194"/>
    <mergeCell ref="AM186:AN186"/>
    <mergeCell ref="AM188:AN188"/>
    <mergeCell ref="AM180:AN180"/>
    <mergeCell ref="AM182:AN182"/>
    <mergeCell ref="AM184:AN184"/>
    <mergeCell ref="AM176:AN176"/>
    <mergeCell ref="AM178:AN178"/>
    <mergeCell ref="AM170:AN170"/>
    <mergeCell ref="AM172:AN172"/>
    <mergeCell ref="AM174:AN174"/>
    <mergeCell ref="AM166:AN166"/>
    <mergeCell ref="AM168:AN168"/>
    <mergeCell ref="AM160:AN160"/>
    <mergeCell ref="AM162:AN162"/>
    <mergeCell ref="AM164:AN164"/>
    <mergeCell ref="AM156:AN156"/>
    <mergeCell ref="AM158:AN158"/>
    <mergeCell ref="AM149:AN149"/>
    <mergeCell ref="AM152:AN152"/>
    <mergeCell ref="AM154:AN154"/>
    <mergeCell ref="AM145:AN145"/>
    <mergeCell ref="AM147:AN147"/>
    <mergeCell ref="AM139:AN139"/>
    <mergeCell ref="AM141:AN141"/>
    <mergeCell ref="AM143:AN143"/>
    <mergeCell ref="AM201:AN201"/>
    <mergeCell ref="AM151:AN151"/>
    <mergeCell ref="AO151:AP151"/>
    <mergeCell ref="AQ151:AR151"/>
    <mergeCell ref="AS151:AT151"/>
    <mergeCell ref="AU151:AV151"/>
    <mergeCell ref="AW151:AX151"/>
    <mergeCell ref="AS200:AT200"/>
    <mergeCell ref="AU200:AV200"/>
    <mergeCell ref="AW200:AX200"/>
    <mergeCell ref="AM200:AN200"/>
    <mergeCell ref="DH26:DI26"/>
    <mergeCell ref="DJ26:DK26"/>
    <mergeCell ref="DL26:DM26"/>
    <mergeCell ref="DN26:DO26"/>
    <mergeCell ref="DP26:DQ26"/>
    <mergeCell ref="DR26:DS26"/>
    <mergeCell ref="DT26:DU26"/>
    <mergeCell ref="DV26:DW26"/>
    <mergeCell ref="DX26:DY26"/>
    <mergeCell ref="DZ26:EA26"/>
    <mergeCell ref="EB26:EC26"/>
    <mergeCell ref="ED26:EE26"/>
    <mergeCell ref="EF26:EG26"/>
    <mergeCell ref="EH26:EI26"/>
    <mergeCell ref="EJ26:EK26"/>
    <mergeCell ref="EL26:EM26"/>
    <mergeCell ref="AW1:AZ1"/>
    <mergeCell ref="BA1:BD1"/>
    <mergeCell ref="BE1:BH1"/>
    <mergeCell ref="BI1:BL1"/>
    <mergeCell ref="BM1:BP1"/>
    <mergeCell ref="BQ1:BT1"/>
    <mergeCell ref="FM1:FN1"/>
    <mergeCell ref="FA1:FB1"/>
    <mergeCell ref="FC1:FD1"/>
    <mergeCell ref="FK1:FL1"/>
    <mergeCell ref="FI1:FJ1"/>
    <mergeCell ref="FG1:FH1"/>
    <mergeCell ref="FE1:FF1"/>
    <mergeCell ref="EX1:EZ1"/>
    <mergeCell ref="EV1:EV2"/>
    <mergeCell ref="ES1:ES2"/>
    <mergeCell ref="ET1:ET2"/>
    <mergeCell ref="ER1:ER2"/>
    <mergeCell ref="EU1:EU2"/>
    <mergeCell ref="EP1:EP2"/>
    <mergeCell ref="ED1:EG1"/>
    <mergeCell ref="EH1:EK1"/>
    <mergeCell ref="EL1:EO1"/>
    <mergeCell ref="EH2:EI2"/>
    <mergeCell ref="EJ2:EK2"/>
    <mergeCell ref="DN1:DQ1"/>
    <mergeCell ref="DR1:DU1"/>
    <mergeCell ref="DV1:DY1"/>
    <mergeCell ref="DZ1:EC1"/>
    <mergeCell ref="BG4:BH4"/>
    <mergeCell ref="BI4:BJ4"/>
    <mergeCell ref="BK4:BL4"/>
    <mergeCell ref="BM4:BN4"/>
    <mergeCell ref="BO4:BP4"/>
    <mergeCell ref="BQ4:BR4"/>
    <mergeCell ref="BS4:BT4"/>
    <mergeCell ref="BX4:BY4"/>
    <mergeCell ref="BZ4:CA4"/>
    <mergeCell ref="CB4:CC4"/>
    <mergeCell ref="CD4:CE4"/>
    <mergeCell ref="CF4:CG4"/>
    <mergeCell ref="BZ3:CA3"/>
    <mergeCell ref="CB3:CC3"/>
    <mergeCell ref="CD3:CE3"/>
    <mergeCell ref="CF3:CG3"/>
    <mergeCell ref="CH3:CI3"/>
    <mergeCell ref="BQ3:BR3"/>
    <mergeCell ref="BS3:BT3"/>
    <mergeCell ref="CN151:CO151"/>
    <mergeCell ref="CP151:CQ151"/>
    <mergeCell ref="CR151:CS151"/>
    <mergeCell ref="CT151:CU151"/>
    <mergeCell ref="CV151:CW151"/>
    <mergeCell ref="CX151:CY151"/>
    <mergeCell ref="CZ151:DA151"/>
    <mergeCell ref="DB151:DC151"/>
    <mergeCell ref="DD151:DE151"/>
    <mergeCell ref="BZ26:CA26"/>
    <mergeCell ref="CB26:CC26"/>
    <mergeCell ref="CD26:CE26"/>
    <mergeCell ref="CF26:CG26"/>
    <mergeCell ref="CH26:CI26"/>
    <mergeCell ref="CJ26:CK26"/>
    <mergeCell ref="CL26:CM26"/>
    <mergeCell ref="CN26:CO26"/>
    <mergeCell ref="CP26:CQ26"/>
    <mergeCell ref="CR26:CS26"/>
    <mergeCell ref="CT26:CU26"/>
    <mergeCell ref="CV26:CW26"/>
    <mergeCell ref="CX26:CY26"/>
    <mergeCell ref="CZ26:DA26"/>
    <mergeCell ref="DB26:DC26"/>
    <mergeCell ref="DD26:DE26"/>
    <mergeCell ref="BX29:BY29"/>
    <mergeCell ref="BZ29:CA29"/>
    <mergeCell ref="CB29:CC29"/>
    <mergeCell ref="CD29:CE29"/>
    <mergeCell ref="CF29:CG29"/>
    <mergeCell ref="BZ28:CA28"/>
    <mergeCell ref="CB28:CC28"/>
    <mergeCell ref="CD28:CE28"/>
    <mergeCell ref="CF28:CG28"/>
    <mergeCell ref="CH28:CI28"/>
    <mergeCell ref="CD27:CE27"/>
    <mergeCell ref="CF27:CG27"/>
    <mergeCell ref="CH27:CI27"/>
    <mergeCell ref="CJ27:CK27"/>
    <mergeCell ref="CL27:CM27"/>
    <mergeCell ref="BX31:BY31"/>
    <mergeCell ref="BZ31:CA31"/>
    <mergeCell ref="CB31:CC31"/>
    <mergeCell ref="BX30:BY30"/>
    <mergeCell ref="BZ30:CA30"/>
    <mergeCell ref="CB30:CC30"/>
    <mergeCell ref="CD30:CE30"/>
    <mergeCell ref="CX29:CY29"/>
    <mergeCell ref="CZ29:DA29"/>
    <mergeCell ref="DB29:DC29"/>
    <mergeCell ref="DD29:DE29"/>
    <mergeCell ref="CN30:CO30"/>
    <mergeCell ref="CP30:CQ30"/>
    <mergeCell ref="CR30:CS30"/>
    <mergeCell ref="CT30:CU30"/>
    <mergeCell ref="CV30:CW30"/>
    <mergeCell ref="BX33:BY33"/>
    <mergeCell ref="BZ33:CA33"/>
    <mergeCell ref="CB33:CC33"/>
    <mergeCell ref="CD33:CE33"/>
    <mergeCell ref="BZ32:CA32"/>
    <mergeCell ref="CB32:CC32"/>
    <mergeCell ref="CD32:CE32"/>
    <mergeCell ref="CD31:CE31"/>
    <mergeCell ref="BX206:BY206"/>
    <mergeCell ref="BZ206:CA206"/>
    <mergeCell ref="CB206:CC206"/>
    <mergeCell ref="CD206:CE206"/>
    <mergeCell ref="CF206:CG206"/>
    <mergeCell ref="CH206:CI206"/>
    <mergeCell ref="CJ206:CK206"/>
    <mergeCell ref="CL206:CM206"/>
    <mergeCell ref="CN206:CO206"/>
    <mergeCell ref="CP206:CQ206"/>
    <mergeCell ref="CR206:CS206"/>
    <mergeCell ref="CT206:CU206"/>
    <mergeCell ref="CV206:CW206"/>
    <mergeCell ref="CX206:CY206"/>
    <mergeCell ref="CZ206:DA206"/>
    <mergeCell ref="DB206:DC206"/>
    <mergeCell ref="DD206:DE206"/>
    <mergeCell ref="BX207:BY207"/>
    <mergeCell ref="BZ207:CA207"/>
    <mergeCell ref="CB207:CC207"/>
    <mergeCell ref="CD207:CE207"/>
    <mergeCell ref="CF207:CG207"/>
    <mergeCell ref="CH207:CI207"/>
    <mergeCell ref="CJ207:CK207"/>
    <mergeCell ref="CL207:CM207"/>
    <mergeCell ref="CN207:CO207"/>
    <mergeCell ref="CP207:CQ207"/>
    <mergeCell ref="CR207:CS207"/>
    <mergeCell ref="CT207:CU207"/>
    <mergeCell ref="CV207:CW207"/>
    <mergeCell ref="CX207:CY207"/>
    <mergeCell ref="CZ207:DA207"/>
    <mergeCell ref="DB207:DC207"/>
    <mergeCell ref="DD207:DE207"/>
    <mergeCell ref="AY151:AZ151"/>
    <mergeCell ref="BA151:BB151"/>
    <mergeCell ref="BC151:BD151"/>
    <mergeCell ref="BE151:BF151"/>
    <mergeCell ref="BG151:BH151"/>
    <mergeCell ref="BI151:BJ151"/>
    <mergeCell ref="BK151:BL151"/>
    <mergeCell ref="BM151:BN151"/>
    <mergeCell ref="BO151:BP151"/>
    <mergeCell ref="BQ151:BR151"/>
    <mergeCell ref="BS151:BT151"/>
    <mergeCell ref="AM206:AN206"/>
    <mergeCell ref="AO206:AP206"/>
    <mergeCell ref="AQ206:AR206"/>
    <mergeCell ref="AS206:AT206"/>
    <mergeCell ref="AU206:AV206"/>
    <mergeCell ref="AW206:AX206"/>
    <mergeCell ref="AY206:AZ206"/>
    <mergeCell ref="BA206:BB206"/>
    <mergeCell ref="BC206:BD206"/>
    <mergeCell ref="BE206:BF206"/>
    <mergeCell ref="BG206:BH206"/>
    <mergeCell ref="BI206:BJ206"/>
    <mergeCell ref="BK206:BL206"/>
    <mergeCell ref="BM206:BN206"/>
    <mergeCell ref="BO206:BP206"/>
    <mergeCell ref="BQ206:BR206"/>
    <mergeCell ref="BS206:BT206"/>
    <mergeCell ref="BG29:BH29"/>
    <mergeCell ref="BI29:BJ29"/>
    <mergeCell ref="BK29:BL29"/>
    <mergeCell ref="BM29:BN29"/>
    <mergeCell ref="BO29:BP29"/>
    <mergeCell ref="BQ29:BR29"/>
    <mergeCell ref="BS29:BT29"/>
    <mergeCell ref="BQ31:BR31"/>
    <mergeCell ref="BS31:BT31"/>
    <mergeCell ref="BG30:BH30"/>
    <mergeCell ref="BI30:BJ30"/>
    <mergeCell ref="BK30:BL30"/>
    <mergeCell ref="BM30:BN30"/>
    <mergeCell ref="BO30:BP30"/>
    <mergeCell ref="BQ30:BR30"/>
    <mergeCell ref="BS30:BT30"/>
    <mergeCell ref="BG33:BH33"/>
    <mergeCell ref="BI33:BJ33"/>
    <mergeCell ref="BK33:BL33"/>
    <mergeCell ref="BM33:BN33"/>
    <mergeCell ref="BO33:BP33"/>
    <mergeCell ref="BQ33:BR33"/>
    <mergeCell ref="BS33:BT33"/>
    <mergeCell ref="BQ32:BR32"/>
    <mergeCell ref="BS32:BT32"/>
    <mergeCell ref="BG32:BH32"/>
    <mergeCell ref="BI32:BJ32"/>
    <mergeCell ref="BK32:BL32"/>
    <mergeCell ref="BM32:BN32"/>
    <mergeCell ref="BO32:BP32"/>
    <mergeCell ref="BG31:BH31"/>
    <mergeCell ref="BI31:BJ31"/>
    <mergeCell ref="BK31:BL31"/>
    <mergeCell ref="BM31:BN31"/>
    <mergeCell ref="BO31:BP31"/>
    <mergeCell ref="BO39:BP39"/>
    <mergeCell ref="AM207:AN207"/>
    <mergeCell ref="AO207:AP207"/>
    <mergeCell ref="AQ207:AR207"/>
    <mergeCell ref="AS207:AT207"/>
    <mergeCell ref="AU207:AV207"/>
    <mergeCell ref="AW207:AX207"/>
    <mergeCell ref="AY207:AZ207"/>
    <mergeCell ref="BA207:BB207"/>
    <mergeCell ref="BC207:BD207"/>
    <mergeCell ref="BE207:BF207"/>
    <mergeCell ref="BG207:BH207"/>
    <mergeCell ref="BI207:BJ207"/>
    <mergeCell ref="BK207:BL207"/>
    <mergeCell ref="BM207:BN207"/>
    <mergeCell ref="BO207:BP207"/>
    <mergeCell ref="BQ207:BR207"/>
    <mergeCell ref="BS207:BT207"/>
    <mergeCell ref="DN151:DO151"/>
    <mergeCell ref="DP151:DQ151"/>
    <mergeCell ref="DR151:DS151"/>
    <mergeCell ref="DT151:DU151"/>
    <mergeCell ref="DV151:DW151"/>
    <mergeCell ref="DX151:DY151"/>
    <mergeCell ref="DZ151:EA151"/>
    <mergeCell ref="EB151:EC151"/>
    <mergeCell ref="ED151:EE151"/>
    <mergeCell ref="EF151:EG151"/>
    <mergeCell ref="EH151:EI151"/>
    <mergeCell ref="EJ151:EK151"/>
    <mergeCell ref="EL151:EM151"/>
    <mergeCell ref="EN151:EO151"/>
    <mergeCell ref="DH151:DI151"/>
    <mergeCell ref="DJ151:DK151"/>
    <mergeCell ref="DL151:DM151"/>
    <mergeCell ref="DH206:DI206"/>
    <mergeCell ref="DJ206:DK206"/>
    <mergeCell ref="DL206:DM206"/>
    <mergeCell ref="DN206:DO206"/>
    <mergeCell ref="DP206:DQ206"/>
    <mergeCell ref="DR206:DS206"/>
    <mergeCell ref="DT206:DU206"/>
    <mergeCell ref="DV206:DW206"/>
    <mergeCell ref="DX206:DY206"/>
    <mergeCell ref="DZ206:EA206"/>
    <mergeCell ref="EB206:EC206"/>
    <mergeCell ref="ED206:EE206"/>
    <mergeCell ref="EF206:EG206"/>
    <mergeCell ref="EH206:EI206"/>
    <mergeCell ref="EJ206:EK206"/>
    <mergeCell ref="EL206:EM206"/>
    <mergeCell ref="EN206:EO206"/>
    <mergeCell ref="DN207:DO207"/>
    <mergeCell ref="DP207:DQ207"/>
    <mergeCell ref="DR207:DS207"/>
    <mergeCell ref="DT207:DU207"/>
    <mergeCell ref="DV207:DW207"/>
    <mergeCell ref="DX207:DY207"/>
    <mergeCell ref="DZ207:EA207"/>
    <mergeCell ref="EB207:EC207"/>
    <mergeCell ref="ED207:EE207"/>
    <mergeCell ref="EF207:EG207"/>
    <mergeCell ref="EH207:EI207"/>
    <mergeCell ref="EJ207:EK207"/>
    <mergeCell ref="EL207:EM207"/>
    <mergeCell ref="EN207:EO207"/>
    <mergeCell ref="DH207:DI207"/>
    <mergeCell ref="DJ207:DK207"/>
    <mergeCell ref="DL207:DM207"/>
    <mergeCell ref="B1:G1"/>
    <mergeCell ref="H1:K1"/>
    <mergeCell ref="L1:O1"/>
    <mergeCell ref="P1:S1"/>
    <mergeCell ref="T1:W1"/>
    <mergeCell ref="X1:AA1"/>
    <mergeCell ref="AB1:AE1"/>
    <mergeCell ref="AF1:AI1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  <mergeCell ref="AB2:AC2"/>
    <mergeCell ref="AD2:AE2"/>
    <mergeCell ref="AF2:AG2"/>
    <mergeCell ref="AH2:AI2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Z3:AA3"/>
    <mergeCell ref="AB3:AC3"/>
    <mergeCell ref="AD3:AE3"/>
    <mergeCell ref="AF3:AG3"/>
    <mergeCell ref="AH3:AI3"/>
    <mergeCell ref="B4:C4"/>
    <mergeCell ref="D4:E4"/>
    <mergeCell ref="F4:G4"/>
    <mergeCell ref="H4:I4"/>
    <mergeCell ref="J4:K4"/>
    <mergeCell ref="L4:M4"/>
    <mergeCell ref="N4:O4"/>
    <mergeCell ref="P4:Q4"/>
    <mergeCell ref="R4:S4"/>
    <mergeCell ref="T4:U4"/>
    <mergeCell ref="V4:W4"/>
    <mergeCell ref="X4:Y4"/>
    <mergeCell ref="Z4:AA4"/>
    <mergeCell ref="AB4:AC4"/>
    <mergeCell ref="AD4:AE4"/>
    <mergeCell ref="AF4:AG4"/>
    <mergeCell ref="AH4:AI4"/>
    <mergeCell ref="B5:C5"/>
    <mergeCell ref="D5:E5"/>
    <mergeCell ref="F5:G5"/>
    <mergeCell ref="H5:I5"/>
    <mergeCell ref="J5:K5"/>
    <mergeCell ref="L5:M5"/>
    <mergeCell ref="N5:O5"/>
    <mergeCell ref="P5:Q5"/>
    <mergeCell ref="R5:S5"/>
    <mergeCell ref="T5:U5"/>
    <mergeCell ref="V5:W5"/>
    <mergeCell ref="X5:Y5"/>
    <mergeCell ref="Z5:AA5"/>
    <mergeCell ref="AB5:AC5"/>
    <mergeCell ref="AD5:AE5"/>
    <mergeCell ref="AF5:AG5"/>
    <mergeCell ref="AH5:AI5"/>
    <mergeCell ref="B6:C6"/>
    <mergeCell ref="D6:E6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X6:Y6"/>
    <mergeCell ref="Z6:AA6"/>
    <mergeCell ref="AB6:AC6"/>
    <mergeCell ref="AD6:AE6"/>
    <mergeCell ref="AF6:AG6"/>
    <mergeCell ref="AH6:AI6"/>
    <mergeCell ref="B7:C7"/>
    <mergeCell ref="D7:E7"/>
    <mergeCell ref="F7:G7"/>
    <mergeCell ref="H7:I7"/>
    <mergeCell ref="J7:K7"/>
    <mergeCell ref="L7:M7"/>
    <mergeCell ref="N7:O7"/>
    <mergeCell ref="P7:Q7"/>
    <mergeCell ref="R7:S7"/>
    <mergeCell ref="T7:U7"/>
    <mergeCell ref="V7:W7"/>
    <mergeCell ref="X7:Y7"/>
    <mergeCell ref="Z7:AA7"/>
    <mergeCell ref="AB7:AC7"/>
    <mergeCell ref="AD7:AE7"/>
    <mergeCell ref="AF7:AG7"/>
    <mergeCell ref="AH7:AI7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X9:Y9"/>
    <mergeCell ref="Z9:AA9"/>
    <mergeCell ref="AB9:AC9"/>
    <mergeCell ref="AD9:AE9"/>
    <mergeCell ref="AF9:AG9"/>
    <mergeCell ref="AH9:AI9"/>
    <mergeCell ref="B10:C10"/>
    <mergeCell ref="D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B12:C12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B17:C17"/>
    <mergeCell ref="D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X17:Y17"/>
    <mergeCell ref="Z17:AA17"/>
    <mergeCell ref="AB17:AC17"/>
    <mergeCell ref="AD17:AE17"/>
    <mergeCell ref="AF17:AG17"/>
    <mergeCell ref="AH17:AI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  <mergeCell ref="AD22:AE22"/>
    <mergeCell ref="AF22:AG22"/>
    <mergeCell ref="AH22:AI22"/>
    <mergeCell ref="B23:C23"/>
    <mergeCell ref="D23:E23"/>
    <mergeCell ref="F23:G23"/>
    <mergeCell ref="H23:I23"/>
    <mergeCell ref="J23:K23"/>
    <mergeCell ref="L23:M23"/>
    <mergeCell ref="N23:O23"/>
    <mergeCell ref="P23:Q23"/>
    <mergeCell ref="R23:S23"/>
    <mergeCell ref="T23:U23"/>
    <mergeCell ref="V23:W23"/>
    <mergeCell ref="X23:Y23"/>
    <mergeCell ref="Z23:AA23"/>
    <mergeCell ref="AB23:AC23"/>
    <mergeCell ref="AD23:AE23"/>
    <mergeCell ref="AF23:AG23"/>
    <mergeCell ref="AH23:AI23"/>
    <mergeCell ref="B24:C24"/>
    <mergeCell ref="D24:E24"/>
    <mergeCell ref="F24:G24"/>
    <mergeCell ref="H24:I24"/>
    <mergeCell ref="J24:K24"/>
    <mergeCell ref="L24:M24"/>
    <mergeCell ref="N24:O24"/>
    <mergeCell ref="P24:Q24"/>
    <mergeCell ref="R24:S24"/>
    <mergeCell ref="T24:U24"/>
    <mergeCell ref="V24:W24"/>
    <mergeCell ref="X24:Y24"/>
    <mergeCell ref="Z24:AA24"/>
    <mergeCell ref="AB24:AC24"/>
    <mergeCell ref="AD24:AE24"/>
    <mergeCell ref="AF24:AG24"/>
    <mergeCell ref="AH24:AI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B25:AC25"/>
    <mergeCell ref="AD25:AE25"/>
    <mergeCell ref="AF25:AG25"/>
    <mergeCell ref="AH25:AI25"/>
    <mergeCell ref="B26:C26"/>
    <mergeCell ref="D26:E26"/>
    <mergeCell ref="F26:G26"/>
    <mergeCell ref="H26:I26"/>
    <mergeCell ref="J26:K26"/>
    <mergeCell ref="L26:M26"/>
    <mergeCell ref="N26:O26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B27:C27"/>
    <mergeCell ref="D27:E27"/>
    <mergeCell ref="F27:G27"/>
    <mergeCell ref="H27:I27"/>
    <mergeCell ref="J27:K27"/>
    <mergeCell ref="L27:M27"/>
    <mergeCell ref="N27:O27"/>
    <mergeCell ref="P27:Q27"/>
    <mergeCell ref="R27:S27"/>
    <mergeCell ref="T27:U27"/>
    <mergeCell ref="V27:W27"/>
    <mergeCell ref="X27:Y27"/>
    <mergeCell ref="Z27:AA27"/>
    <mergeCell ref="AB27:AC27"/>
    <mergeCell ref="AD27:AE27"/>
    <mergeCell ref="AF27:AG27"/>
    <mergeCell ref="AH27:AI27"/>
    <mergeCell ref="B28:C28"/>
    <mergeCell ref="D28:E28"/>
    <mergeCell ref="F28:G28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Z28:AA28"/>
    <mergeCell ref="AB28:AC28"/>
    <mergeCell ref="AD28:AE28"/>
    <mergeCell ref="AF28:AG28"/>
    <mergeCell ref="AH28:AI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T30:U30"/>
    <mergeCell ref="V30:W30"/>
    <mergeCell ref="X30:Y30"/>
    <mergeCell ref="Z30:AA30"/>
    <mergeCell ref="AB30:AC30"/>
    <mergeCell ref="AD30:AE30"/>
    <mergeCell ref="AF30:AG30"/>
    <mergeCell ref="AH30:AI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Z32:AA32"/>
    <mergeCell ref="AB32:AC32"/>
    <mergeCell ref="AD32:AE32"/>
    <mergeCell ref="AF32:AG32"/>
    <mergeCell ref="AH32:AI32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F33:AG33"/>
    <mergeCell ref="AH33:AI33"/>
    <mergeCell ref="B34:C34"/>
    <mergeCell ref="D34:E34"/>
    <mergeCell ref="F34:G34"/>
    <mergeCell ref="H34:I34"/>
    <mergeCell ref="J34:K34"/>
    <mergeCell ref="L34:M34"/>
    <mergeCell ref="N34:O34"/>
    <mergeCell ref="P34:Q34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B36:C36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F37:AG37"/>
    <mergeCell ref="AH37:AI37"/>
    <mergeCell ref="B38:C38"/>
    <mergeCell ref="D38:E38"/>
    <mergeCell ref="F38:G38"/>
    <mergeCell ref="H38:I38"/>
    <mergeCell ref="J38:K38"/>
    <mergeCell ref="L38:M38"/>
    <mergeCell ref="N38:O38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AF40:AG40"/>
    <mergeCell ref="AH40:AI40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Z41:AA41"/>
    <mergeCell ref="AB41:AC41"/>
    <mergeCell ref="AD41:AE41"/>
    <mergeCell ref="AF41:AG41"/>
    <mergeCell ref="AH41:AI41"/>
    <mergeCell ref="B42:C42"/>
    <mergeCell ref="D42:E42"/>
    <mergeCell ref="F42:G42"/>
    <mergeCell ref="H42:I42"/>
    <mergeCell ref="J42:K42"/>
    <mergeCell ref="L42:M42"/>
    <mergeCell ref="N42:O42"/>
    <mergeCell ref="P42:Q42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H42:AI42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B44:C44"/>
    <mergeCell ref="D44:E44"/>
    <mergeCell ref="F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Z44:AA44"/>
    <mergeCell ref="AB44:AC44"/>
    <mergeCell ref="AD44:AE44"/>
    <mergeCell ref="AF44:AG44"/>
    <mergeCell ref="AH44:AI44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V45:W45"/>
    <mergeCell ref="X45:Y45"/>
    <mergeCell ref="Z45:AA45"/>
    <mergeCell ref="AB45:AC45"/>
    <mergeCell ref="AD45:AE45"/>
    <mergeCell ref="AF45:AG45"/>
    <mergeCell ref="AH45:AI4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AB46:AC46"/>
    <mergeCell ref="AD46:AE46"/>
    <mergeCell ref="AF46:AG46"/>
    <mergeCell ref="AH46:AI46"/>
    <mergeCell ref="B47:C47"/>
    <mergeCell ref="D47:E47"/>
    <mergeCell ref="F47:G47"/>
    <mergeCell ref="H47:I47"/>
    <mergeCell ref="J47:K47"/>
    <mergeCell ref="L47:M47"/>
    <mergeCell ref="N47:O47"/>
    <mergeCell ref="P47:Q47"/>
    <mergeCell ref="R47:S47"/>
    <mergeCell ref="T47:U47"/>
    <mergeCell ref="V47:W47"/>
    <mergeCell ref="X47:Y47"/>
    <mergeCell ref="Z47:AA47"/>
    <mergeCell ref="AB47:AC47"/>
    <mergeCell ref="AD47:AE47"/>
    <mergeCell ref="AF47:AG47"/>
    <mergeCell ref="AH47:AI47"/>
    <mergeCell ref="B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Z48:AA48"/>
    <mergeCell ref="AB48:AC48"/>
    <mergeCell ref="AD48:AE48"/>
    <mergeCell ref="AF48:AG48"/>
    <mergeCell ref="AH48:AI48"/>
    <mergeCell ref="B49:C49"/>
    <mergeCell ref="D49:E49"/>
    <mergeCell ref="F49:G49"/>
    <mergeCell ref="H49:I49"/>
    <mergeCell ref="J49:K49"/>
    <mergeCell ref="L49:M49"/>
    <mergeCell ref="N49:O49"/>
    <mergeCell ref="P49:Q49"/>
    <mergeCell ref="R49:S49"/>
    <mergeCell ref="T49:U49"/>
    <mergeCell ref="V49:W49"/>
    <mergeCell ref="X49:Y49"/>
    <mergeCell ref="Z49:AA49"/>
    <mergeCell ref="AB49:AC49"/>
    <mergeCell ref="AD49:AE49"/>
    <mergeCell ref="AF49:AG49"/>
    <mergeCell ref="AH49:AI49"/>
    <mergeCell ref="B50:C50"/>
    <mergeCell ref="D50:E50"/>
    <mergeCell ref="F50:G50"/>
    <mergeCell ref="H50:I50"/>
    <mergeCell ref="J50:K50"/>
    <mergeCell ref="L50:M50"/>
    <mergeCell ref="N50:O50"/>
    <mergeCell ref="P50:Q50"/>
    <mergeCell ref="R50:S50"/>
    <mergeCell ref="T50:U50"/>
    <mergeCell ref="V50:W50"/>
    <mergeCell ref="X50:Y50"/>
    <mergeCell ref="Z50:AA50"/>
    <mergeCell ref="AB50:AC50"/>
    <mergeCell ref="AD50:AE50"/>
    <mergeCell ref="AF50:AG50"/>
    <mergeCell ref="AH50:AI50"/>
    <mergeCell ref="B51:C51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D52:AE52"/>
    <mergeCell ref="AF52:AG52"/>
    <mergeCell ref="AH52:AI52"/>
    <mergeCell ref="B53:C53"/>
    <mergeCell ref="D53:E53"/>
    <mergeCell ref="F53:G53"/>
    <mergeCell ref="H53:I53"/>
    <mergeCell ref="J53:K53"/>
    <mergeCell ref="L53:M53"/>
    <mergeCell ref="N53:O53"/>
    <mergeCell ref="P53:Q53"/>
    <mergeCell ref="R53:S53"/>
    <mergeCell ref="T53:U53"/>
    <mergeCell ref="V53:W53"/>
    <mergeCell ref="X53:Y53"/>
    <mergeCell ref="Z53:AA53"/>
    <mergeCell ref="AB53:AC53"/>
    <mergeCell ref="AD53:AE53"/>
    <mergeCell ref="AF53:AG53"/>
    <mergeCell ref="AH53:AI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B55:C55"/>
    <mergeCell ref="D55:E55"/>
    <mergeCell ref="F55:G55"/>
    <mergeCell ref="H55:I55"/>
    <mergeCell ref="J55:K55"/>
    <mergeCell ref="L55:M55"/>
    <mergeCell ref="N55:O55"/>
    <mergeCell ref="P55:Q55"/>
    <mergeCell ref="R55:S55"/>
    <mergeCell ref="T55:U55"/>
    <mergeCell ref="V55:W55"/>
    <mergeCell ref="X55:Y55"/>
    <mergeCell ref="Z55:AA55"/>
    <mergeCell ref="AB55:AC55"/>
    <mergeCell ref="AD55:AE55"/>
    <mergeCell ref="AF55:AG55"/>
    <mergeCell ref="AH55:AI55"/>
    <mergeCell ref="B56:C56"/>
    <mergeCell ref="D56:E56"/>
    <mergeCell ref="F56:G56"/>
    <mergeCell ref="H56:I56"/>
    <mergeCell ref="J56:K56"/>
    <mergeCell ref="L56:M56"/>
    <mergeCell ref="N56:O56"/>
    <mergeCell ref="P56:Q56"/>
    <mergeCell ref="R56:S56"/>
    <mergeCell ref="T56:U56"/>
    <mergeCell ref="V56:W56"/>
    <mergeCell ref="X56:Y56"/>
    <mergeCell ref="Z56:AA56"/>
    <mergeCell ref="AB56:AC56"/>
    <mergeCell ref="AD56:AE56"/>
    <mergeCell ref="AF56:AG56"/>
    <mergeCell ref="AH56:AI56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B58:C58"/>
    <mergeCell ref="D58:E58"/>
    <mergeCell ref="F58:G58"/>
    <mergeCell ref="H58:I58"/>
    <mergeCell ref="J58:K58"/>
    <mergeCell ref="L58:M58"/>
    <mergeCell ref="N58:O58"/>
    <mergeCell ref="P58:Q58"/>
    <mergeCell ref="R58:S58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B59:C59"/>
    <mergeCell ref="D59:E59"/>
    <mergeCell ref="F59:G59"/>
    <mergeCell ref="H59:I59"/>
    <mergeCell ref="J59:K59"/>
    <mergeCell ref="L59:M59"/>
    <mergeCell ref="N59:O59"/>
    <mergeCell ref="P59:Q59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X60:Y60"/>
    <mergeCell ref="Z60:AA60"/>
    <mergeCell ref="AB60:AC60"/>
    <mergeCell ref="AD60:AE60"/>
    <mergeCell ref="AF60:AG60"/>
    <mergeCell ref="AH60:AI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B64:C64"/>
    <mergeCell ref="D64:E64"/>
    <mergeCell ref="F64:G64"/>
    <mergeCell ref="H64:I64"/>
    <mergeCell ref="J64:K64"/>
    <mergeCell ref="L64:M64"/>
    <mergeCell ref="N64:O64"/>
    <mergeCell ref="P64:Q64"/>
    <mergeCell ref="R64:S64"/>
    <mergeCell ref="T64:U64"/>
    <mergeCell ref="V64:W64"/>
    <mergeCell ref="X64:Y64"/>
    <mergeCell ref="Z64:AA64"/>
    <mergeCell ref="AB64:AC64"/>
    <mergeCell ref="AD64:AE64"/>
    <mergeCell ref="AF64:AG64"/>
    <mergeCell ref="AH64:AI64"/>
    <mergeCell ref="B65:C65"/>
    <mergeCell ref="D65:E65"/>
    <mergeCell ref="F65:G65"/>
    <mergeCell ref="H65:I65"/>
    <mergeCell ref="J65:K65"/>
    <mergeCell ref="L65:M65"/>
    <mergeCell ref="N65:O65"/>
    <mergeCell ref="P65:Q65"/>
    <mergeCell ref="R65:S65"/>
    <mergeCell ref="T65:U65"/>
    <mergeCell ref="V65:W65"/>
    <mergeCell ref="X65:Y65"/>
    <mergeCell ref="Z65:AA65"/>
    <mergeCell ref="AB65:AC65"/>
    <mergeCell ref="AD65:AE65"/>
    <mergeCell ref="AF65:AG65"/>
    <mergeCell ref="AH65:AI65"/>
    <mergeCell ref="B66:C66"/>
    <mergeCell ref="D66:E66"/>
    <mergeCell ref="F66:G66"/>
    <mergeCell ref="H66:I66"/>
    <mergeCell ref="J66:K66"/>
    <mergeCell ref="L66:M66"/>
    <mergeCell ref="N66:O66"/>
    <mergeCell ref="P66:Q66"/>
    <mergeCell ref="R66:S66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B67:C67"/>
    <mergeCell ref="D67:E67"/>
    <mergeCell ref="F67:G67"/>
    <mergeCell ref="H67:I67"/>
    <mergeCell ref="J67:K67"/>
    <mergeCell ref="L67:M67"/>
    <mergeCell ref="N67:O67"/>
    <mergeCell ref="P67:Q67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B68:C68"/>
    <mergeCell ref="D68:E68"/>
    <mergeCell ref="F68:G68"/>
    <mergeCell ref="H68:I68"/>
    <mergeCell ref="J68:K68"/>
    <mergeCell ref="L68:M68"/>
    <mergeCell ref="N68:O68"/>
    <mergeCell ref="P68:Q68"/>
    <mergeCell ref="R68:S68"/>
    <mergeCell ref="T68:U68"/>
    <mergeCell ref="V68:W68"/>
    <mergeCell ref="X68:Y68"/>
    <mergeCell ref="Z68:AA68"/>
    <mergeCell ref="AB68:AC68"/>
    <mergeCell ref="AD68:AE68"/>
    <mergeCell ref="AF68:AG68"/>
    <mergeCell ref="AH68:AI68"/>
    <mergeCell ref="B69:C69"/>
    <mergeCell ref="D69:E69"/>
    <mergeCell ref="F69:G69"/>
    <mergeCell ref="H69:I69"/>
    <mergeCell ref="J69:K69"/>
    <mergeCell ref="L69:M69"/>
    <mergeCell ref="N69:O69"/>
    <mergeCell ref="P69:Q69"/>
    <mergeCell ref="R69:S69"/>
    <mergeCell ref="T69:U69"/>
    <mergeCell ref="V69:W69"/>
    <mergeCell ref="X69:Y69"/>
    <mergeCell ref="Z69:AA69"/>
    <mergeCell ref="AB69:AC69"/>
    <mergeCell ref="AD69:AE69"/>
    <mergeCell ref="AF69:AG69"/>
    <mergeCell ref="AH69:AI69"/>
    <mergeCell ref="B70:C70"/>
    <mergeCell ref="D70:E70"/>
    <mergeCell ref="F70:G70"/>
    <mergeCell ref="H70:I70"/>
    <mergeCell ref="J70:K70"/>
    <mergeCell ref="L70:M70"/>
    <mergeCell ref="N70:O70"/>
    <mergeCell ref="P70:Q70"/>
    <mergeCell ref="R70:S70"/>
    <mergeCell ref="T70:U70"/>
    <mergeCell ref="V70:W70"/>
    <mergeCell ref="X70:Y70"/>
    <mergeCell ref="Z70:AA70"/>
    <mergeCell ref="AB70:AC70"/>
    <mergeCell ref="AD70:AE70"/>
    <mergeCell ref="AF70:AG70"/>
    <mergeCell ref="AH70:AI70"/>
    <mergeCell ref="B71:C71"/>
    <mergeCell ref="D71:E71"/>
    <mergeCell ref="F71:G71"/>
    <mergeCell ref="H71:I71"/>
    <mergeCell ref="J71:K71"/>
    <mergeCell ref="L71:M71"/>
    <mergeCell ref="N71:O71"/>
    <mergeCell ref="P71:Q71"/>
    <mergeCell ref="R71:S71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B72:C72"/>
    <mergeCell ref="D72:E72"/>
    <mergeCell ref="F72:G72"/>
    <mergeCell ref="H72:I72"/>
    <mergeCell ref="J72:K72"/>
    <mergeCell ref="L72:M72"/>
    <mergeCell ref="N72:O72"/>
    <mergeCell ref="P72:Q72"/>
    <mergeCell ref="R72:S72"/>
    <mergeCell ref="T72:U72"/>
    <mergeCell ref="V72:W72"/>
    <mergeCell ref="X72:Y72"/>
    <mergeCell ref="Z72:AA72"/>
    <mergeCell ref="AB72:AC72"/>
    <mergeCell ref="AD72:AE72"/>
    <mergeCell ref="AF72:AG72"/>
    <mergeCell ref="AH72:AI72"/>
    <mergeCell ref="B73:C73"/>
    <mergeCell ref="D73:E73"/>
    <mergeCell ref="F73:G73"/>
    <mergeCell ref="H73:I73"/>
    <mergeCell ref="J73:K73"/>
    <mergeCell ref="L73:M73"/>
    <mergeCell ref="N73:O73"/>
    <mergeCell ref="P73:Q73"/>
    <mergeCell ref="R73:S73"/>
    <mergeCell ref="T73:U73"/>
    <mergeCell ref="V73:W73"/>
    <mergeCell ref="X73:Y73"/>
    <mergeCell ref="Z73:AA73"/>
    <mergeCell ref="AB73:AC73"/>
    <mergeCell ref="AD73:AE73"/>
    <mergeCell ref="AF73:AG73"/>
    <mergeCell ref="AH73:AI73"/>
    <mergeCell ref="B74:C74"/>
    <mergeCell ref="D74:E74"/>
    <mergeCell ref="F74:G74"/>
    <mergeCell ref="H74:I74"/>
    <mergeCell ref="J74:K74"/>
    <mergeCell ref="L74:M74"/>
    <mergeCell ref="N74:O74"/>
    <mergeCell ref="P74:Q74"/>
    <mergeCell ref="R74:S74"/>
    <mergeCell ref="T74:U74"/>
    <mergeCell ref="V74:W74"/>
    <mergeCell ref="X74:Y74"/>
    <mergeCell ref="Z74:AA74"/>
    <mergeCell ref="AB74:AC74"/>
    <mergeCell ref="AD74:AE74"/>
    <mergeCell ref="AF74:AG74"/>
    <mergeCell ref="AH74:AI74"/>
    <mergeCell ref="B75:C75"/>
    <mergeCell ref="D75:E75"/>
    <mergeCell ref="F75:G75"/>
    <mergeCell ref="H75:I75"/>
    <mergeCell ref="J75:K75"/>
    <mergeCell ref="L75:M75"/>
    <mergeCell ref="N75:O75"/>
    <mergeCell ref="P75:Q75"/>
    <mergeCell ref="R75:S75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B76:C76"/>
    <mergeCell ref="D76:E76"/>
    <mergeCell ref="F76:G76"/>
    <mergeCell ref="H76:I76"/>
    <mergeCell ref="J76:K76"/>
    <mergeCell ref="L76:M76"/>
    <mergeCell ref="N76:O76"/>
    <mergeCell ref="P76:Q76"/>
    <mergeCell ref="R76:S76"/>
    <mergeCell ref="T76:U76"/>
    <mergeCell ref="V76:W76"/>
    <mergeCell ref="X76:Y76"/>
    <mergeCell ref="Z76:AA76"/>
    <mergeCell ref="AB76:AC76"/>
    <mergeCell ref="AD76:AE76"/>
    <mergeCell ref="AF76:AG76"/>
    <mergeCell ref="AH76:AI76"/>
    <mergeCell ref="B77:C77"/>
    <mergeCell ref="D77:E77"/>
    <mergeCell ref="F77:G77"/>
    <mergeCell ref="H77:I77"/>
    <mergeCell ref="J77:K77"/>
    <mergeCell ref="L77:M77"/>
    <mergeCell ref="N77:O77"/>
    <mergeCell ref="P77:Q77"/>
    <mergeCell ref="R77:S77"/>
    <mergeCell ref="T77:U77"/>
    <mergeCell ref="V77:W77"/>
    <mergeCell ref="X77:Y77"/>
    <mergeCell ref="Z77:AA77"/>
    <mergeCell ref="AB77:AC77"/>
    <mergeCell ref="AD77:AE77"/>
    <mergeCell ref="AF77:AG77"/>
    <mergeCell ref="AH77:AI77"/>
    <mergeCell ref="B78:C78"/>
    <mergeCell ref="D78:E78"/>
    <mergeCell ref="F78:G78"/>
    <mergeCell ref="H78:I78"/>
    <mergeCell ref="J78:K78"/>
    <mergeCell ref="L78:M78"/>
    <mergeCell ref="N78:O78"/>
    <mergeCell ref="P78:Q78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B79:C79"/>
    <mergeCell ref="D79:E79"/>
    <mergeCell ref="F79:G79"/>
    <mergeCell ref="H79:I79"/>
    <mergeCell ref="J79:K79"/>
    <mergeCell ref="L79:M79"/>
    <mergeCell ref="N79:O79"/>
    <mergeCell ref="P79:Q79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B80:C80"/>
    <mergeCell ref="D80:E80"/>
    <mergeCell ref="F80:G80"/>
    <mergeCell ref="H80:I80"/>
    <mergeCell ref="J80:K80"/>
    <mergeCell ref="L80:M80"/>
    <mergeCell ref="N80:O80"/>
    <mergeCell ref="P80:Q80"/>
    <mergeCell ref="R80:S80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B81:C81"/>
    <mergeCell ref="D81:E81"/>
    <mergeCell ref="F81:G81"/>
    <mergeCell ref="H81:I81"/>
    <mergeCell ref="J81:K81"/>
    <mergeCell ref="L81:M81"/>
    <mergeCell ref="N81:O81"/>
    <mergeCell ref="P81:Q81"/>
    <mergeCell ref="R81:S81"/>
    <mergeCell ref="T81:U81"/>
    <mergeCell ref="V81:W81"/>
    <mergeCell ref="X81:Y81"/>
    <mergeCell ref="Z81:AA81"/>
    <mergeCell ref="AB81:AC81"/>
    <mergeCell ref="AD81:AE81"/>
    <mergeCell ref="AF81:AG81"/>
    <mergeCell ref="AH81:AI81"/>
    <mergeCell ref="B82:C82"/>
    <mergeCell ref="D82:E82"/>
    <mergeCell ref="F82:G82"/>
    <mergeCell ref="H82:I82"/>
    <mergeCell ref="J82:K82"/>
    <mergeCell ref="L82:M82"/>
    <mergeCell ref="N82:O82"/>
    <mergeCell ref="P82:Q82"/>
    <mergeCell ref="R82:S82"/>
    <mergeCell ref="T82:U82"/>
    <mergeCell ref="V82:W82"/>
    <mergeCell ref="X82:Y82"/>
    <mergeCell ref="Z82:AA82"/>
    <mergeCell ref="AB82:AC82"/>
    <mergeCell ref="AD82:AE82"/>
    <mergeCell ref="AF82:AG82"/>
    <mergeCell ref="AH82:AI82"/>
    <mergeCell ref="B83:C83"/>
    <mergeCell ref="D83:E83"/>
    <mergeCell ref="F83:G83"/>
    <mergeCell ref="H83:I83"/>
    <mergeCell ref="J83:K83"/>
    <mergeCell ref="L83:M83"/>
    <mergeCell ref="N83:O83"/>
    <mergeCell ref="P83:Q83"/>
    <mergeCell ref="R83:S83"/>
    <mergeCell ref="T83:U83"/>
    <mergeCell ref="V83:W83"/>
    <mergeCell ref="X83:Y83"/>
    <mergeCell ref="Z83:AA83"/>
    <mergeCell ref="AB83:AC83"/>
    <mergeCell ref="AD83:AE83"/>
    <mergeCell ref="AF83:AG83"/>
    <mergeCell ref="AH83:AI83"/>
    <mergeCell ref="B84:C84"/>
    <mergeCell ref="D84:E84"/>
    <mergeCell ref="F84:G84"/>
    <mergeCell ref="H84:I84"/>
    <mergeCell ref="J84:K84"/>
    <mergeCell ref="L84:M84"/>
    <mergeCell ref="N84:O84"/>
    <mergeCell ref="P84:Q84"/>
    <mergeCell ref="R84:S84"/>
    <mergeCell ref="T84:U84"/>
    <mergeCell ref="V84:W84"/>
    <mergeCell ref="X84:Y84"/>
    <mergeCell ref="Z84:AA84"/>
    <mergeCell ref="AB84:AC84"/>
    <mergeCell ref="AD84:AE84"/>
    <mergeCell ref="AF84:AG84"/>
    <mergeCell ref="AH84:AI84"/>
    <mergeCell ref="B85:C85"/>
    <mergeCell ref="D85:E85"/>
    <mergeCell ref="F85:G85"/>
    <mergeCell ref="H85:I85"/>
    <mergeCell ref="J85:K85"/>
    <mergeCell ref="L85:M85"/>
    <mergeCell ref="N85:O85"/>
    <mergeCell ref="P85:Q85"/>
    <mergeCell ref="R85:S85"/>
    <mergeCell ref="T85:U85"/>
    <mergeCell ref="V85:W85"/>
    <mergeCell ref="X85:Y85"/>
    <mergeCell ref="Z85:AA85"/>
    <mergeCell ref="AB85:AC85"/>
    <mergeCell ref="AD85:AE85"/>
    <mergeCell ref="AF85:AG85"/>
    <mergeCell ref="AH85:AI85"/>
    <mergeCell ref="B86:C86"/>
    <mergeCell ref="D86:E86"/>
    <mergeCell ref="F86:G86"/>
    <mergeCell ref="H86:I86"/>
    <mergeCell ref="J86:K86"/>
    <mergeCell ref="L86:M86"/>
    <mergeCell ref="N86:O86"/>
    <mergeCell ref="P86:Q86"/>
    <mergeCell ref="R86:S86"/>
    <mergeCell ref="T86:U86"/>
    <mergeCell ref="V86:W86"/>
    <mergeCell ref="X86:Y86"/>
    <mergeCell ref="Z86:AA86"/>
    <mergeCell ref="AB86:AC86"/>
    <mergeCell ref="AD86:AE86"/>
    <mergeCell ref="AF86:AG86"/>
    <mergeCell ref="AH86:AI86"/>
    <mergeCell ref="B87:C87"/>
    <mergeCell ref="D87:E87"/>
    <mergeCell ref="F87:G87"/>
    <mergeCell ref="H87:I87"/>
    <mergeCell ref="J87:K87"/>
    <mergeCell ref="L87:M87"/>
    <mergeCell ref="N87:O87"/>
    <mergeCell ref="P87:Q87"/>
    <mergeCell ref="R87:S87"/>
    <mergeCell ref="T87:U87"/>
    <mergeCell ref="V87:W87"/>
    <mergeCell ref="X87:Y87"/>
    <mergeCell ref="Z87:AA87"/>
    <mergeCell ref="AB87:AC87"/>
    <mergeCell ref="AD87:AE87"/>
    <mergeCell ref="AF87:AG87"/>
    <mergeCell ref="AH87:AI87"/>
    <mergeCell ref="B88:C88"/>
    <mergeCell ref="D88:E88"/>
    <mergeCell ref="F88:G88"/>
    <mergeCell ref="H88:I88"/>
    <mergeCell ref="J88:K88"/>
    <mergeCell ref="L88:M88"/>
    <mergeCell ref="N88:O88"/>
    <mergeCell ref="P88:Q88"/>
    <mergeCell ref="R88:S88"/>
    <mergeCell ref="T88:U88"/>
    <mergeCell ref="V88:W88"/>
    <mergeCell ref="X88:Y88"/>
    <mergeCell ref="Z88:AA88"/>
    <mergeCell ref="AB88:AC88"/>
    <mergeCell ref="AD88:AE88"/>
    <mergeCell ref="AF88:AG88"/>
    <mergeCell ref="AH88:AI88"/>
    <mergeCell ref="B89:C89"/>
    <mergeCell ref="D89:E89"/>
    <mergeCell ref="F89:G89"/>
    <mergeCell ref="H89:I89"/>
    <mergeCell ref="J89:K89"/>
    <mergeCell ref="L89:M89"/>
    <mergeCell ref="N89:O89"/>
    <mergeCell ref="P89:Q89"/>
    <mergeCell ref="R89:S89"/>
    <mergeCell ref="T89:U89"/>
    <mergeCell ref="V89:W89"/>
    <mergeCell ref="X89:Y89"/>
    <mergeCell ref="Z89:AA89"/>
    <mergeCell ref="AB89:AC89"/>
    <mergeCell ref="AD89:AE89"/>
    <mergeCell ref="AF89:AG89"/>
    <mergeCell ref="AH89:AI89"/>
    <mergeCell ref="B90:C90"/>
    <mergeCell ref="D90:E90"/>
    <mergeCell ref="F90:G90"/>
    <mergeCell ref="H90:I90"/>
    <mergeCell ref="J90:K90"/>
    <mergeCell ref="L90:M90"/>
    <mergeCell ref="N90:O90"/>
    <mergeCell ref="P90:Q90"/>
    <mergeCell ref="R90:S90"/>
    <mergeCell ref="T90:U90"/>
    <mergeCell ref="V90:W90"/>
    <mergeCell ref="X90:Y90"/>
    <mergeCell ref="Z90:AA90"/>
    <mergeCell ref="AB90:AC90"/>
    <mergeCell ref="AD90:AE90"/>
    <mergeCell ref="AF90:AG90"/>
    <mergeCell ref="AH90:AI90"/>
    <mergeCell ref="B91:C91"/>
    <mergeCell ref="D91:E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B92:C92"/>
    <mergeCell ref="D92:E92"/>
    <mergeCell ref="F92:G92"/>
    <mergeCell ref="H92:I92"/>
    <mergeCell ref="J92:K92"/>
    <mergeCell ref="L92:M92"/>
    <mergeCell ref="N92:O92"/>
    <mergeCell ref="P92:Q92"/>
    <mergeCell ref="R92:S92"/>
    <mergeCell ref="T92:U92"/>
    <mergeCell ref="V92:W92"/>
    <mergeCell ref="X92:Y92"/>
    <mergeCell ref="Z92:AA92"/>
    <mergeCell ref="AB92:AC92"/>
    <mergeCell ref="AD92:AE92"/>
    <mergeCell ref="AF92:AG92"/>
    <mergeCell ref="AH92:AI92"/>
    <mergeCell ref="B93:C93"/>
    <mergeCell ref="D93:E93"/>
    <mergeCell ref="F93:G93"/>
    <mergeCell ref="H93:I93"/>
    <mergeCell ref="J93:K93"/>
    <mergeCell ref="L93:M93"/>
    <mergeCell ref="N93:O93"/>
    <mergeCell ref="P93:Q93"/>
    <mergeCell ref="R93:S93"/>
    <mergeCell ref="T93:U93"/>
    <mergeCell ref="V93:W93"/>
    <mergeCell ref="X93:Y93"/>
    <mergeCell ref="Z93:AA93"/>
    <mergeCell ref="AB93:AC93"/>
    <mergeCell ref="AD93:AE93"/>
    <mergeCell ref="AF93:AG93"/>
    <mergeCell ref="AH93:AI93"/>
    <mergeCell ref="B94:C94"/>
    <mergeCell ref="D94:E94"/>
    <mergeCell ref="F94:G94"/>
    <mergeCell ref="H94:I94"/>
    <mergeCell ref="J94:K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D94:AE94"/>
    <mergeCell ref="AF94:AG94"/>
    <mergeCell ref="AH94:AI94"/>
    <mergeCell ref="B95:C95"/>
    <mergeCell ref="D95:E95"/>
    <mergeCell ref="F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Z95:AA95"/>
    <mergeCell ref="AB95:AC95"/>
    <mergeCell ref="AD95:AE95"/>
    <mergeCell ref="AF95:AG95"/>
    <mergeCell ref="AH95:AI95"/>
    <mergeCell ref="B96:C96"/>
    <mergeCell ref="D96:E96"/>
    <mergeCell ref="F96:G96"/>
    <mergeCell ref="H96:I96"/>
    <mergeCell ref="J96:K96"/>
    <mergeCell ref="L96:M96"/>
    <mergeCell ref="N96:O96"/>
    <mergeCell ref="P96:Q96"/>
    <mergeCell ref="R96:S96"/>
    <mergeCell ref="T96:U96"/>
    <mergeCell ref="V96:W96"/>
    <mergeCell ref="X96:Y96"/>
    <mergeCell ref="Z96:AA96"/>
    <mergeCell ref="AB96:AC96"/>
    <mergeCell ref="AD96:AE96"/>
    <mergeCell ref="AF96:AG96"/>
    <mergeCell ref="AH96:AI96"/>
    <mergeCell ref="B97:C97"/>
    <mergeCell ref="D97:E97"/>
    <mergeCell ref="F97:G97"/>
    <mergeCell ref="H97:I97"/>
    <mergeCell ref="J97:K97"/>
    <mergeCell ref="L97:M97"/>
    <mergeCell ref="N97:O97"/>
    <mergeCell ref="P97:Q97"/>
    <mergeCell ref="R97:S97"/>
    <mergeCell ref="T97:U97"/>
    <mergeCell ref="V97:W97"/>
    <mergeCell ref="X97:Y97"/>
    <mergeCell ref="Z97:AA97"/>
    <mergeCell ref="AB97:AC97"/>
    <mergeCell ref="AD97:AE97"/>
    <mergeCell ref="AF97:AG97"/>
    <mergeCell ref="AH97:AI97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B99:C99"/>
    <mergeCell ref="D99:E99"/>
    <mergeCell ref="F99:G99"/>
    <mergeCell ref="H99:I99"/>
    <mergeCell ref="J99:K99"/>
    <mergeCell ref="L99:M99"/>
    <mergeCell ref="N99:O99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B100:C100"/>
    <mergeCell ref="D100:E100"/>
    <mergeCell ref="F100:G100"/>
    <mergeCell ref="H100:I100"/>
    <mergeCell ref="J100:K100"/>
    <mergeCell ref="L100:M100"/>
    <mergeCell ref="N100:O100"/>
    <mergeCell ref="P100:Q100"/>
    <mergeCell ref="R100:S100"/>
    <mergeCell ref="T100:U100"/>
    <mergeCell ref="V100:W100"/>
    <mergeCell ref="X100:Y100"/>
    <mergeCell ref="Z100:AA100"/>
    <mergeCell ref="AB100:AC100"/>
    <mergeCell ref="AD100:AE100"/>
    <mergeCell ref="AF100:AG100"/>
    <mergeCell ref="AH100:AI100"/>
    <mergeCell ref="B101:C101"/>
    <mergeCell ref="D101:E101"/>
    <mergeCell ref="F101:G101"/>
    <mergeCell ref="H101:I101"/>
    <mergeCell ref="J101:K101"/>
    <mergeCell ref="L101:M101"/>
    <mergeCell ref="N101:O101"/>
    <mergeCell ref="P101:Q101"/>
    <mergeCell ref="R101:S101"/>
    <mergeCell ref="T101:U101"/>
    <mergeCell ref="V101:W101"/>
    <mergeCell ref="X101:Y101"/>
    <mergeCell ref="Z101:AA101"/>
    <mergeCell ref="AB101:AC101"/>
    <mergeCell ref="AD101:AE101"/>
    <mergeCell ref="AF101:AG101"/>
    <mergeCell ref="AH101:AI101"/>
    <mergeCell ref="B102:C102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F102:AG102"/>
    <mergeCell ref="AH102:AI102"/>
    <mergeCell ref="B103:C103"/>
    <mergeCell ref="D103:E103"/>
    <mergeCell ref="F103:G103"/>
    <mergeCell ref="H103:I103"/>
    <mergeCell ref="J103:K103"/>
    <mergeCell ref="L103:M103"/>
    <mergeCell ref="N103:O103"/>
    <mergeCell ref="P103:Q103"/>
    <mergeCell ref="R103:S103"/>
    <mergeCell ref="T103:U103"/>
    <mergeCell ref="V103:W103"/>
    <mergeCell ref="X103:Y103"/>
    <mergeCell ref="Z103:AA103"/>
    <mergeCell ref="AB103:AC103"/>
    <mergeCell ref="AD103:AE103"/>
    <mergeCell ref="AF103:AG103"/>
    <mergeCell ref="AH103:AI103"/>
    <mergeCell ref="B104:C104"/>
    <mergeCell ref="D104:E104"/>
    <mergeCell ref="F104:G104"/>
    <mergeCell ref="H104:I104"/>
    <mergeCell ref="J104:K104"/>
    <mergeCell ref="L104:M104"/>
    <mergeCell ref="N104:O104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AF104:AG104"/>
    <mergeCell ref="AH104:AI104"/>
    <mergeCell ref="B105:C105"/>
    <mergeCell ref="D105:E105"/>
    <mergeCell ref="F105:G105"/>
    <mergeCell ref="H105:I105"/>
    <mergeCell ref="J105:K105"/>
    <mergeCell ref="L105:M105"/>
    <mergeCell ref="N105:O105"/>
    <mergeCell ref="P105:Q105"/>
    <mergeCell ref="R105:S105"/>
    <mergeCell ref="T105:U105"/>
    <mergeCell ref="V105:W105"/>
    <mergeCell ref="X105:Y105"/>
    <mergeCell ref="Z105:AA105"/>
    <mergeCell ref="AB105:AC105"/>
    <mergeCell ref="AD105:AE105"/>
    <mergeCell ref="AF105:AG105"/>
    <mergeCell ref="AH105:AI105"/>
    <mergeCell ref="B106:C106"/>
    <mergeCell ref="D106:E106"/>
    <mergeCell ref="F106:G106"/>
    <mergeCell ref="H106:I106"/>
    <mergeCell ref="J106:K106"/>
    <mergeCell ref="L106:M106"/>
    <mergeCell ref="N106:O106"/>
    <mergeCell ref="P106:Q106"/>
    <mergeCell ref="R106:S106"/>
    <mergeCell ref="T106:U106"/>
    <mergeCell ref="V106:W106"/>
    <mergeCell ref="X106:Y106"/>
    <mergeCell ref="Z106:AA106"/>
    <mergeCell ref="AB106:AC106"/>
    <mergeCell ref="AD106:AE106"/>
    <mergeCell ref="AF106:AG106"/>
    <mergeCell ref="AH106:AI106"/>
    <mergeCell ref="B107:C107"/>
    <mergeCell ref="D107:E107"/>
    <mergeCell ref="F107:G107"/>
    <mergeCell ref="H107:I107"/>
    <mergeCell ref="J107:K107"/>
    <mergeCell ref="L107:M107"/>
    <mergeCell ref="N107:O107"/>
    <mergeCell ref="P107:Q107"/>
    <mergeCell ref="R107:S107"/>
    <mergeCell ref="T107:U107"/>
    <mergeCell ref="V107:W107"/>
    <mergeCell ref="X107:Y107"/>
    <mergeCell ref="Z107:AA107"/>
    <mergeCell ref="AB107:AC107"/>
    <mergeCell ref="AD107:AE107"/>
    <mergeCell ref="AF107:AG107"/>
    <mergeCell ref="AH107:AI107"/>
    <mergeCell ref="B108:C108"/>
    <mergeCell ref="D108:E108"/>
    <mergeCell ref="F108:G108"/>
    <mergeCell ref="H108:I108"/>
    <mergeCell ref="J108:K108"/>
    <mergeCell ref="L108:M108"/>
    <mergeCell ref="N108:O108"/>
    <mergeCell ref="P108:Q108"/>
    <mergeCell ref="R108:S108"/>
    <mergeCell ref="T108:U108"/>
    <mergeCell ref="V108:W108"/>
    <mergeCell ref="X108:Y108"/>
    <mergeCell ref="Z108:AA108"/>
    <mergeCell ref="AB108:AC108"/>
    <mergeCell ref="AD108:AE108"/>
    <mergeCell ref="AF108:AG108"/>
    <mergeCell ref="AH108:AI108"/>
    <mergeCell ref="B109:C109"/>
    <mergeCell ref="D109:E109"/>
    <mergeCell ref="F109:G109"/>
    <mergeCell ref="H109:I109"/>
    <mergeCell ref="J109:K109"/>
    <mergeCell ref="L109:M109"/>
    <mergeCell ref="N109:O109"/>
    <mergeCell ref="P109:Q109"/>
    <mergeCell ref="R109:S109"/>
    <mergeCell ref="T109:U109"/>
    <mergeCell ref="V109:W109"/>
    <mergeCell ref="X109:Y109"/>
    <mergeCell ref="Z109:AA109"/>
    <mergeCell ref="AB109:AC109"/>
    <mergeCell ref="AD109:AE109"/>
    <mergeCell ref="AF109:AG109"/>
    <mergeCell ref="AH109:AI109"/>
    <mergeCell ref="B110:C110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T110:U110"/>
    <mergeCell ref="V110:W110"/>
    <mergeCell ref="X110:Y110"/>
    <mergeCell ref="Z110:AA110"/>
    <mergeCell ref="AB110:AC110"/>
    <mergeCell ref="AD110:AE110"/>
    <mergeCell ref="AF110:AG110"/>
    <mergeCell ref="AH110:AI110"/>
    <mergeCell ref="B111:C111"/>
    <mergeCell ref="D111:E111"/>
    <mergeCell ref="F111:G111"/>
    <mergeCell ref="H111:I111"/>
    <mergeCell ref="J111:K111"/>
    <mergeCell ref="L111:M111"/>
    <mergeCell ref="N111:O111"/>
    <mergeCell ref="P111:Q111"/>
    <mergeCell ref="R111:S111"/>
    <mergeCell ref="T111:U111"/>
    <mergeCell ref="V111:W111"/>
    <mergeCell ref="X111:Y111"/>
    <mergeCell ref="Z111:AA111"/>
    <mergeCell ref="AB111:AC111"/>
    <mergeCell ref="AD111:AE111"/>
    <mergeCell ref="AF111:AG111"/>
    <mergeCell ref="AH111:AI111"/>
    <mergeCell ref="B112:C112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AB112:AC112"/>
    <mergeCell ref="AD112:AE112"/>
    <mergeCell ref="AF112:AG112"/>
    <mergeCell ref="AH112:AI112"/>
    <mergeCell ref="B113:C113"/>
    <mergeCell ref="D113:E113"/>
    <mergeCell ref="F113:G113"/>
    <mergeCell ref="H113:I113"/>
    <mergeCell ref="J113:K113"/>
    <mergeCell ref="L113:M113"/>
    <mergeCell ref="N113:O113"/>
    <mergeCell ref="P113:Q113"/>
    <mergeCell ref="R113:S113"/>
    <mergeCell ref="T113:U113"/>
    <mergeCell ref="V113:W113"/>
    <mergeCell ref="X113:Y113"/>
    <mergeCell ref="Z113:AA113"/>
    <mergeCell ref="AB113:AC113"/>
    <mergeCell ref="AD113:AE113"/>
    <mergeCell ref="AF113:AG113"/>
    <mergeCell ref="AH113:AI113"/>
    <mergeCell ref="B114:C114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T114:U114"/>
    <mergeCell ref="V114:W114"/>
    <mergeCell ref="X114:Y114"/>
    <mergeCell ref="Z114:AA114"/>
    <mergeCell ref="AB114:AC114"/>
    <mergeCell ref="AD114:AE114"/>
    <mergeCell ref="AF114:AG114"/>
    <mergeCell ref="AH114:AI114"/>
    <mergeCell ref="B115:C115"/>
    <mergeCell ref="D115:E115"/>
    <mergeCell ref="F115:G115"/>
    <mergeCell ref="H115:I115"/>
    <mergeCell ref="J115:K115"/>
    <mergeCell ref="L115:M115"/>
    <mergeCell ref="N115:O115"/>
    <mergeCell ref="P115:Q115"/>
    <mergeCell ref="R115:S115"/>
    <mergeCell ref="T115:U115"/>
    <mergeCell ref="V115:W115"/>
    <mergeCell ref="X115:Y115"/>
    <mergeCell ref="Z115:AA115"/>
    <mergeCell ref="AB115:AC115"/>
    <mergeCell ref="AD115:AE115"/>
    <mergeCell ref="AF115:AG115"/>
    <mergeCell ref="AH115:AI115"/>
    <mergeCell ref="B116:C116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AB116:AC116"/>
    <mergeCell ref="AD116:AE116"/>
    <mergeCell ref="AF116:AG116"/>
    <mergeCell ref="AH116:AI116"/>
    <mergeCell ref="B117:C117"/>
    <mergeCell ref="D117:E117"/>
    <mergeCell ref="F117:G117"/>
    <mergeCell ref="H117:I117"/>
    <mergeCell ref="J117:K117"/>
    <mergeCell ref="L117:M117"/>
    <mergeCell ref="N117:O117"/>
    <mergeCell ref="P117:Q117"/>
    <mergeCell ref="R117:S117"/>
    <mergeCell ref="T117:U117"/>
    <mergeCell ref="V117:W117"/>
    <mergeCell ref="X117:Y117"/>
    <mergeCell ref="Z117:AA117"/>
    <mergeCell ref="AB117:AC117"/>
    <mergeCell ref="AD117:AE117"/>
    <mergeCell ref="AF117:AG117"/>
    <mergeCell ref="AH117:AI117"/>
    <mergeCell ref="B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T118:U118"/>
    <mergeCell ref="V118:W118"/>
    <mergeCell ref="X118:Y118"/>
    <mergeCell ref="Z118:AA118"/>
    <mergeCell ref="AB118:AC118"/>
    <mergeCell ref="AD118:AE118"/>
    <mergeCell ref="AF118:AG118"/>
    <mergeCell ref="AH118:AI118"/>
    <mergeCell ref="B119:C119"/>
    <mergeCell ref="D119:E119"/>
    <mergeCell ref="F119:G119"/>
    <mergeCell ref="H119:I119"/>
    <mergeCell ref="J119:K119"/>
    <mergeCell ref="L119:M119"/>
    <mergeCell ref="N119:O119"/>
    <mergeCell ref="P119:Q119"/>
    <mergeCell ref="R119:S119"/>
    <mergeCell ref="T119:U119"/>
    <mergeCell ref="V119:W119"/>
    <mergeCell ref="X119:Y119"/>
    <mergeCell ref="Z119:AA119"/>
    <mergeCell ref="AB119:AC119"/>
    <mergeCell ref="AD119:AE119"/>
    <mergeCell ref="AF119:AG119"/>
    <mergeCell ref="AH119:AI119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Z120:AA120"/>
    <mergeCell ref="AB120:AC120"/>
    <mergeCell ref="AD120:AE120"/>
    <mergeCell ref="AF120:AG120"/>
    <mergeCell ref="AH120:AI120"/>
    <mergeCell ref="B121:C121"/>
    <mergeCell ref="D121:E121"/>
    <mergeCell ref="F121:G121"/>
    <mergeCell ref="H121:I121"/>
    <mergeCell ref="J121:K121"/>
    <mergeCell ref="L121:M121"/>
    <mergeCell ref="N121:O121"/>
    <mergeCell ref="P121:Q121"/>
    <mergeCell ref="R121:S121"/>
    <mergeCell ref="T121:U121"/>
    <mergeCell ref="V121:W121"/>
    <mergeCell ref="X121:Y121"/>
    <mergeCell ref="Z121:AA121"/>
    <mergeCell ref="AB121:AC121"/>
    <mergeCell ref="AD121:AE121"/>
    <mergeCell ref="AF121:AG121"/>
    <mergeCell ref="AH121:AI121"/>
    <mergeCell ref="B122:C122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T122:U122"/>
    <mergeCell ref="V122:W122"/>
    <mergeCell ref="X122:Y122"/>
    <mergeCell ref="Z122:AA122"/>
    <mergeCell ref="AB122:AC122"/>
    <mergeCell ref="AD122:AE122"/>
    <mergeCell ref="AF122:AG122"/>
    <mergeCell ref="AH122:AI122"/>
    <mergeCell ref="B123:C123"/>
    <mergeCell ref="D123:E123"/>
    <mergeCell ref="F123:G123"/>
    <mergeCell ref="H123:I123"/>
    <mergeCell ref="J123:K123"/>
    <mergeCell ref="L123:M123"/>
    <mergeCell ref="N123:O123"/>
    <mergeCell ref="P123:Q123"/>
    <mergeCell ref="R123:S123"/>
    <mergeCell ref="T123:U123"/>
    <mergeCell ref="V123:W123"/>
    <mergeCell ref="X123:Y123"/>
    <mergeCell ref="Z123:AA123"/>
    <mergeCell ref="AB123:AC123"/>
    <mergeCell ref="AD123:AE123"/>
    <mergeCell ref="AF123:AG123"/>
    <mergeCell ref="AH123:AI123"/>
    <mergeCell ref="B124:C124"/>
    <mergeCell ref="D124:E124"/>
    <mergeCell ref="F124:G124"/>
    <mergeCell ref="H124:I124"/>
    <mergeCell ref="J124:K124"/>
    <mergeCell ref="L124:M124"/>
    <mergeCell ref="N124:O124"/>
    <mergeCell ref="P124:Q124"/>
    <mergeCell ref="R124:S124"/>
    <mergeCell ref="T124:U124"/>
    <mergeCell ref="V124:W124"/>
    <mergeCell ref="X124:Y124"/>
    <mergeCell ref="Z124:AA124"/>
    <mergeCell ref="AB124:AC124"/>
    <mergeCell ref="AD124:AE124"/>
    <mergeCell ref="AF124:AG124"/>
    <mergeCell ref="AH124:AI124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T125:U125"/>
    <mergeCell ref="V125:W125"/>
    <mergeCell ref="X125:Y125"/>
    <mergeCell ref="Z125:AA125"/>
    <mergeCell ref="AB125:AC125"/>
    <mergeCell ref="AD125:AE125"/>
    <mergeCell ref="AF125:AG125"/>
    <mergeCell ref="AH125:AI125"/>
    <mergeCell ref="B126:C126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F126:AG126"/>
    <mergeCell ref="AH126:AI126"/>
    <mergeCell ref="B127:C127"/>
    <mergeCell ref="D127:E127"/>
    <mergeCell ref="F127:G127"/>
    <mergeCell ref="H127:I127"/>
    <mergeCell ref="J127:K127"/>
    <mergeCell ref="L127:M127"/>
    <mergeCell ref="N127:O127"/>
    <mergeCell ref="P127:Q127"/>
    <mergeCell ref="R127:S127"/>
    <mergeCell ref="T127:U127"/>
    <mergeCell ref="V127:W127"/>
    <mergeCell ref="X127:Y127"/>
    <mergeCell ref="Z127:AA127"/>
    <mergeCell ref="AB127:AC127"/>
    <mergeCell ref="AD127:AE127"/>
    <mergeCell ref="AF127:AG127"/>
    <mergeCell ref="AH127:AI127"/>
    <mergeCell ref="B128:C128"/>
    <mergeCell ref="D128:E128"/>
    <mergeCell ref="F128:G128"/>
    <mergeCell ref="H128:I128"/>
    <mergeCell ref="J128:K128"/>
    <mergeCell ref="L128:M128"/>
    <mergeCell ref="N128:O128"/>
    <mergeCell ref="P128:Q128"/>
    <mergeCell ref="R128:S128"/>
    <mergeCell ref="T128:U128"/>
    <mergeCell ref="V128:W128"/>
    <mergeCell ref="X128:Y128"/>
    <mergeCell ref="Z128:AA128"/>
    <mergeCell ref="AB128:AC128"/>
    <mergeCell ref="AD128:AE128"/>
    <mergeCell ref="AF128:AG128"/>
    <mergeCell ref="AH128:AI128"/>
    <mergeCell ref="B129:C129"/>
    <mergeCell ref="D129:E129"/>
    <mergeCell ref="F129:G129"/>
    <mergeCell ref="H129:I129"/>
    <mergeCell ref="J129:K129"/>
    <mergeCell ref="L129:M129"/>
    <mergeCell ref="N129:O129"/>
    <mergeCell ref="P129:Q129"/>
    <mergeCell ref="R129:S129"/>
    <mergeCell ref="T129:U129"/>
    <mergeCell ref="V129:W129"/>
    <mergeCell ref="X129:Y129"/>
    <mergeCell ref="Z129:AA129"/>
    <mergeCell ref="AB129:AC129"/>
    <mergeCell ref="AD129:AE129"/>
    <mergeCell ref="AF129:AG129"/>
    <mergeCell ref="AH129:AI129"/>
    <mergeCell ref="B130:C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T130:U130"/>
    <mergeCell ref="V130:W130"/>
    <mergeCell ref="X130:Y130"/>
    <mergeCell ref="Z130:AA130"/>
    <mergeCell ref="AB130:AC130"/>
    <mergeCell ref="AD130:AE130"/>
    <mergeCell ref="AF130:AG130"/>
    <mergeCell ref="AH130:AI130"/>
    <mergeCell ref="B131:C131"/>
    <mergeCell ref="D131:E131"/>
    <mergeCell ref="F131:G131"/>
    <mergeCell ref="H131:I131"/>
    <mergeCell ref="J131:K131"/>
    <mergeCell ref="L131:M131"/>
    <mergeCell ref="N131:O131"/>
    <mergeCell ref="P131:Q131"/>
    <mergeCell ref="R131:S131"/>
    <mergeCell ref="T131:U131"/>
    <mergeCell ref="V131:W131"/>
    <mergeCell ref="X131:Y131"/>
    <mergeCell ref="Z131:AA131"/>
    <mergeCell ref="AB131:AC131"/>
    <mergeCell ref="AD131:AE131"/>
    <mergeCell ref="AF131:AG131"/>
    <mergeCell ref="AH131:AI131"/>
    <mergeCell ref="B132:C132"/>
    <mergeCell ref="D132:E132"/>
    <mergeCell ref="F132:G132"/>
    <mergeCell ref="H132:I132"/>
    <mergeCell ref="J132:K132"/>
    <mergeCell ref="L132:M132"/>
    <mergeCell ref="N132:O132"/>
    <mergeCell ref="P132:Q132"/>
    <mergeCell ref="R132:S132"/>
    <mergeCell ref="T132:U132"/>
    <mergeCell ref="V132:W132"/>
    <mergeCell ref="X132:Y132"/>
    <mergeCell ref="Z132:AA132"/>
    <mergeCell ref="AB132:AC132"/>
    <mergeCell ref="AD132:AE132"/>
    <mergeCell ref="AF132:AG132"/>
    <mergeCell ref="AH132:AI132"/>
    <mergeCell ref="B133:C133"/>
    <mergeCell ref="D133:E133"/>
    <mergeCell ref="F133:G133"/>
    <mergeCell ref="H133:I133"/>
    <mergeCell ref="J133:K133"/>
    <mergeCell ref="L133:M133"/>
    <mergeCell ref="N133:O133"/>
    <mergeCell ref="P133:Q133"/>
    <mergeCell ref="R133:S133"/>
    <mergeCell ref="T133:U133"/>
    <mergeCell ref="V133:W133"/>
    <mergeCell ref="X133:Y133"/>
    <mergeCell ref="Z133:AA133"/>
    <mergeCell ref="AB133:AC133"/>
    <mergeCell ref="AD133:AE133"/>
    <mergeCell ref="AF133:AG133"/>
    <mergeCell ref="AH133:AI133"/>
    <mergeCell ref="B134:C134"/>
    <mergeCell ref="D134:E134"/>
    <mergeCell ref="F134:G134"/>
    <mergeCell ref="H134:I134"/>
    <mergeCell ref="J134:K134"/>
    <mergeCell ref="L134:M134"/>
    <mergeCell ref="N134:O134"/>
    <mergeCell ref="P134:Q134"/>
    <mergeCell ref="R134:S134"/>
    <mergeCell ref="T134:U134"/>
    <mergeCell ref="V134:W134"/>
    <mergeCell ref="X134:Y134"/>
    <mergeCell ref="Z134:AA134"/>
    <mergeCell ref="AB134:AC134"/>
    <mergeCell ref="AD134:AE134"/>
    <mergeCell ref="AF134:AG134"/>
    <mergeCell ref="AH134:AI134"/>
    <mergeCell ref="B135:C135"/>
    <mergeCell ref="D135:E135"/>
    <mergeCell ref="F135:G135"/>
    <mergeCell ref="H135:I135"/>
    <mergeCell ref="J135:K135"/>
    <mergeCell ref="L135:M135"/>
    <mergeCell ref="N135:O135"/>
    <mergeCell ref="P135:Q135"/>
    <mergeCell ref="R135:S135"/>
    <mergeCell ref="T135:U135"/>
    <mergeCell ref="V135:W135"/>
    <mergeCell ref="X135:Y135"/>
    <mergeCell ref="Z135:AA135"/>
    <mergeCell ref="AB135:AC135"/>
    <mergeCell ref="AD135:AE135"/>
    <mergeCell ref="AF135:AG135"/>
    <mergeCell ref="AH135:AI135"/>
    <mergeCell ref="B136:C136"/>
    <mergeCell ref="D136:E136"/>
    <mergeCell ref="F136:G136"/>
    <mergeCell ref="H136:I136"/>
    <mergeCell ref="J136:K136"/>
    <mergeCell ref="L136:M136"/>
    <mergeCell ref="N136:O136"/>
    <mergeCell ref="P136:Q136"/>
    <mergeCell ref="R136:S136"/>
    <mergeCell ref="T136:U136"/>
    <mergeCell ref="V136:W136"/>
    <mergeCell ref="X136:Y136"/>
    <mergeCell ref="Z136:AA136"/>
    <mergeCell ref="AB136:AC136"/>
    <mergeCell ref="AD136:AE136"/>
    <mergeCell ref="AF136:AG136"/>
    <mergeCell ref="AH136:AI136"/>
    <mergeCell ref="B137:C137"/>
    <mergeCell ref="D137:E137"/>
    <mergeCell ref="F137:G137"/>
    <mergeCell ref="H137:I137"/>
    <mergeCell ref="J137:K137"/>
    <mergeCell ref="L137:M137"/>
    <mergeCell ref="N137:O137"/>
    <mergeCell ref="P137:Q137"/>
    <mergeCell ref="R137:S137"/>
    <mergeCell ref="T137:U137"/>
    <mergeCell ref="V137:W137"/>
    <mergeCell ref="X137:Y137"/>
    <mergeCell ref="Z137:AA137"/>
    <mergeCell ref="AB137:AC137"/>
    <mergeCell ref="AD137:AE137"/>
    <mergeCell ref="AF137:AG137"/>
    <mergeCell ref="AH137:AI137"/>
    <mergeCell ref="B138:C138"/>
    <mergeCell ref="D138:E138"/>
    <mergeCell ref="F138:G138"/>
    <mergeCell ref="H138:I138"/>
    <mergeCell ref="J138:K138"/>
    <mergeCell ref="L138:M138"/>
    <mergeCell ref="N138:O138"/>
    <mergeCell ref="P138:Q138"/>
    <mergeCell ref="R138:S138"/>
    <mergeCell ref="T138:U138"/>
    <mergeCell ref="V138:W138"/>
    <mergeCell ref="X138:Y138"/>
    <mergeCell ref="Z138:AA138"/>
    <mergeCell ref="AB138:AC138"/>
    <mergeCell ref="AD138:AE138"/>
    <mergeCell ref="AF138:AG138"/>
    <mergeCell ref="AH138:AI138"/>
    <mergeCell ref="B139:C139"/>
    <mergeCell ref="D139:E139"/>
    <mergeCell ref="F139:G139"/>
    <mergeCell ref="H139:I139"/>
    <mergeCell ref="J139:K139"/>
    <mergeCell ref="L139:M139"/>
    <mergeCell ref="N139:O139"/>
    <mergeCell ref="P139:Q139"/>
    <mergeCell ref="R139:S139"/>
    <mergeCell ref="T139:U139"/>
    <mergeCell ref="V139:W139"/>
    <mergeCell ref="X139:Y139"/>
    <mergeCell ref="Z139:AA139"/>
    <mergeCell ref="AB139:AC139"/>
    <mergeCell ref="AD139:AE139"/>
    <mergeCell ref="AF139:AG139"/>
    <mergeCell ref="AH139:AI139"/>
    <mergeCell ref="B140:C140"/>
    <mergeCell ref="D140:E140"/>
    <mergeCell ref="F140:G140"/>
    <mergeCell ref="H140:I140"/>
    <mergeCell ref="J140:K140"/>
    <mergeCell ref="L140:M140"/>
    <mergeCell ref="N140:O140"/>
    <mergeCell ref="P140:Q140"/>
    <mergeCell ref="R140:S140"/>
    <mergeCell ref="T140:U140"/>
    <mergeCell ref="V140:W140"/>
    <mergeCell ref="X140:Y140"/>
    <mergeCell ref="Z140:AA140"/>
    <mergeCell ref="AB140:AC140"/>
    <mergeCell ref="AD140:AE140"/>
    <mergeCell ref="AF140:AG140"/>
    <mergeCell ref="AH140:AI140"/>
    <mergeCell ref="B141:C141"/>
    <mergeCell ref="D141:E141"/>
    <mergeCell ref="F141:G141"/>
    <mergeCell ref="H141:I141"/>
    <mergeCell ref="J141:K141"/>
    <mergeCell ref="L141:M141"/>
    <mergeCell ref="N141:O141"/>
    <mergeCell ref="P141:Q141"/>
    <mergeCell ref="R141:S141"/>
    <mergeCell ref="T141:U141"/>
    <mergeCell ref="V141:W141"/>
    <mergeCell ref="X141:Y141"/>
    <mergeCell ref="Z141:AA141"/>
    <mergeCell ref="AB141:AC141"/>
    <mergeCell ref="AD141:AE141"/>
    <mergeCell ref="AF141:AG141"/>
    <mergeCell ref="AH141:AI141"/>
    <mergeCell ref="B142:C142"/>
    <mergeCell ref="D142:E142"/>
    <mergeCell ref="F142:G142"/>
    <mergeCell ref="H142:I142"/>
    <mergeCell ref="J142:K142"/>
    <mergeCell ref="L142:M142"/>
    <mergeCell ref="N142:O142"/>
    <mergeCell ref="P142:Q142"/>
    <mergeCell ref="R142:S142"/>
    <mergeCell ref="T142:U142"/>
    <mergeCell ref="V142:W142"/>
    <mergeCell ref="X142:Y142"/>
    <mergeCell ref="Z142:AA142"/>
    <mergeCell ref="AB142:AC142"/>
    <mergeCell ref="AD142:AE142"/>
    <mergeCell ref="AF142:AG142"/>
    <mergeCell ref="AH142:AI142"/>
    <mergeCell ref="B143:C143"/>
    <mergeCell ref="D143:E143"/>
    <mergeCell ref="F143:G143"/>
    <mergeCell ref="H143:I143"/>
    <mergeCell ref="J143:K143"/>
    <mergeCell ref="L143:M143"/>
    <mergeCell ref="N143:O143"/>
    <mergeCell ref="P143:Q143"/>
    <mergeCell ref="R143:S143"/>
    <mergeCell ref="T143:U143"/>
    <mergeCell ref="V143:W143"/>
    <mergeCell ref="X143:Y143"/>
    <mergeCell ref="Z143:AA143"/>
    <mergeCell ref="AB143:AC143"/>
    <mergeCell ref="AD143:AE143"/>
    <mergeCell ref="AF143:AG143"/>
    <mergeCell ref="AH143:AI143"/>
    <mergeCell ref="B144:C144"/>
    <mergeCell ref="D144:E144"/>
    <mergeCell ref="F144:G144"/>
    <mergeCell ref="H144:I144"/>
    <mergeCell ref="J144:K144"/>
    <mergeCell ref="L144:M144"/>
    <mergeCell ref="N144:O144"/>
    <mergeCell ref="P144:Q144"/>
    <mergeCell ref="R144:S144"/>
    <mergeCell ref="T144:U144"/>
    <mergeCell ref="V144:W144"/>
    <mergeCell ref="X144:Y144"/>
    <mergeCell ref="Z144:AA144"/>
    <mergeCell ref="AB144:AC144"/>
    <mergeCell ref="AD144:AE144"/>
    <mergeCell ref="AF144:AG144"/>
    <mergeCell ref="AH144:AI144"/>
    <mergeCell ref="B145:C145"/>
    <mergeCell ref="D145:E145"/>
    <mergeCell ref="F145:G145"/>
    <mergeCell ref="H145:I145"/>
    <mergeCell ref="J145:K145"/>
    <mergeCell ref="L145:M145"/>
    <mergeCell ref="N145:O145"/>
    <mergeCell ref="P145:Q145"/>
    <mergeCell ref="R145:S145"/>
    <mergeCell ref="T145:U145"/>
    <mergeCell ref="V145:W145"/>
    <mergeCell ref="X145:Y145"/>
    <mergeCell ref="Z145:AA145"/>
    <mergeCell ref="AB145:AC145"/>
    <mergeCell ref="AD145:AE145"/>
    <mergeCell ref="AF145:AG145"/>
    <mergeCell ref="AH145:AI145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R146:S146"/>
    <mergeCell ref="T146:U146"/>
    <mergeCell ref="V146:W146"/>
    <mergeCell ref="X146:Y146"/>
    <mergeCell ref="Z146:AA146"/>
    <mergeCell ref="AB146:AC146"/>
    <mergeCell ref="AD146:AE146"/>
    <mergeCell ref="AF146:AG146"/>
    <mergeCell ref="AH146:AI146"/>
    <mergeCell ref="B147:C147"/>
    <mergeCell ref="D147:E147"/>
    <mergeCell ref="F147:G147"/>
    <mergeCell ref="H147:I147"/>
    <mergeCell ref="J147:K147"/>
    <mergeCell ref="L147:M147"/>
    <mergeCell ref="N147:O147"/>
    <mergeCell ref="P147:Q147"/>
    <mergeCell ref="R147:S147"/>
    <mergeCell ref="T147:U147"/>
    <mergeCell ref="V147:W147"/>
    <mergeCell ref="X147:Y147"/>
    <mergeCell ref="Z147:AA147"/>
    <mergeCell ref="AB147:AC147"/>
    <mergeCell ref="AD147:AE147"/>
    <mergeCell ref="AF147:AG147"/>
    <mergeCell ref="AH147:AI147"/>
    <mergeCell ref="B148:C148"/>
    <mergeCell ref="D148:E148"/>
    <mergeCell ref="F148:G148"/>
    <mergeCell ref="H148:I148"/>
    <mergeCell ref="J148:K148"/>
    <mergeCell ref="L148:M148"/>
    <mergeCell ref="N148:O148"/>
    <mergeCell ref="P148:Q148"/>
    <mergeCell ref="R148:S148"/>
    <mergeCell ref="T148:U148"/>
    <mergeCell ref="V148:W148"/>
    <mergeCell ref="X148:Y148"/>
    <mergeCell ref="Z148:AA148"/>
    <mergeCell ref="AB148:AC148"/>
    <mergeCell ref="AD148:AE148"/>
    <mergeCell ref="AF148:AG148"/>
    <mergeCell ref="AH148:AI148"/>
    <mergeCell ref="B149:C149"/>
    <mergeCell ref="D149:E149"/>
    <mergeCell ref="F149:G149"/>
    <mergeCell ref="H149:I149"/>
    <mergeCell ref="J149:K149"/>
    <mergeCell ref="L149:M149"/>
    <mergeCell ref="N149:O149"/>
    <mergeCell ref="P149:Q149"/>
    <mergeCell ref="R149:S149"/>
    <mergeCell ref="T149:U149"/>
    <mergeCell ref="V149:W149"/>
    <mergeCell ref="X149:Y149"/>
    <mergeCell ref="Z149:AA149"/>
    <mergeCell ref="AB149:AC149"/>
    <mergeCell ref="AD149:AE149"/>
    <mergeCell ref="AF149:AG149"/>
    <mergeCell ref="AH149:AI149"/>
    <mergeCell ref="B150:C150"/>
    <mergeCell ref="D150:E150"/>
    <mergeCell ref="F150:G150"/>
    <mergeCell ref="H150:I150"/>
    <mergeCell ref="J150:K150"/>
    <mergeCell ref="L150:M150"/>
    <mergeCell ref="N150:O150"/>
    <mergeCell ref="P150:Q150"/>
    <mergeCell ref="R150:S150"/>
    <mergeCell ref="T150:U150"/>
    <mergeCell ref="V150:W150"/>
    <mergeCell ref="X150:Y150"/>
    <mergeCell ref="Z150:AA150"/>
    <mergeCell ref="AB150:AC150"/>
    <mergeCell ref="AD150:AE150"/>
    <mergeCell ref="AF150:AG150"/>
    <mergeCell ref="AH150:AI150"/>
    <mergeCell ref="B151:C151"/>
    <mergeCell ref="D151:E151"/>
    <mergeCell ref="F151:G151"/>
    <mergeCell ref="H151:I151"/>
    <mergeCell ref="J151:K151"/>
    <mergeCell ref="L151:M151"/>
    <mergeCell ref="N151:O151"/>
    <mergeCell ref="P151:Q151"/>
    <mergeCell ref="R151:S151"/>
    <mergeCell ref="T151:U151"/>
    <mergeCell ref="V151:W151"/>
    <mergeCell ref="X151:Y151"/>
    <mergeCell ref="Z151:AA151"/>
    <mergeCell ref="AB151:AC151"/>
    <mergeCell ref="AD151:AE151"/>
    <mergeCell ref="AF151:AG151"/>
    <mergeCell ref="AH151:AI151"/>
    <mergeCell ref="B152:C152"/>
    <mergeCell ref="D152:E152"/>
    <mergeCell ref="F152:G152"/>
    <mergeCell ref="H152:I152"/>
    <mergeCell ref="J152:K152"/>
    <mergeCell ref="L152:M152"/>
    <mergeCell ref="N152:O152"/>
    <mergeCell ref="P152:Q152"/>
    <mergeCell ref="R152:S152"/>
    <mergeCell ref="T152:U152"/>
    <mergeCell ref="V152:W152"/>
    <mergeCell ref="X152:Y152"/>
    <mergeCell ref="Z152:AA152"/>
    <mergeCell ref="AB152:AC152"/>
    <mergeCell ref="AD152:AE152"/>
    <mergeCell ref="AF152:AG152"/>
    <mergeCell ref="AH152:AI152"/>
    <mergeCell ref="B153:C153"/>
    <mergeCell ref="D153:E153"/>
    <mergeCell ref="F153:G153"/>
    <mergeCell ref="H153:I153"/>
    <mergeCell ref="J153:K153"/>
    <mergeCell ref="L153:M153"/>
    <mergeCell ref="N153:O153"/>
    <mergeCell ref="P153:Q153"/>
    <mergeCell ref="R153:S153"/>
    <mergeCell ref="T153:U153"/>
    <mergeCell ref="V153:W153"/>
    <mergeCell ref="X153:Y153"/>
    <mergeCell ref="Z153:AA153"/>
    <mergeCell ref="AB153:AC153"/>
    <mergeCell ref="AD153:AE153"/>
    <mergeCell ref="AF153:AG153"/>
    <mergeCell ref="AH153:AI153"/>
    <mergeCell ref="B154:C154"/>
    <mergeCell ref="D154:E154"/>
    <mergeCell ref="F154:G154"/>
    <mergeCell ref="H154:I154"/>
    <mergeCell ref="J154:K154"/>
    <mergeCell ref="L154:M154"/>
    <mergeCell ref="N154:O154"/>
    <mergeCell ref="P154:Q154"/>
    <mergeCell ref="R154:S154"/>
    <mergeCell ref="T154:U154"/>
    <mergeCell ref="V154:W154"/>
    <mergeCell ref="X154:Y154"/>
    <mergeCell ref="Z154:AA154"/>
    <mergeCell ref="AB154:AC154"/>
    <mergeCell ref="AD154:AE154"/>
    <mergeCell ref="AF154:AG154"/>
    <mergeCell ref="AH154:AI154"/>
    <mergeCell ref="B155:C155"/>
    <mergeCell ref="D155:E155"/>
    <mergeCell ref="F155:G155"/>
    <mergeCell ref="H155:I155"/>
    <mergeCell ref="J155:K155"/>
    <mergeCell ref="L155:M155"/>
    <mergeCell ref="N155:O155"/>
    <mergeCell ref="P155:Q155"/>
    <mergeCell ref="R155:S155"/>
    <mergeCell ref="T155:U155"/>
    <mergeCell ref="V155:W155"/>
    <mergeCell ref="X155:Y155"/>
    <mergeCell ref="Z155:AA155"/>
    <mergeCell ref="AB155:AC155"/>
    <mergeCell ref="AD155:AE155"/>
    <mergeCell ref="AF155:AG155"/>
    <mergeCell ref="AH155:AI155"/>
    <mergeCell ref="B156:C156"/>
    <mergeCell ref="D156:E156"/>
    <mergeCell ref="F156:G156"/>
    <mergeCell ref="H156:I156"/>
    <mergeCell ref="J156:K156"/>
    <mergeCell ref="L156:M156"/>
    <mergeCell ref="N156:O156"/>
    <mergeCell ref="P156:Q156"/>
    <mergeCell ref="R156:S156"/>
    <mergeCell ref="T156:U156"/>
    <mergeCell ref="V156:W156"/>
    <mergeCell ref="X156:Y156"/>
    <mergeCell ref="Z156:AA156"/>
    <mergeCell ref="AB156:AC156"/>
    <mergeCell ref="AD156:AE156"/>
    <mergeCell ref="AF156:AG156"/>
    <mergeCell ref="AH156:AI156"/>
    <mergeCell ref="B157:C157"/>
    <mergeCell ref="D157:E157"/>
    <mergeCell ref="F157:G157"/>
    <mergeCell ref="H157:I157"/>
    <mergeCell ref="J157:K157"/>
    <mergeCell ref="L157:M157"/>
    <mergeCell ref="N157:O157"/>
    <mergeCell ref="P157:Q157"/>
    <mergeCell ref="R157:S157"/>
    <mergeCell ref="T157:U157"/>
    <mergeCell ref="V157:W157"/>
    <mergeCell ref="X157:Y157"/>
    <mergeCell ref="Z157:AA157"/>
    <mergeCell ref="AB157:AC157"/>
    <mergeCell ref="AD157:AE157"/>
    <mergeCell ref="AF157:AG157"/>
    <mergeCell ref="AH157:AI157"/>
    <mergeCell ref="B158:C158"/>
    <mergeCell ref="D158:E158"/>
    <mergeCell ref="F158:G158"/>
    <mergeCell ref="H158:I158"/>
    <mergeCell ref="J158:K158"/>
    <mergeCell ref="L158:M158"/>
    <mergeCell ref="N158:O158"/>
    <mergeCell ref="P158:Q158"/>
    <mergeCell ref="R158:S158"/>
    <mergeCell ref="T158:U158"/>
    <mergeCell ref="V158:W158"/>
    <mergeCell ref="X158:Y158"/>
    <mergeCell ref="Z158:AA158"/>
    <mergeCell ref="AB158:AC158"/>
    <mergeCell ref="AD158:AE158"/>
    <mergeCell ref="AF158:AG158"/>
    <mergeCell ref="AH158:AI158"/>
    <mergeCell ref="B159:C159"/>
    <mergeCell ref="D159:E159"/>
    <mergeCell ref="F159:G159"/>
    <mergeCell ref="H159:I159"/>
    <mergeCell ref="J159:K159"/>
    <mergeCell ref="L159:M159"/>
    <mergeCell ref="N159:O159"/>
    <mergeCell ref="P159:Q159"/>
    <mergeCell ref="R159:S159"/>
    <mergeCell ref="T159:U159"/>
    <mergeCell ref="V159:W159"/>
    <mergeCell ref="X159:Y159"/>
    <mergeCell ref="Z159:AA159"/>
    <mergeCell ref="AB159:AC159"/>
    <mergeCell ref="AD159:AE159"/>
    <mergeCell ref="AF159:AG159"/>
    <mergeCell ref="AH159:AI159"/>
    <mergeCell ref="B160:C160"/>
    <mergeCell ref="D160:E160"/>
    <mergeCell ref="F160:G160"/>
    <mergeCell ref="H160:I160"/>
    <mergeCell ref="J160:K160"/>
    <mergeCell ref="L160:M160"/>
    <mergeCell ref="N160:O160"/>
    <mergeCell ref="P160:Q160"/>
    <mergeCell ref="R160:S160"/>
    <mergeCell ref="T160:U160"/>
    <mergeCell ref="V160:W160"/>
    <mergeCell ref="X160:Y160"/>
    <mergeCell ref="Z160:AA160"/>
    <mergeCell ref="AB160:AC160"/>
    <mergeCell ref="AD160:AE160"/>
    <mergeCell ref="AF160:AG160"/>
    <mergeCell ref="AH160:AI160"/>
    <mergeCell ref="B161:C161"/>
    <mergeCell ref="D161:E161"/>
    <mergeCell ref="F161:G161"/>
    <mergeCell ref="H161:I161"/>
    <mergeCell ref="J161:K161"/>
    <mergeCell ref="L161:M161"/>
    <mergeCell ref="N161:O161"/>
    <mergeCell ref="P161:Q161"/>
    <mergeCell ref="R161:S161"/>
    <mergeCell ref="T161:U161"/>
    <mergeCell ref="V161:W161"/>
    <mergeCell ref="X161:Y161"/>
    <mergeCell ref="Z161:AA161"/>
    <mergeCell ref="AB161:AC161"/>
    <mergeCell ref="AD161:AE161"/>
    <mergeCell ref="AF161:AG161"/>
    <mergeCell ref="AH161:AI161"/>
    <mergeCell ref="B162:C162"/>
    <mergeCell ref="D162:E162"/>
    <mergeCell ref="F162:G162"/>
    <mergeCell ref="H162:I162"/>
    <mergeCell ref="J162:K162"/>
    <mergeCell ref="L162:M162"/>
    <mergeCell ref="N162:O162"/>
    <mergeCell ref="P162:Q162"/>
    <mergeCell ref="R162:S162"/>
    <mergeCell ref="T162:U162"/>
    <mergeCell ref="V162:W162"/>
    <mergeCell ref="X162:Y162"/>
    <mergeCell ref="Z162:AA162"/>
    <mergeCell ref="AB162:AC162"/>
    <mergeCell ref="AD162:AE162"/>
    <mergeCell ref="AF162:AG162"/>
    <mergeCell ref="AH162:AI162"/>
    <mergeCell ref="B163:C163"/>
    <mergeCell ref="D163:E163"/>
    <mergeCell ref="F163:G163"/>
    <mergeCell ref="H163:I163"/>
    <mergeCell ref="J163:K163"/>
    <mergeCell ref="L163:M163"/>
    <mergeCell ref="N163:O163"/>
    <mergeCell ref="P163:Q163"/>
    <mergeCell ref="R163:S163"/>
    <mergeCell ref="T163:U163"/>
    <mergeCell ref="V163:W163"/>
    <mergeCell ref="X163:Y163"/>
    <mergeCell ref="Z163:AA163"/>
    <mergeCell ref="AB163:AC163"/>
    <mergeCell ref="AD163:AE163"/>
    <mergeCell ref="AF163:AG163"/>
    <mergeCell ref="AH163:AI163"/>
    <mergeCell ref="B164:C164"/>
    <mergeCell ref="D164:E164"/>
    <mergeCell ref="F164:G164"/>
    <mergeCell ref="H164:I164"/>
    <mergeCell ref="J164:K164"/>
    <mergeCell ref="L164:M164"/>
    <mergeCell ref="N164:O164"/>
    <mergeCell ref="P164:Q164"/>
    <mergeCell ref="R164:S164"/>
    <mergeCell ref="T164:U164"/>
    <mergeCell ref="V164:W164"/>
    <mergeCell ref="X164:Y164"/>
    <mergeCell ref="Z164:AA164"/>
    <mergeCell ref="AB164:AC164"/>
    <mergeCell ref="AD164:AE164"/>
    <mergeCell ref="AF164:AG164"/>
    <mergeCell ref="AH164:AI164"/>
    <mergeCell ref="B165:C165"/>
    <mergeCell ref="D165:E165"/>
    <mergeCell ref="F165:G165"/>
    <mergeCell ref="H165:I165"/>
    <mergeCell ref="J165:K165"/>
    <mergeCell ref="L165:M165"/>
    <mergeCell ref="N165:O165"/>
    <mergeCell ref="P165:Q165"/>
    <mergeCell ref="R165:S165"/>
    <mergeCell ref="T165:U165"/>
    <mergeCell ref="V165:W165"/>
    <mergeCell ref="X165:Y165"/>
    <mergeCell ref="Z165:AA165"/>
    <mergeCell ref="AB165:AC165"/>
    <mergeCell ref="AD165:AE165"/>
    <mergeCell ref="AF165:AG165"/>
    <mergeCell ref="AH165:AI165"/>
    <mergeCell ref="B166:C166"/>
    <mergeCell ref="D166:E166"/>
    <mergeCell ref="F166:G166"/>
    <mergeCell ref="H166:I166"/>
    <mergeCell ref="J166:K166"/>
    <mergeCell ref="L166:M166"/>
    <mergeCell ref="N166:O166"/>
    <mergeCell ref="P166:Q166"/>
    <mergeCell ref="R166:S166"/>
    <mergeCell ref="T166:U166"/>
    <mergeCell ref="V166:W166"/>
    <mergeCell ref="X166:Y166"/>
    <mergeCell ref="Z166:AA166"/>
    <mergeCell ref="AB166:AC166"/>
    <mergeCell ref="AD166:AE166"/>
    <mergeCell ref="AF166:AG166"/>
    <mergeCell ref="AH166:AI166"/>
    <mergeCell ref="B167:C167"/>
    <mergeCell ref="D167:E167"/>
    <mergeCell ref="F167:G167"/>
    <mergeCell ref="H167:I167"/>
    <mergeCell ref="J167:K167"/>
    <mergeCell ref="L167:M167"/>
    <mergeCell ref="N167:O167"/>
    <mergeCell ref="P167:Q167"/>
    <mergeCell ref="R167:S167"/>
    <mergeCell ref="T167:U167"/>
    <mergeCell ref="V167:W167"/>
    <mergeCell ref="X167:Y167"/>
    <mergeCell ref="Z167:AA167"/>
    <mergeCell ref="AB167:AC167"/>
    <mergeCell ref="AD167:AE167"/>
    <mergeCell ref="AF167:AG167"/>
    <mergeCell ref="AH167:AI167"/>
    <mergeCell ref="B168:C168"/>
    <mergeCell ref="D168:E168"/>
    <mergeCell ref="F168:G168"/>
    <mergeCell ref="H168:I168"/>
    <mergeCell ref="J168:K168"/>
    <mergeCell ref="L168:M168"/>
    <mergeCell ref="N168:O168"/>
    <mergeCell ref="P168:Q168"/>
    <mergeCell ref="R168:S168"/>
    <mergeCell ref="T168:U168"/>
    <mergeCell ref="V168:W168"/>
    <mergeCell ref="X168:Y168"/>
    <mergeCell ref="Z168:AA168"/>
    <mergeCell ref="AB168:AC168"/>
    <mergeCell ref="AD168:AE168"/>
    <mergeCell ref="AF168:AG168"/>
    <mergeCell ref="AH168:AI168"/>
    <mergeCell ref="B169:C169"/>
    <mergeCell ref="D169:E169"/>
    <mergeCell ref="F169:G169"/>
    <mergeCell ref="H169:I169"/>
    <mergeCell ref="J169:K169"/>
    <mergeCell ref="L169:M169"/>
    <mergeCell ref="N169:O169"/>
    <mergeCell ref="P169:Q169"/>
    <mergeCell ref="R169:S169"/>
    <mergeCell ref="T169:U169"/>
    <mergeCell ref="V169:W169"/>
    <mergeCell ref="X169:Y169"/>
    <mergeCell ref="Z169:AA169"/>
    <mergeCell ref="AB169:AC169"/>
    <mergeCell ref="AD169:AE169"/>
    <mergeCell ref="AF169:AG169"/>
    <mergeCell ref="AH169:AI169"/>
    <mergeCell ref="B170:C170"/>
    <mergeCell ref="D170:E170"/>
    <mergeCell ref="F170:G170"/>
    <mergeCell ref="H170:I170"/>
    <mergeCell ref="J170:K170"/>
    <mergeCell ref="L170:M170"/>
    <mergeCell ref="N170:O170"/>
    <mergeCell ref="P170:Q170"/>
    <mergeCell ref="R170:S170"/>
    <mergeCell ref="T170:U170"/>
    <mergeCell ref="V170:W170"/>
    <mergeCell ref="X170:Y170"/>
    <mergeCell ref="Z170:AA170"/>
    <mergeCell ref="AB170:AC170"/>
    <mergeCell ref="AD170:AE170"/>
    <mergeCell ref="AF170:AG170"/>
    <mergeCell ref="AH170:AI170"/>
    <mergeCell ref="B171:C171"/>
    <mergeCell ref="D171:E171"/>
    <mergeCell ref="F171:G171"/>
    <mergeCell ref="H171:I171"/>
    <mergeCell ref="J171:K171"/>
    <mergeCell ref="L171:M171"/>
    <mergeCell ref="N171:O171"/>
    <mergeCell ref="P171:Q171"/>
    <mergeCell ref="R171:S171"/>
    <mergeCell ref="T171:U171"/>
    <mergeCell ref="V171:W171"/>
    <mergeCell ref="X171:Y171"/>
    <mergeCell ref="Z171:AA171"/>
    <mergeCell ref="AB171:AC171"/>
    <mergeCell ref="AD171:AE171"/>
    <mergeCell ref="AF171:AG171"/>
    <mergeCell ref="AH171:AI171"/>
    <mergeCell ref="B172:C172"/>
    <mergeCell ref="D172:E172"/>
    <mergeCell ref="F172:G172"/>
    <mergeCell ref="H172:I172"/>
    <mergeCell ref="J172:K172"/>
    <mergeCell ref="L172:M172"/>
    <mergeCell ref="N172:O172"/>
    <mergeCell ref="P172:Q172"/>
    <mergeCell ref="R172:S172"/>
    <mergeCell ref="T172:U172"/>
    <mergeCell ref="V172:W172"/>
    <mergeCell ref="X172:Y172"/>
    <mergeCell ref="Z172:AA172"/>
    <mergeCell ref="AB172:AC172"/>
    <mergeCell ref="AD172:AE172"/>
    <mergeCell ref="AF172:AG172"/>
    <mergeCell ref="AH172:AI172"/>
    <mergeCell ref="B173:C173"/>
    <mergeCell ref="D173:E173"/>
    <mergeCell ref="F173:G173"/>
    <mergeCell ref="H173:I173"/>
    <mergeCell ref="J173:K173"/>
    <mergeCell ref="L173:M173"/>
    <mergeCell ref="N173:O173"/>
    <mergeCell ref="P173:Q173"/>
    <mergeCell ref="R173:S173"/>
    <mergeCell ref="T173:U173"/>
    <mergeCell ref="V173:W173"/>
    <mergeCell ref="X173:Y173"/>
    <mergeCell ref="Z173:AA173"/>
    <mergeCell ref="AB173:AC173"/>
    <mergeCell ref="AD173:AE173"/>
    <mergeCell ref="AF173:AG173"/>
    <mergeCell ref="AH173:AI173"/>
    <mergeCell ref="B174:C174"/>
    <mergeCell ref="D174:E174"/>
    <mergeCell ref="F174:G174"/>
    <mergeCell ref="H174:I174"/>
    <mergeCell ref="J174:K174"/>
    <mergeCell ref="L174:M174"/>
    <mergeCell ref="N174:O174"/>
    <mergeCell ref="P174:Q174"/>
    <mergeCell ref="R174:S174"/>
    <mergeCell ref="T174:U174"/>
    <mergeCell ref="V174:W174"/>
    <mergeCell ref="X174:Y174"/>
    <mergeCell ref="Z174:AA174"/>
    <mergeCell ref="AB174:AC174"/>
    <mergeCell ref="AD174:AE174"/>
    <mergeCell ref="AF174:AG174"/>
    <mergeCell ref="AH174:AI174"/>
    <mergeCell ref="B175:C175"/>
    <mergeCell ref="D175:E175"/>
    <mergeCell ref="F175:G175"/>
    <mergeCell ref="H175:I175"/>
    <mergeCell ref="J175:K175"/>
    <mergeCell ref="L175:M175"/>
    <mergeCell ref="N175:O175"/>
    <mergeCell ref="P175:Q175"/>
    <mergeCell ref="R175:S175"/>
    <mergeCell ref="T175:U175"/>
    <mergeCell ref="V175:W175"/>
    <mergeCell ref="X175:Y175"/>
    <mergeCell ref="Z175:AA175"/>
    <mergeCell ref="AB175:AC175"/>
    <mergeCell ref="AD175:AE175"/>
    <mergeCell ref="AF175:AG175"/>
    <mergeCell ref="AH175:AI175"/>
    <mergeCell ref="B176:C176"/>
    <mergeCell ref="D176:E176"/>
    <mergeCell ref="F176:G176"/>
    <mergeCell ref="H176:I176"/>
    <mergeCell ref="J176:K176"/>
    <mergeCell ref="L176:M176"/>
    <mergeCell ref="N176:O176"/>
    <mergeCell ref="P176:Q176"/>
    <mergeCell ref="R176:S176"/>
    <mergeCell ref="T176:U176"/>
    <mergeCell ref="V176:W176"/>
    <mergeCell ref="X176:Y176"/>
    <mergeCell ref="Z176:AA176"/>
    <mergeCell ref="AB176:AC176"/>
    <mergeCell ref="AD176:AE176"/>
    <mergeCell ref="AF176:AG176"/>
    <mergeCell ref="AH176:AI176"/>
    <mergeCell ref="B177:C177"/>
    <mergeCell ref="D177:E177"/>
    <mergeCell ref="F177:G177"/>
    <mergeCell ref="H177:I177"/>
    <mergeCell ref="J177:K177"/>
    <mergeCell ref="L177:M177"/>
    <mergeCell ref="N177:O177"/>
    <mergeCell ref="P177:Q177"/>
    <mergeCell ref="R177:S177"/>
    <mergeCell ref="T177:U177"/>
    <mergeCell ref="V177:W177"/>
    <mergeCell ref="X177:Y177"/>
    <mergeCell ref="Z177:AA177"/>
    <mergeCell ref="AB177:AC177"/>
    <mergeCell ref="AD177:AE177"/>
    <mergeCell ref="AF177:AG177"/>
    <mergeCell ref="AH177:AI177"/>
    <mergeCell ref="B178:C178"/>
    <mergeCell ref="D178:E178"/>
    <mergeCell ref="F178:G178"/>
    <mergeCell ref="H178:I178"/>
    <mergeCell ref="J178:K178"/>
    <mergeCell ref="L178:M178"/>
    <mergeCell ref="N178:O178"/>
    <mergeCell ref="P178:Q178"/>
    <mergeCell ref="R178:S178"/>
    <mergeCell ref="T178:U178"/>
    <mergeCell ref="V178:W178"/>
    <mergeCell ref="X178:Y178"/>
    <mergeCell ref="Z178:AA178"/>
    <mergeCell ref="AB178:AC178"/>
    <mergeCell ref="AD178:AE178"/>
    <mergeCell ref="AF178:AG178"/>
    <mergeCell ref="AH178:AI178"/>
    <mergeCell ref="B179:C179"/>
    <mergeCell ref="D179:E179"/>
    <mergeCell ref="F179:G179"/>
    <mergeCell ref="H179:I179"/>
    <mergeCell ref="J179:K179"/>
    <mergeCell ref="L179:M179"/>
    <mergeCell ref="N179:O179"/>
    <mergeCell ref="P179:Q179"/>
    <mergeCell ref="R179:S179"/>
    <mergeCell ref="T179:U179"/>
    <mergeCell ref="V179:W179"/>
    <mergeCell ref="X179:Y179"/>
    <mergeCell ref="Z179:AA179"/>
    <mergeCell ref="AB179:AC179"/>
    <mergeCell ref="AD179:AE179"/>
    <mergeCell ref="AF179:AG179"/>
    <mergeCell ref="AH179:AI179"/>
    <mergeCell ref="B180:C180"/>
    <mergeCell ref="D180:E180"/>
    <mergeCell ref="F180:G180"/>
    <mergeCell ref="H180:I180"/>
    <mergeCell ref="J180:K180"/>
    <mergeCell ref="L180:M180"/>
    <mergeCell ref="N180:O180"/>
    <mergeCell ref="P180:Q180"/>
    <mergeCell ref="R180:S180"/>
    <mergeCell ref="T180:U180"/>
    <mergeCell ref="V180:W180"/>
    <mergeCell ref="X180:Y180"/>
    <mergeCell ref="Z180:AA180"/>
    <mergeCell ref="AB180:AC180"/>
    <mergeCell ref="AD180:AE180"/>
    <mergeCell ref="AF180:AG180"/>
    <mergeCell ref="AH180:AI180"/>
    <mergeCell ref="B181:C181"/>
    <mergeCell ref="D181:E181"/>
    <mergeCell ref="F181:G181"/>
    <mergeCell ref="H181:I181"/>
    <mergeCell ref="J181:K181"/>
    <mergeCell ref="L181:M181"/>
    <mergeCell ref="N181:O181"/>
    <mergeCell ref="P181:Q181"/>
    <mergeCell ref="R181:S181"/>
    <mergeCell ref="T181:U181"/>
    <mergeCell ref="V181:W181"/>
    <mergeCell ref="X181:Y181"/>
    <mergeCell ref="Z181:AA181"/>
    <mergeCell ref="AB181:AC181"/>
    <mergeCell ref="AD181:AE181"/>
    <mergeCell ref="AF181:AG181"/>
    <mergeCell ref="AH181:AI181"/>
    <mergeCell ref="B182:C182"/>
    <mergeCell ref="D182:E182"/>
    <mergeCell ref="F182:G182"/>
    <mergeCell ref="H182:I182"/>
    <mergeCell ref="J182:K182"/>
    <mergeCell ref="L182:M182"/>
    <mergeCell ref="N182:O182"/>
    <mergeCell ref="P182:Q182"/>
    <mergeCell ref="R182:S182"/>
    <mergeCell ref="T182:U182"/>
    <mergeCell ref="V182:W182"/>
    <mergeCell ref="X182:Y182"/>
    <mergeCell ref="Z182:AA182"/>
    <mergeCell ref="AB182:AC182"/>
    <mergeCell ref="AD182:AE182"/>
    <mergeCell ref="AF182:AG182"/>
    <mergeCell ref="AH182:AI182"/>
    <mergeCell ref="B183:C183"/>
    <mergeCell ref="D183:E183"/>
    <mergeCell ref="F183:G183"/>
    <mergeCell ref="H183:I183"/>
    <mergeCell ref="J183:K183"/>
    <mergeCell ref="L183:M183"/>
    <mergeCell ref="N183:O183"/>
    <mergeCell ref="P183:Q183"/>
    <mergeCell ref="R183:S183"/>
    <mergeCell ref="T183:U183"/>
    <mergeCell ref="V183:W183"/>
    <mergeCell ref="X183:Y183"/>
    <mergeCell ref="Z183:AA183"/>
    <mergeCell ref="AB183:AC183"/>
    <mergeCell ref="AD183:AE183"/>
    <mergeCell ref="AF183:AG183"/>
    <mergeCell ref="AH183:AI183"/>
    <mergeCell ref="B184:C184"/>
    <mergeCell ref="D184:E184"/>
    <mergeCell ref="F184:G184"/>
    <mergeCell ref="H184:I184"/>
    <mergeCell ref="J184:K184"/>
    <mergeCell ref="L184:M184"/>
    <mergeCell ref="N184:O184"/>
    <mergeCell ref="P184:Q184"/>
    <mergeCell ref="R184:S184"/>
    <mergeCell ref="T184:U184"/>
    <mergeCell ref="V184:W184"/>
    <mergeCell ref="X184:Y184"/>
    <mergeCell ref="Z184:AA184"/>
    <mergeCell ref="AB184:AC184"/>
    <mergeCell ref="AD184:AE184"/>
    <mergeCell ref="AF184:AG184"/>
    <mergeCell ref="AH184:AI184"/>
    <mergeCell ref="B185:C185"/>
    <mergeCell ref="D185:E185"/>
    <mergeCell ref="F185:G185"/>
    <mergeCell ref="H185:I185"/>
    <mergeCell ref="J185:K185"/>
    <mergeCell ref="L185:M185"/>
    <mergeCell ref="N185:O185"/>
    <mergeCell ref="P185:Q185"/>
    <mergeCell ref="R185:S185"/>
    <mergeCell ref="T185:U185"/>
    <mergeCell ref="V185:W185"/>
    <mergeCell ref="X185:Y185"/>
    <mergeCell ref="Z185:AA185"/>
    <mergeCell ref="AB185:AC185"/>
    <mergeCell ref="AD185:AE185"/>
    <mergeCell ref="AF185:AG185"/>
    <mergeCell ref="AH185:AI185"/>
    <mergeCell ref="B186:C186"/>
    <mergeCell ref="D186:E186"/>
    <mergeCell ref="F186:G186"/>
    <mergeCell ref="H186:I186"/>
    <mergeCell ref="J186:K186"/>
    <mergeCell ref="L186:M186"/>
    <mergeCell ref="N186:O186"/>
    <mergeCell ref="P186:Q186"/>
    <mergeCell ref="R186:S186"/>
    <mergeCell ref="T186:U186"/>
    <mergeCell ref="V186:W186"/>
    <mergeCell ref="X186:Y186"/>
    <mergeCell ref="Z186:AA186"/>
    <mergeCell ref="AB186:AC186"/>
    <mergeCell ref="AD186:AE186"/>
    <mergeCell ref="AF186:AG186"/>
    <mergeCell ref="AH186:AI186"/>
    <mergeCell ref="B187:C187"/>
    <mergeCell ref="D187:E187"/>
    <mergeCell ref="F187:G187"/>
    <mergeCell ref="H187:I187"/>
    <mergeCell ref="J187:K187"/>
    <mergeCell ref="L187:M187"/>
    <mergeCell ref="N187:O187"/>
    <mergeCell ref="P187:Q187"/>
    <mergeCell ref="R187:S187"/>
    <mergeCell ref="T187:U187"/>
    <mergeCell ref="V187:W187"/>
    <mergeCell ref="X187:Y187"/>
    <mergeCell ref="Z187:AA187"/>
    <mergeCell ref="AB187:AC187"/>
    <mergeCell ref="AD187:AE187"/>
    <mergeCell ref="AF187:AG187"/>
    <mergeCell ref="AH187:AI187"/>
    <mergeCell ref="B188:C188"/>
    <mergeCell ref="D188:E188"/>
    <mergeCell ref="F188:G188"/>
    <mergeCell ref="H188:I188"/>
    <mergeCell ref="J188:K188"/>
    <mergeCell ref="L188:M188"/>
    <mergeCell ref="N188:O188"/>
    <mergeCell ref="P188:Q188"/>
    <mergeCell ref="R188:S188"/>
    <mergeCell ref="T188:U188"/>
    <mergeCell ref="V188:W188"/>
    <mergeCell ref="X188:Y188"/>
    <mergeCell ref="Z188:AA188"/>
    <mergeCell ref="AB188:AC188"/>
    <mergeCell ref="AD188:AE188"/>
    <mergeCell ref="AF188:AG188"/>
    <mergeCell ref="AH188:AI188"/>
    <mergeCell ref="B189:C189"/>
    <mergeCell ref="D189:E189"/>
    <mergeCell ref="F189:G189"/>
    <mergeCell ref="H189:I189"/>
    <mergeCell ref="J189:K189"/>
    <mergeCell ref="L189:M189"/>
    <mergeCell ref="N189:O189"/>
    <mergeCell ref="P189:Q189"/>
    <mergeCell ref="R189:S189"/>
    <mergeCell ref="T189:U189"/>
    <mergeCell ref="V189:W189"/>
    <mergeCell ref="X189:Y189"/>
    <mergeCell ref="Z189:AA189"/>
    <mergeCell ref="AB189:AC189"/>
    <mergeCell ref="AD189:AE189"/>
    <mergeCell ref="AF189:AG189"/>
    <mergeCell ref="AH189:AI189"/>
    <mergeCell ref="B190:C190"/>
    <mergeCell ref="D190:E190"/>
    <mergeCell ref="F190:G190"/>
    <mergeCell ref="H190:I190"/>
    <mergeCell ref="J190:K190"/>
    <mergeCell ref="L190:M190"/>
    <mergeCell ref="N190:O190"/>
    <mergeCell ref="P190:Q190"/>
    <mergeCell ref="R190:S190"/>
    <mergeCell ref="T190:U190"/>
    <mergeCell ref="V190:W190"/>
    <mergeCell ref="X190:Y190"/>
    <mergeCell ref="Z190:AA190"/>
    <mergeCell ref="AB190:AC190"/>
    <mergeCell ref="AD190:AE190"/>
    <mergeCell ref="AF190:AG190"/>
    <mergeCell ref="AH190:AI190"/>
    <mergeCell ref="B191:C191"/>
    <mergeCell ref="D191:E191"/>
    <mergeCell ref="F191:G191"/>
    <mergeCell ref="H191:I191"/>
    <mergeCell ref="J191:K191"/>
    <mergeCell ref="L191:M191"/>
    <mergeCell ref="N191:O191"/>
    <mergeCell ref="P191:Q191"/>
    <mergeCell ref="R191:S191"/>
    <mergeCell ref="T191:U191"/>
    <mergeCell ref="V191:W191"/>
    <mergeCell ref="X191:Y191"/>
    <mergeCell ref="Z191:AA191"/>
    <mergeCell ref="AB191:AC191"/>
    <mergeCell ref="AD191:AE191"/>
    <mergeCell ref="AF191:AG191"/>
    <mergeCell ref="AH191:AI191"/>
    <mergeCell ref="B192:C192"/>
    <mergeCell ref="D192:E192"/>
    <mergeCell ref="F192:G192"/>
    <mergeCell ref="H192:I192"/>
    <mergeCell ref="J192:K192"/>
    <mergeCell ref="L192:M192"/>
    <mergeCell ref="N192:O192"/>
    <mergeCell ref="P192:Q192"/>
    <mergeCell ref="R192:S192"/>
    <mergeCell ref="T192:U192"/>
    <mergeCell ref="V192:W192"/>
    <mergeCell ref="X192:Y192"/>
    <mergeCell ref="Z192:AA192"/>
    <mergeCell ref="AB192:AC192"/>
    <mergeCell ref="AD192:AE192"/>
    <mergeCell ref="AF192:AG192"/>
    <mergeCell ref="AH192:AI192"/>
    <mergeCell ref="B193:C193"/>
    <mergeCell ref="D193:E193"/>
    <mergeCell ref="F193:G193"/>
    <mergeCell ref="H193:I193"/>
    <mergeCell ref="J193:K193"/>
    <mergeCell ref="L193:M193"/>
    <mergeCell ref="N193:O193"/>
    <mergeCell ref="P193:Q193"/>
    <mergeCell ref="R193:S193"/>
    <mergeCell ref="T193:U193"/>
    <mergeCell ref="V193:W193"/>
    <mergeCell ref="X193:Y193"/>
    <mergeCell ref="Z193:AA193"/>
    <mergeCell ref="AB193:AC193"/>
    <mergeCell ref="AD193:AE193"/>
    <mergeCell ref="AF193:AG193"/>
    <mergeCell ref="AH193:AI193"/>
    <mergeCell ref="B194:C194"/>
    <mergeCell ref="D194:E194"/>
    <mergeCell ref="F194:G194"/>
    <mergeCell ref="H194:I194"/>
    <mergeCell ref="J194:K194"/>
    <mergeCell ref="L194:M194"/>
    <mergeCell ref="N194:O194"/>
    <mergeCell ref="P194:Q194"/>
    <mergeCell ref="R194:S194"/>
    <mergeCell ref="T194:U194"/>
    <mergeCell ref="V194:W194"/>
    <mergeCell ref="X194:Y194"/>
    <mergeCell ref="Z194:AA194"/>
    <mergeCell ref="AB194:AC194"/>
    <mergeCell ref="AD194:AE194"/>
    <mergeCell ref="AF194:AG194"/>
    <mergeCell ref="AH194:AI194"/>
    <mergeCell ref="B195:C195"/>
    <mergeCell ref="D195:E195"/>
    <mergeCell ref="F195:G195"/>
    <mergeCell ref="H195:I195"/>
    <mergeCell ref="J195:K195"/>
    <mergeCell ref="L195:M195"/>
    <mergeCell ref="N195:O195"/>
    <mergeCell ref="P195:Q195"/>
    <mergeCell ref="R195:S195"/>
    <mergeCell ref="T195:U195"/>
    <mergeCell ref="V195:W195"/>
    <mergeCell ref="X195:Y195"/>
    <mergeCell ref="Z195:AA195"/>
    <mergeCell ref="AB195:AC195"/>
    <mergeCell ref="AD195:AE195"/>
    <mergeCell ref="AF195:AG195"/>
    <mergeCell ref="AH195:AI195"/>
    <mergeCell ref="B196:C196"/>
    <mergeCell ref="D196:E196"/>
    <mergeCell ref="F196:G196"/>
    <mergeCell ref="H196:I196"/>
    <mergeCell ref="J196:K196"/>
    <mergeCell ref="L196:M196"/>
    <mergeCell ref="N196:O196"/>
    <mergeCell ref="P196:Q196"/>
    <mergeCell ref="R196:S196"/>
    <mergeCell ref="T196:U196"/>
    <mergeCell ref="V196:W196"/>
    <mergeCell ref="X196:Y196"/>
    <mergeCell ref="Z196:AA196"/>
    <mergeCell ref="AB196:AC196"/>
    <mergeCell ref="AD196:AE196"/>
    <mergeCell ref="AF196:AG196"/>
    <mergeCell ref="AH196:AI196"/>
    <mergeCell ref="B197:C197"/>
    <mergeCell ref="D197:E197"/>
    <mergeCell ref="F197:G197"/>
    <mergeCell ref="H197:I197"/>
    <mergeCell ref="J197:K197"/>
    <mergeCell ref="L197:M197"/>
    <mergeCell ref="N197:O197"/>
    <mergeCell ref="P197:Q197"/>
    <mergeCell ref="R197:S197"/>
    <mergeCell ref="T197:U197"/>
    <mergeCell ref="V197:W197"/>
    <mergeCell ref="X197:Y197"/>
    <mergeCell ref="Z197:AA197"/>
    <mergeCell ref="AB197:AC197"/>
    <mergeCell ref="AD197:AE197"/>
    <mergeCell ref="AF197:AG197"/>
    <mergeCell ref="AH197:AI197"/>
    <mergeCell ref="B198:C198"/>
    <mergeCell ref="D198:E198"/>
    <mergeCell ref="F198:G198"/>
    <mergeCell ref="H198:I198"/>
    <mergeCell ref="J198:K198"/>
    <mergeCell ref="L198:M198"/>
    <mergeCell ref="N198:O198"/>
    <mergeCell ref="P198:Q198"/>
    <mergeCell ref="R198:S198"/>
    <mergeCell ref="T198:U198"/>
    <mergeCell ref="V198:W198"/>
    <mergeCell ref="X198:Y198"/>
    <mergeCell ref="Z198:AA198"/>
    <mergeCell ref="AB198:AC198"/>
    <mergeCell ref="AD198:AE198"/>
    <mergeCell ref="AF198:AG198"/>
    <mergeCell ref="AH198:AI198"/>
    <mergeCell ref="B199:C199"/>
    <mergeCell ref="D199:E199"/>
    <mergeCell ref="F199:G199"/>
    <mergeCell ref="H199:I199"/>
    <mergeCell ref="J199:K199"/>
    <mergeCell ref="L199:M199"/>
    <mergeCell ref="N199:O199"/>
    <mergeCell ref="P199:Q199"/>
    <mergeCell ref="R199:S199"/>
    <mergeCell ref="T199:U199"/>
    <mergeCell ref="V199:W199"/>
    <mergeCell ref="X199:Y199"/>
    <mergeCell ref="Z199:AA199"/>
    <mergeCell ref="AB199:AC199"/>
    <mergeCell ref="AD199:AE199"/>
    <mergeCell ref="AF199:AG199"/>
    <mergeCell ref="AH199:AI199"/>
    <mergeCell ref="B200:C200"/>
    <mergeCell ref="D200:E200"/>
    <mergeCell ref="F200:G200"/>
    <mergeCell ref="H200:I200"/>
    <mergeCell ref="J200:K200"/>
    <mergeCell ref="L200:M200"/>
    <mergeCell ref="N200:O200"/>
    <mergeCell ref="P200:Q200"/>
    <mergeCell ref="R200:S200"/>
    <mergeCell ref="T200:U200"/>
    <mergeCell ref="V200:W200"/>
    <mergeCell ref="X200:Y200"/>
    <mergeCell ref="Z200:AA200"/>
    <mergeCell ref="AB200:AC200"/>
    <mergeCell ref="AD200:AE200"/>
    <mergeCell ref="AF200:AG200"/>
    <mergeCell ref="AH200:AI200"/>
    <mergeCell ref="B201:C201"/>
    <mergeCell ref="D201:E201"/>
    <mergeCell ref="F201:G201"/>
    <mergeCell ref="H201:I201"/>
    <mergeCell ref="J201:K201"/>
    <mergeCell ref="L201:M201"/>
    <mergeCell ref="N201:O201"/>
    <mergeCell ref="P201:Q201"/>
    <mergeCell ref="R201:S201"/>
    <mergeCell ref="T201:U201"/>
    <mergeCell ref="V201:W201"/>
    <mergeCell ref="X201:Y201"/>
    <mergeCell ref="Z201:AA201"/>
    <mergeCell ref="AB201:AC201"/>
    <mergeCell ref="AD201:AE201"/>
    <mergeCell ref="AF201:AG201"/>
    <mergeCell ref="AH201:AI201"/>
    <mergeCell ref="B202:C202"/>
    <mergeCell ref="D202:E202"/>
    <mergeCell ref="F202:G202"/>
    <mergeCell ref="H202:I202"/>
    <mergeCell ref="J202:K202"/>
    <mergeCell ref="L202:M202"/>
    <mergeCell ref="N202:O202"/>
    <mergeCell ref="P202:Q202"/>
    <mergeCell ref="R202:S202"/>
    <mergeCell ref="T202:U202"/>
    <mergeCell ref="V202:W202"/>
    <mergeCell ref="X202:Y202"/>
    <mergeCell ref="Z202:AA202"/>
    <mergeCell ref="AB202:AC202"/>
    <mergeCell ref="AD202:AE202"/>
    <mergeCell ref="AF202:AG202"/>
    <mergeCell ref="AH202:AI202"/>
    <mergeCell ref="B203:C203"/>
    <mergeCell ref="D203:E203"/>
    <mergeCell ref="F203:G203"/>
    <mergeCell ref="H203:I203"/>
    <mergeCell ref="J203:K203"/>
    <mergeCell ref="L203:M203"/>
    <mergeCell ref="N203:O203"/>
    <mergeCell ref="P203:Q203"/>
    <mergeCell ref="R203:S203"/>
    <mergeCell ref="T203:U203"/>
    <mergeCell ref="V203:W203"/>
    <mergeCell ref="X203:Y203"/>
    <mergeCell ref="Z203:AA203"/>
    <mergeCell ref="AB203:AC203"/>
    <mergeCell ref="AD203:AE203"/>
    <mergeCell ref="AF203:AG203"/>
    <mergeCell ref="AH203:AI203"/>
    <mergeCell ref="B204:C204"/>
    <mergeCell ref="D204:E204"/>
    <mergeCell ref="F204:G204"/>
    <mergeCell ref="H204:I204"/>
    <mergeCell ref="J204:K204"/>
    <mergeCell ref="L204:M204"/>
    <mergeCell ref="N204:O204"/>
    <mergeCell ref="P204:Q204"/>
    <mergeCell ref="R204:S204"/>
    <mergeCell ref="T204:U204"/>
    <mergeCell ref="V204:W204"/>
    <mergeCell ref="X204:Y204"/>
    <mergeCell ref="Z204:AA204"/>
    <mergeCell ref="AB204:AC204"/>
    <mergeCell ref="AD204:AE204"/>
    <mergeCell ref="AF204:AG204"/>
    <mergeCell ref="AH204:AI204"/>
    <mergeCell ref="B207:C207"/>
    <mergeCell ref="D207:E207"/>
    <mergeCell ref="F207:G207"/>
    <mergeCell ref="H207:I207"/>
    <mergeCell ref="J207:K207"/>
    <mergeCell ref="L207:M207"/>
    <mergeCell ref="N207:O207"/>
    <mergeCell ref="P207:Q207"/>
    <mergeCell ref="R207:S207"/>
    <mergeCell ref="T207:U207"/>
    <mergeCell ref="V207:W207"/>
    <mergeCell ref="X207:Y207"/>
    <mergeCell ref="Z207:AA207"/>
    <mergeCell ref="AB207:AC207"/>
    <mergeCell ref="AD207:AE207"/>
    <mergeCell ref="AF207:AG207"/>
    <mergeCell ref="AH207:AI207"/>
    <mergeCell ref="B205:C205"/>
    <mergeCell ref="D205:E205"/>
    <mergeCell ref="F205:G205"/>
    <mergeCell ref="H205:I205"/>
    <mergeCell ref="J205:K205"/>
    <mergeCell ref="L205:M205"/>
    <mergeCell ref="N205:O205"/>
    <mergeCell ref="P205:Q205"/>
    <mergeCell ref="R205:S205"/>
    <mergeCell ref="T205:U205"/>
    <mergeCell ref="V205:W205"/>
    <mergeCell ref="X205:Y205"/>
    <mergeCell ref="Z205:AA205"/>
    <mergeCell ref="AB205:AC205"/>
    <mergeCell ref="AD205:AE205"/>
    <mergeCell ref="AF205:AG205"/>
    <mergeCell ref="AH205:AI205"/>
    <mergeCell ref="B206:C206"/>
    <mergeCell ref="D206:E206"/>
    <mergeCell ref="F206:G206"/>
    <mergeCell ref="H206:I206"/>
    <mergeCell ref="J206:K206"/>
    <mergeCell ref="L206:M206"/>
    <mergeCell ref="N206:O206"/>
    <mergeCell ref="P206:Q206"/>
    <mergeCell ref="R206:S206"/>
    <mergeCell ref="T206:U206"/>
    <mergeCell ref="V206:W206"/>
    <mergeCell ref="X206:Y206"/>
    <mergeCell ref="Z206:AA206"/>
    <mergeCell ref="AB206:AC206"/>
    <mergeCell ref="AD206:AE206"/>
    <mergeCell ref="AF206:AG206"/>
    <mergeCell ref="AH206:AI206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7">
    <tabColor indexed="48"/>
  </sheetPr>
  <dimension ref="A1:AL1628"/>
  <sheetViews>
    <sheetView zoomScale="150" zoomScaleNormal="125" workbookViewId="0">
      <pane xSplit="1" ySplit="2" topLeftCell="B157" activePane="bottomRight" state="frozenSplit"/>
      <selection pane="topRight" activeCell="B1" sqref="B1"/>
      <selection pane="bottomLeft" activeCell="A20" sqref="A20"/>
      <selection pane="bottomRight" activeCell="AJ166" sqref="AJ166"/>
    </sheetView>
  </sheetViews>
  <sheetFormatPr baseColWidth="10" defaultColWidth="11.5" defaultRowHeight="10"/>
  <cols>
    <col min="1" max="1" width="24.6640625" style="10" customWidth="1"/>
    <col min="2" max="3" width="3.1640625" style="10" customWidth="1"/>
    <col min="4" max="4" width="2.1640625" style="10" customWidth="1"/>
    <col min="5" max="5" width="2.6640625" style="10" customWidth="1"/>
    <col min="6" max="8" width="2.5" style="10" customWidth="1"/>
    <col min="9" max="9" width="3.6640625" style="10" customWidth="1"/>
    <col min="10" max="11" width="3" style="10" customWidth="1"/>
    <col min="12" max="12" width="2.1640625" style="10" bestFit="1" customWidth="1"/>
    <col min="13" max="13" width="2.5" style="10" customWidth="1"/>
    <col min="14" max="14" width="2.33203125" style="10" customWidth="1"/>
    <col min="15" max="16" width="2.5" style="10" customWidth="1"/>
    <col min="17" max="17" width="4" style="10" customWidth="1"/>
    <col min="18" max="18" width="3.5" style="10" customWidth="1"/>
    <col min="19" max="19" width="3.33203125" style="10" customWidth="1"/>
    <col min="20" max="20" width="2.1640625" style="10" customWidth="1"/>
    <col min="21" max="21" width="2.33203125" style="10" customWidth="1"/>
    <col min="22" max="22" width="2.5" style="10" customWidth="1"/>
    <col min="23" max="23" width="2.33203125" style="10" customWidth="1"/>
    <col min="24" max="24" width="2.83203125" style="10" bestFit="1" customWidth="1"/>
    <col min="25" max="26" width="2.33203125" style="10" customWidth="1"/>
    <col min="27" max="27" width="4.5" style="10" customWidth="1"/>
    <col min="28" max="28" width="3.5" style="10" customWidth="1"/>
    <col min="29" max="29" width="3.33203125" style="10" customWidth="1"/>
    <col min="30" max="30" width="2.33203125" style="10" customWidth="1"/>
    <col min="31" max="32" width="2.6640625" style="10" customWidth="1"/>
    <col min="33" max="33" width="3.1640625" style="10" bestFit="1" customWidth="1"/>
    <col min="34" max="34" width="2.5" style="10" customWidth="1"/>
    <col min="35" max="35" width="2.83203125" style="10" customWidth="1"/>
    <col min="36" max="36" width="2.5" style="10" customWidth="1"/>
    <col min="37" max="37" width="4" style="10" customWidth="1"/>
    <col min="38" max="39" width="5.6640625" style="10" customWidth="1"/>
    <col min="40" max="16384" width="11.5" style="10"/>
  </cols>
  <sheetData>
    <row r="1" spans="1:38" ht="21.75" customHeight="1" thickBot="1">
      <c r="A1" s="81" t="s">
        <v>24</v>
      </c>
      <c r="D1" s="80"/>
      <c r="E1" s="80"/>
      <c r="F1" s="80"/>
      <c r="G1" s="80"/>
      <c r="H1" s="80"/>
      <c r="I1" s="75" t="s">
        <v>45</v>
      </c>
      <c r="J1" s="80"/>
      <c r="K1" s="80"/>
      <c r="L1" s="80"/>
      <c r="M1" s="80"/>
      <c r="N1" s="80"/>
      <c r="O1" s="80"/>
      <c r="P1" s="80"/>
      <c r="Q1" s="79"/>
      <c r="S1" s="80"/>
      <c r="T1" s="80"/>
      <c r="U1" s="80"/>
      <c r="V1" s="80"/>
      <c r="W1" s="80"/>
      <c r="X1" s="80"/>
      <c r="Y1" s="80"/>
      <c r="Z1" s="80"/>
      <c r="AA1" s="75" t="s">
        <v>6</v>
      </c>
      <c r="AB1" s="80"/>
      <c r="AC1" s="80"/>
      <c r="AD1" s="80"/>
      <c r="AE1" s="80"/>
      <c r="AF1" s="80"/>
      <c r="AG1" s="80"/>
      <c r="AH1" s="80"/>
      <c r="AI1" s="80"/>
      <c r="AJ1" s="80"/>
      <c r="AK1" s="79"/>
      <c r="AL1" s="76" t="s">
        <v>46</v>
      </c>
    </row>
    <row r="2" spans="1:38" ht="34" thickBot="1">
      <c r="A2" s="93" t="s">
        <v>60</v>
      </c>
      <c r="B2" s="108" t="s">
        <v>80</v>
      </c>
      <c r="C2" s="108" t="s">
        <v>76</v>
      </c>
      <c r="D2" s="108" t="s">
        <v>72</v>
      </c>
      <c r="E2" s="108" t="s">
        <v>73</v>
      </c>
      <c r="F2" s="108" t="s">
        <v>74</v>
      </c>
      <c r="G2" s="108" t="s">
        <v>75</v>
      </c>
      <c r="H2" s="109" t="s">
        <v>77</v>
      </c>
      <c r="I2" s="106" t="s">
        <v>69</v>
      </c>
      <c r="J2" s="108" t="s">
        <v>80</v>
      </c>
      <c r="K2" s="108" t="s">
        <v>76</v>
      </c>
      <c r="L2" s="108" t="s">
        <v>72</v>
      </c>
      <c r="M2" s="108" t="s">
        <v>73</v>
      </c>
      <c r="N2" s="108" t="s">
        <v>74</v>
      </c>
      <c r="O2" s="108" t="s">
        <v>75</v>
      </c>
      <c r="P2" s="109" t="s">
        <v>77</v>
      </c>
      <c r="Q2" s="106" t="s">
        <v>70</v>
      </c>
      <c r="R2" s="108" t="s">
        <v>80</v>
      </c>
      <c r="S2" s="108" t="s">
        <v>76</v>
      </c>
      <c r="T2" s="109" t="s">
        <v>72</v>
      </c>
      <c r="U2" s="109" t="s">
        <v>73</v>
      </c>
      <c r="V2" s="109" t="s">
        <v>74</v>
      </c>
      <c r="W2" s="109" t="s">
        <v>75</v>
      </c>
      <c r="X2" s="109" t="s">
        <v>77</v>
      </c>
      <c r="Y2" s="109" t="s">
        <v>78</v>
      </c>
      <c r="Z2" s="109" t="s">
        <v>79</v>
      </c>
      <c r="AA2" s="106" t="s">
        <v>69</v>
      </c>
      <c r="AB2" s="108" t="s">
        <v>80</v>
      </c>
      <c r="AC2" s="108" t="s">
        <v>76</v>
      </c>
      <c r="AD2" s="109" t="s">
        <v>72</v>
      </c>
      <c r="AE2" s="109" t="s">
        <v>73</v>
      </c>
      <c r="AF2" s="109" t="s">
        <v>74</v>
      </c>
      <c r="AG2" s="109" t="s">
        <v>75</v>
      </c>
      <c r="AH2" s="109" t="s">
        <v>77</v>
      </c>
      <c r="AI2" s="109" t="s">
        <v>78</v>
      </c>
      <c r="AJ2" s="109" t="s">
        <v>79</v>
      </c>
      <c r="AK2" s="106" t="s">
        <v>70</v>
      </c>
      <c r="AL2" s="107" t="s">
        <v>71</v>
      </c>
    </row>
    <row r="3" spans="1:38" ht="11" thickBot="1">
      <c r="A3" s="124" t="s">
        <v>101</v>
      </c>
      <c r="B3" s="27"/>
      <c r="C3" s="27"/>
      <c r="D3" s="27"/>
      <c r="E3" s="27"/>
      <c r="F3" s="27"/>
      <c r="G3" s="27"/>
      <c r="H3" s="27"/>
      <c r="I3" s="28">
        <f>(B3*130)+(C3*100)+(D3*80)+(E3*60)+(F3*40)+(G3*30)+(H3*20)</f>
        <v>0</v>
      </c>
      <c r="J3" s="27"/>
      <c r="K3" s="27"/>
      <c r="L3" s="27"/>
      <c r="M3" s="27"/>
      <c r="N3" s="27"/>
      <c r="O3" s="27"/>
      <c r="P3" s="27"/>
      <c r="Q3" s="28">
        <f>(J3*130)+(K3*100)+(L3*80)+(M3*60)+(N3*40)+(O3*30)+(P3*20)</f>
        <v>0</v>
      </c>
      <c r="R3" s="27"/>
      <c r="S3" s="27"/>
      <c r="T3" s="27"/>
      <c r="U3" s="27"/>
      <c r="V3" s="27"/>
      <c r="W3" s="27"/>
      <c r="X3" s="90"/>
      <c r="Y3" s="90"/>
      <c r="Z3" s="90">
        <v>1</v>
      </c>
      <c r="AA3" s="29">
        <f>(R3*130)+(S3*100)+(T3*70)+(U3*50)+(V3*40)+(W3*30)+(X3*20)+(Y3*15)+(Z3*10)</f>
        <v>10</v>
      </c>
      <c r="AB3" s="30"/>
      <c r="AC3" s="30"/>
      <c r="AD3" s="30"/>
      <c r="AE3" s="30"/>
      <c r="AF3" s="30"/>
      <c r="AG3" s="30"/>
      <c r="AH3" s="30"/>
      <c r="AI3" s="30"/>
      <c r="AJ3" s="27">
        <v>1</v>
      </c>
      <c r="AK3" s="31">
        <f>(AB3*130)+(AC3*100)+(AD3*70)+(AE3*50)+(AF3*40)+(AG3*30)+(AH3*20)+(AI3*15)+(AJ3*10)</f>
        <v>10</v>
      </c>
      <c r="AL3" s="32">
        <f t="shared" ref="AL3:AL68" si="0">I3+Q3+AA3+AK3</f>
        <v>20</v>
      </c>
    </row>
    <row r="4" spans="1:38" ht="11" thickBot="1">
      <c r="A4" s="124" t="s">
        <v>102</v>
      </c>
      <c r="B4" s="27"/>
      <c r="C4" s="27"/>
      <c r="D4" s="27"/>
      <c r="E4" s="27"/>
      <c r="F4" s="27"/>
      <c r="G4" s="27"/>
      <c r="H4" s="27"/>
      <c r="I4" s="28">
        <f t="shared" ref="I4:I67" si="1">(B4*130)+(C4*100)+(D4*80)+(E4*60)+(F4*40)+(G4*30)+(H4*20)</f>
        <v>0</v>
      </c>
      <c r="J4" s="27"/>
      <c r="K4" s="27"/>
      <c r="L4" s="27"/>
      <c r="M4" s="27"/>
      <c r="N4" s="27"/>
      <c r="O4" s="27"/>
      <c r="P4" s="27"/>
      <c r="Q4" s="28">
        <f t="shared" ref="Q4:Q67" si="2">(J4*130)+(K4*100)+(L4*80)+(M4*60)+(N4*40)+(O4*30)+(P4*20)</f>
        <v>0</v>
      </c>
      <c r="R4" s="27"/>
      <c r="S4" s="27"/>
      <c r="T4" s="27"/>
      <c r="U4" s="27"/>
      <c r="V4" s="27"/>
      <c r="W4" s="27"/>
      <c r="X4" s="90"/>
      <c r="Y4" s="90"/>
      <c r="Z4" s="90">
        <v>1</v>
      </c>
      <c r="AA4" s="29">
        <f t="shared" ref="AA4:AA69" si="3">(R4*130)+(S4*100)+(T4*70)+(U4*50)+(V4*40)+(W4*30)+(X4*20)+(Y4*15)+(Z4*10)</f>
        <v>10</v>
      </c>
      <c r="AB4" s="30"/>
      <c r="AC4" s="30"/>
      <c r="AD4" s="30"/>
      <c r="AE4" s="30"/>
      <c r="AF4" s="30"/>
      <c r="AG4" s="30"/>
      <c r="AH4" s="30"/>
      <c r="AI4" s="30"/>
      <c r="AJ4" s="27">
        <v>1</v>
      </c>
      <c r="AK4" s="31">
        <f t="shared" ref="AK4:AK69" si="4">(AB4*130)+(AC4*100)+(AD4*70)+(AE4*50)+(AF4*40)+(AG4*30)+(AH4*20)+(AI4*15)+(AJ4*10)</f>
        <v>10</v>
      </c>
      <c r="AL4" s="32">
        <f t="shared" si="0"/>
        <v>20</v>
      </c>
    </row>
    <row r="5" spans="1:38" ht="11" thickBot="1">
      <c r="A5" s="124" t="s">
        <v>103</v>
      </c>
      <c r="B5" s="27"/>
      <c r="C5" s="27"/>
      <c r="D5" s="27"/>
      <c r="E5" s="27"/>
      <c r="F5" s="27"/>
      <c r="G5" s="27"/>
      <c r="H5" s="27"/>
      <c r="I5" s="28">
        <f t="shared" si="1"/>
        <v>0</v>
      </c>
      <c r="J5" s="27"/>
      <c r="K5" s="27"/>
      <c r="L5" s="27"/>
      <c r="M5" s="27"/>
      <c r="N5" s="27"/>
      <c r="O5" s="27"/>
      <c r="P5" s="27"/>
      <c r="Q5" s="28">
        <f t="shared" si="2"/>
        <v>0</v>
      </c>
      <c r="R5" s="27"/>
      <c r="S5" s="27"/>
      <c r="T5" s="27"/>
      <c r="U5" s="27"/>
      <c r="V5" s="27"/>
      <c r="W5" s="27"/>
      <c r="X5" s="90"/>
      <c r="Y5" s="90"/>
      <c r="Z5" s="90"/>
      <c r="AA5" s="29">
        <f t="shared" si="3"/>
        <v>0</v>
      </c>
      <c r="AB5" s="30"/>
      <c r="AC5" s="30"/>
      <c r="AD5" s="30"/>
      <c r="AE5" s="30"/>
      <c r="AF5" s="30"/>
      <c r="AG5" s="30"/>
      <c r="AH5" s="30"/>
      <c r="AI5" s="30"/>
      <c r="AJ5" s="27"/>
      <c r="AK5" s="31">
        <f t="shared" si="4"/>
        <v>0</v>
      </c>
      <c r="AL5" s="32">
        <f t="shared" si="0"/>
        <v>0</v>
      </c>
    </row>
    <row r="6" spans="1:38" ht="11" thickBot="1">
      <c r="A6" s="124" t="s">
        <v>104</v>
      </c>
      <c r="B6" s="27"/>
      <c r="C6" s="27"/>
      <c r="D6" s="27"/>
      <c r="E6" s="27"/>
      <c r="F6" s="27"/>
      <c r="G6" s="27"/>
      <c r="H6" s="27"/>
      <c r="I6" s="28">
        <f t="shared" si="1"/>
        <v>0</v>
      </c>
      <c r="J6" s="27"/>
      <c r="K6" s="27"/>
      <c r="L6" s="27"/>
      <c r="M6" s="27"/>
      <c r="N6" s="27"/>
      <c r="O6" s="27"/>
      <c r="P6" s="27"/>
      <c r="Q6" s="28">
        <f t="shared" si="2"/>
        <v>0</v>
      </c>
      <c r="R6" s="27"/>
      <c r="S6" s="27"/>
      <c r="T6" s="27"/>
      <c r="U6" s="27"/>
      <c r="V6" s="27"/>
      <c r="W6" s="27">
        <v>1</v>
      </c>
      <c r="X6" s="90">
        <v>1</v>
      </c>
      <c r="Y6" s="90"/>
      <c r="Z6" s="90"/>
      <c r="AA6" s="29">
        <f t="shared" si="3"/>
        <v>50</v>
      </c>
      <c r="AB6" s="30"/>
      <c r="AC6" s="30"/>
      <c r="AD6" s="30"/>
      <c r="AE6" s="30"/>
      <c r="AF6" s="30">
        <v>1</v>
      </c>
      <c r="AG6" s="30"/>
      <c r="AH6" s="30">
        <v>1</v>
      </c>
      <c r="AI6" s="30"/>
      <c r="AJ6" s="27"/>
      <c r="AK6" s="31">
        <f t="shared" si="4"/>
        <v>60</v>
      </c>
      <c r="AL6" s="32">
        <f t="shared" si="0"/>
        <v>110</v>
      </c>
    </row>
    <row r="7" spans="1:38" ht="11" thickBot="1">
      <c r="A7" s="124" t="s">
        <v>105</v>
      </c>
      <c r="B7" s="27"/>
      <c r="C7" s="27"/>
      <c r="D7" s="27"/>
      <c r="E7" s="27"/>
      <c r="F7" s="27"/>
      <c r="G7" s="27"/>
      <c r="H7" s="27"/>
      <c r="I7" s="28">
        <f t="shared" si="1"/>
        <v>0</v>
      </c>
      <c r="J7" s="27"/>
      <c r="K7" s="27"/>
      <c r="L7" s="27"/>
      <c r="M7" s="27"/>
      <c r="N7" s="27"/>
      <c r="O7" s="27"/>
      <c r="P7" s="27"/>
      <c r="Q7" s="28">
        <f t="shared" si="2"/>
        <v>0</v>
      </c>
      <c r="R7" s="27"/>
      <c r="S7" s="27"/>
      <c r="T7" s="27"/>
      <c r="U7" s="27"/>
      <c r="V7" s="27"/>
      <c r="W7" s="27"/>
      <c r="X7" s="90"/>
      <c r="Y7" s="90"/>
      <c r="Z7" s="90"/>
      <c r="AA7" s="29">
        <f t="shared" si="3"/>
        <v>0</v>
      </c>
      <c r="AB7" s="30"/>
      <c r="AC7" s="30"/>
      <c r="AD7" s="30"/>
      <c r="AE7" s="30"/>
      <c r="AF7" s="30"/>
      <c r="AG7" s="30"/>
      <c r="AH7" s="30"/>
      <c r="AI7" s="30"/>
      <c r="AJ7" s="27"/>
      <c r="AK7" s="31">
        <f t="shared" si="4"/>
        <v>0</v>
      </c>
      <c r="AL7" s="32">
        <f t="shared" si="0"/>
        <v>0</v>
      </c>
    </row>
    <row r="8" spans="1:38" ht="11" thickBot="1">
      <c r="A8" s="124" t="s">
        <v>106</v>
      </c>
      <c r="B8" s="27"/>
      <c r="C8" s="27"/>
      <c r="D8" s="27"/>
      <c r="E8" s="27"/>
      <c r="F8" s="27"/>
      <c r="G8" s="27"/>
      <c r="H8" s="27"/>
      <c r="I8" s="28">
        <f t="shared" si="1"/>
        <v>0</v>
      </c>
      <c r="J8" s="27"/>
      <c r="K8" s="27"/>
      <c r="L8" s="27"/>
      <c r="M8" s="27"/>
      <c r="N8" s="27"/>
      <c r="O8" s="27"/>
      <c r="P8" s="27"/>
      <c r="Q8" s="28">
        <f t="shared" si="2"/>
        <v>0</v>
      </c>
      <c r="R8" s="27"/>
      <c r="S8" s="27"/>
      <c r="T8" s="27"/>
      <c r="U8" s="27"/>
      <c r="V8" s="27"/>
      <c r="W8" s="27"/>
      <c r="X8" s="90"/>
      <c r="Y8" s="90"/>
      <c r="Z8" s="90"/>
      <c r="AA8" s="29">
        <f t="shared" si="3"/>
        <v>0</v>
      </c>
      <c r="AB8" s="30"/>
      <c r="AC8" s="30"/>
      <c r="AD8" s="30"/>
      <c r="AE8" s="30"/>
      <c r="AF8" s="30"/>
      <c r="AG8" s="30"/>
      <c r="AH8" s="30"/>
      <c r="AI8" s="30"/>
      <c r="AJ8" s="27"/>
      <c r="AK8" s="31">
        <f t="shared" si="4"/>
        <v>0</v>
      </c>
      <c r="AL8" s="32">
        <f t="shared" si="0"/>
        <v>0</v>
      </c>
    </row>
    <row r="9" spans="1:38" ht="11" thickBot="1">
      <c r="A9" s="124" t="s">
        <v>107</v>
      </c>
      <c r="B9" s="27"/>
      <c r="C9" s="27"/>
      <c r="D9" s="27"/>
      <c r="E9" s="27"/>
      <c r="F9" s="27"/>
      <c r="G9" s="27"/>
      <c r="H9" s="27"/>
      <c r="I9" s="28">
        <f t="shared" si="1"/>
        <v>0</v>
      </c>
      <c r="J9" s="27"/>
      <c r="K9" s="27"/>
      <c r="L9" s="27"/>
      <c r="M9" s="27"/>
      <c r="N9" s="27"/>
      <c r="O9" s="27"/>
      <c r="P9" s="27"/>
      <c r="Q9" s="28">
        <f t="shared" si="2"/>
        <v>0</v>
      </c>
      <c r="R9" s="27"/>
      <c r="S9" s="27"/>
      <c r="T9" s="27"/>
      <c r="U9" s="27"/>
      <c r="V9" s="27"/>
      <c r="W9" s="27"/>
      <c r="X9" s="90"/>
      <c r="Y9" s="90"/>
      <c r="Z9" s="90"/>
      <c r="AA9" s="29">
        <f t="shared" si="3"/>
        <v>0</v>
      </c>
      <c r="AB9" s="30"/>
      <c r="AC9" s="30"/>
      <c r="AD9" s="30"/>
      <c r="AE9" s="30"/>
      <c r="AF9" s="30"/>
      <c r="AG9" s="30"/>
      <c r="AH9" s="30"/>
      <c r="AI9" s="30"/>
      <c r="AJ9" s="27">
        <v>1</v>
      </c>
      <c r="AK9" s="31">
        <f t="shared" si="4"/>
        <v>10</v>
      </c>
      <c r="AL9" s="32">
        <f t="shared" si="0"/>
        <v>10</v>
      </c>
    </row>
    <row r="10" spans="1:38" ht="11" thickBot="1">
      <c r="A10" s="124" t="s">
        <v>108</v>
      </c>
      <c r="B10" s="27"/>
      <c r="C10" s="27"/>
      <c r="D10" s="27"/>
      <c r="E10" s="27"/>
      <c r="F10" s="27"/>
      <c r="G10" s="27"/>
      <c r="H10" s="27"/>
      <c r="I10" s="28">
        <f t="shared" si="1"/>
        <v>0</v>
      </c>
      <c r="J10" s="27"/>
      <c r="K10" s="27"/>
      <c r="L10" s="27"/>
      <c r="M10" s="27"/>
      <c r="N10" s="27"/>
      <c r="O10" s="27"/>
      <c r="P10" s="27"/>
      <c r="Q10" s="28">
        <f t="shared" si="2"/>
        <v>0</v>
      </c>
      <c r="R10" s="27"/>
      <c r="S10" s="27"/>
      <c r="T10" s="27"/>
      <c r="U10" s="27"/>
      <c r="V10" s="27"/>
      <c r="W10" s="27"/>
      <c r="X10" s="90"/>
      <c r="Y10" s="90"/>
      <c r="Z10" s="90">
        <v>2</v>
      </c>
      <c r="AA10" s="29">
        <f t="shared" si="3"/>
        <v>20</v>
      </c>
      <c r="AB10" s="30"/>
      <c r="AC10" s="30"/>
      <c r="AD10" s="30"/>
      <c r="AE10" s="30"/>
      <c r="AF10" s="30"/>
      <c r="AG10" s="30"/>
      <c r="AH10" s="30"/>
      <c r="AI10" s="30">
        <v>1</v>
      </c>
      <c r="AJ10" s="27"/>
      <c r="AK10" s="31">
        <f t="shared" si="4"/>
        <v>15</v>
      </c>
      <c r="AL10" s="32">
        <f t="shared" si="0"/>
        <v>35</v>
      </c>
    </row>
    <row r="11" spans="1:38" ht="11" thickBot="1">
      <c r="A11" s="124" t="s">
        <v>109</v>
      </c>
      <c r="B11" s="27"/>
      <c r="C11" s="27"/>
      <c r="D11" s="27"/>
      <c r="E11" s="27"/>
      <c r="F11" s="27"/>
      <c r="G11" s="27"/>
      <c r="H11" s="27"/>
      <c r="I11" s="28">
        <f t="shared" si="1"/>
        <v>0</v>
      </c>
      <c r="J11" s="27"/>
      <c r="K11" s="27"/>
      <c r="L11" s="27"/>
      <c r="M11" s="27"/>
      <c r="N11" s="27"/>
      <c r="O11" s="27"/>
      <c r="P11" s="27"/>
      <c r="Q11" s="28">
        <f t="shared" si="2"/>
        <v>0</v>
      </c>
      <c r="R11" s="27"/>
      <c r="S11" s="27"/>
      <c r="T11" s="27"/>
      <c r="U11" s="27"/>
      <c r="V11" s="27"/>
      <c r="W11" s="27"/>
      <c r="X11" s="90"/>
      <c r="Y11" s="90"/>
      <c r="Z11" s="90"/>
      <c r="AA11" s="29">
        <f t="shared" si="3"/>
        <v>0</v>
      </c>
      <c r="AB11" s="30"/>
      <c r="AC11" s="30"/>
      <c r="AD11" s="30"/>
      <c r="AE11" s="30"/>
      <c r="AF11" s="30"/>
      <c r="AG11" s="30"/>
      <c r="AH11" s="30"/>
      <c r="AI11" s="30"/>
      <c r="AJ11" s="27"/>
      <c r="AK11" s="31">
        <f t="shared" si="4"/>
        <v>0</v>
      </c>
      <c r="AL11" s="32">
        <f t="shared" si="0"/>
        <v>0</v>
      </c>
    </row>
    <row r="12" spans="1:38" ht="11" thickBot="1">
      <c r="A12" s="124" t="s">
        <v>110</v>
      </c>
      <c r="B12" s="27"/>
      <c r="C12" s="27"/>
      <c r="D12" s="27"/>
      <c r="E12" s="27"/>
      <c r="F12" s="27"/>
      <c r="G12" s="27"/>
      <c r="H12" s="27"/>
      <c r="I12" s="28">
        <f t="shared" si="1"/>
        <v>0</v>
      </c>
      <c r="J12" s="27"/>
      <c r="K12" s="27"/>
      <c r="L12" s="27"/>
      <c r="M12" s="27"/>
      <c r="N12" s="27"/>
      <c r="O12" s="27"/>
      <c r="P12" s="27"/>
      <c r="Q12" s="28">
        <f t="shared" si="2"/>
        <v>0</v>
      </c>
      <c r="R12" s="27"/>
      <c r="S12" s="27"/>
      <c r="T12" s="27"/>
      <c r="U12" s="27"/>
      <c r="V12" s="27"/>
      <c r="W12" s="27">
        <v>1</v>
      </c>
      <c r="X12" s="90">
        <v>1</v>
      </c>
      <c r="Y12" s="90"/>
      <c r="Z12" s="90"/>
      <c r="AA12" s="29">
        <f t="shared" si="3"/>
        <v>50</v>
      </c>
      <c r="AB12" s="30"/>
      <c r="AC12" s="30"/>
      <c r="AD12" s="30"/>
      <c r="AE12" s="30"/>
      <c r="AF12" s="30"/>
      <c r="AG12" s="30">
        <v>1</v>
      </c>
      <c r="AH12" s="30">
        <v>1</v>
      </c>
      <c r="AI12" s="30"/>
      <c r="AJ12" s="27"/>
      <c r="AK12" s="31">
        <f t="shared" si="4"/>
        <v>50</v>
      </c>
      <c r="AL12" s="32">
        <f t="shared" si="0"/>
        <v>100</v>
      </c>
    </row>
    <row r="13" spans="1:38" ht="11" thickBot="1">
      <c r="A13" s="124" t="s">
        <v>111</v>
      </c>
      <c r="B13" s="27"/>
      <c r="C13" s="27"/>
      <c r="D13" s="27"/>
      <c r="E13" s="27"/>
      <c r="F13" s="27"/>
      <c r="G13" s="27"/>
      <c r="H13" s="27"/>
      <c r="I13" s="28">
        <f t="shared" si="1"/>
        <v>0</v>
      </c>
      <c r="J13" s="27"/>
      <c r="K13" s="27"/>
      <c r="L13" s="27"/>
      <c r="M13" s="27"/>
      <c r="N13" s="27"/>
      <c r="O13" s="27"/>
      <c r="P13" s="27"/>
      <c r="Q13" s="28">
        <f t="shared" si="2"/>
        <v>0</v>
      </c>
      <c r="R13" s="27"/>
      <c r="S13" s="27"/>
      <c r="T13" s="27"/>
      <c r="U13" s="27"/>
      <c r="V13" s="27"/>
      <c r="W13" s="27"/>
      <c r="X13" s="90"/>
      <c r="Y13" s="90"/>
      <c r="Z13" s="90"/>
      <c r="AA13" s="29">
        <f t="shared" si="3"/>
        <v>0</v>
      </c>
      <c r="AB13" s="30"/>
      <c r="AC13" s="30"/>
      <c r="AD13" s="30"/>
      <c r="AE13" s="30"/>
      <c r="AF13" s="30"/>
      <c r="AG13" s="30"/>
      <c r="AH13" s="30"/>
      <c r="AI13" s="30"/>
      <c r="AJ13" s="27"/>
      <c r="AK13" s="31">
        <f t="shared" si="4"/>
        <v>0</v>
      </c>
      <c r="AL13" s="32">
        <f t="shared" si="0"/>
        <v>0</v>
      </c>
    </row>
    <row r="14" spans="1:38" ht="11" thickBot="1">
      <c r="A14" s="124" t="s">
        <v>289</v>
      </c>
      <c r="B14" s="27"/>
      <c r="C14" s="27"/>
      <c r="D14" s="27"/>
      <c r="E14" s="27"/>
      <c r="F14" s="27"/>
      <c r="G14" s="27"/>
      <c r="H14" s="27"/>
      <c r="I14" s="28">
        <f t="shared" si="1"/>
        <v>0</v>
      </c>
      <c r="J14" s="27"/>
      <c r="K14" s="27"/>
      <c r="L14" s="27"/>
      <c r="M14" s="27"/>
      <c r="N14" s="27"/>
      <c r="O14" s="27"/>
      <c r="P14" s="27"/>
      <c r="Q14" s="28">
        <f t="shared" si="2"/>
        <v>0</v>
      </c>
      <c r="R14" s="27"/>
      <c r="S14" s="27"/>
      <c r="T14" s="27"/>
      <c r="U14" s="27"/>
      <c r="V14" s="27"/>
      <c r="W14" s="27"/>
      <c r="X14" s="90"/>
      <c r="Y14" s="90"/>
      <c r="Z14" s="90"/>
      <c r="AA14" s="29">
        <f t="shared" si="3"/>
        <v>0</v>
      </c>
      <c r="AB14" s="30"/>
      <c r="AC14" s="30"/>
      <c r="AD14" s="30"/>
      <c r="AE14" s="30"/>
      <c r="AF14" s="30"/>
      <c r="AG14" s="30"/>
      <c r="AH14" s="30"/>
      <c r="AI14" s="30"/>
      <c r="AJ14" s="27"/>
      <c r="AK14" s="31">
        <f t="shared" ref="AK14" si="5">(AB14*130)+(AC14*100)+(AD14*70)+(AE14*50)+(AF14*40)+(AG14*30)+(AH14*20)+(AI14*15)+(AJ14*10)</f>
        <v>0</v>
      </c>
      <c r="AL14" s="32">
        <f t="shared" ref="AL14" si="6">I14+Q14+AA14+AK14</f>
        <v>0</v>
      </c>
    </row>
    <row r="15" spans="1:38" ht="11" thickBot="1">
      <c r="A15" s="124" t="s">
        <v>112</v>
      </c>
      <c r="B15" s="27"/>
      <c r="C15" s="27"/>
      <c r="D15" s="27"/>
      <c r="E15" s="27"/>
      <c r="F15" s="27"/>
      <c r="G15" s="27"/>
      <c r="H15" s="27"/>
      <c r="I15" s="28">
        <f t="shared" si="1"/>
        <v>0</v>
      </c>
      <c r="J15" s="27"/>
      <c r="K15" s="27"/>
      <c r="L15" s="27"/>
      <c r="M15" s="27"/>
      <c r="N15" s="27"/>
      <c r="O15" s="27"/>
      <c r="P15" s="27"/>
      <c r="Q15" s="28">
        <f t="shared" si="2"/>
        <v>0</v>
      </c>
      <c r="R15" s="27"/>
      <c r="S15" s="27"/>
      <c r="T15" s="27"/>
      <c r="U15" s="27"/>
      <c r="V15" s="27"/>
      <c r="W15" s="27"/>
      <c r="X15" s="90">
        <v>1</v>
      </c>
      <c r="Y15" s="90"/>
      <c r="Z15" s="90">
        <v>1</v>
      </c>
      <c r="AA15" s="29">
        <f t="shared" si="3"/>
        <v>30</v>
      </c>
      <c r="AB15" s="30"/>
      <c r="AC15" s="30"/>
      <c r="AD15" s="30"/>
      <c r="AE15" s="30"/>
      <c r="AF15" s="30"/>
      <c r="AG15" s="30"/>
      <c r="AH15" s="30">
        <v>1</v>
      </c>
      <c r="AI15" s="30">
        <v>1</v>
      </c>
      <c r="AJ15" s="27"/>
      <c r="AK15" s="31">
        <f t="shared" si="4"/>
        <v>35</v>
      </c>
      <c r="AL15" s="32">
        <f t="shared" si="0"/>
        <v>65</v>
      </c>
    </row>
    <row r="16" spans="1:38" ht="11" thickBot="1">
      <c r="A16" s="124" t="s">
        <v>279</v>
      </c>
      <c r="B16" s="27"/>
      <c r="C16" s="27"/>
      <c r="D16" s="27"/>
      <c r="E16" s="27"/>
      <c r="F16" s="27"/>
      <c r="G16" s="27"/>
      <c r="H16" s="27"/>
      <c r="I16" s="28">
        <f t="shared" si="1"/>
        <v>0</v>
      </c>
      <c r="J16" s="27"/>
      <c r="K16" s="27"/>
      <c r="L16" s="27"/>
      <c r="M16" s="27"/>
      <c r="N16" s="27"/>
      <c r="O16" s="27"/>
      <c r="P16" s="27"/>
      <c r="Q16" s="28">
        <f t="shared" si="2"/>
        <v>0</v>
      </c>
      <c r="R16" s="27"/>
      <c r="S16" s="27"/>
      <c r="T16" s="27"/>
      <c r="U16" s="27"/>
      <c r="V16" s="27"/>
      <c r="W16" s="27"/>
      <c r="X16" s="90"/>
      <c r="Y16" s="90"/>
      <c r="Z16" s="90"/>
      <c r="AA16" s="29">
        <f t="shared" si="3"/>
        <v>0</v>
      </c>
      <c r="AB16" s="30"/>
      <c r="AC16" s="30"/>
      <c r="AD16" s="30"/>
      <c r="AE16" s="30"/>
      <c r="AF16" s="30"/>
      <c r="AG16" s="30"/>
      <c r="AH16" s="30"/>
      <c r="AI16" s="30"/>
      <c r="AJ16" s="27"/>
      <c r="AK16" s="31">
        <f t="shared" ref="AK16" si="7">(AB16*130)+(AC16*100)+(AD16*70)+(AE16*50)+(AF16*40)+(AG16*30)+(AH16*20)+(AI16*15)+(AJ16*10)</f>
        <v>0</v>
      </c>
      <c r="AL16" s="32">
        <f t="shared" ref="AL16" si="8">I16+Q16+AA16+AK16</f>
        <v>0</v>
      </c>
    </row>
    <row r="17" spans="1:38" ht="11" thickBot="1">
      <c r="A17" s="124" t="s">
        <v>113</v>
      </c>
      <c r="B17" s="27"/>
      <c r="C17" s="27"/>
      <c r="D17" s="27"/>
      <c r="E17" s="27"/>
      <c r="F17" s="27"/>
      <c r="G17" s="27"/>
      <c r="H17" s="27"/>
      <c r="I17" s="28">
        <f t="shared" si="1"/>
        <v>0</v>
      </c>
      <c r="J17" s="27"/>
      <c r="K17" s="27"/>
      <c r="L17" s="27"/>
      <c r="M17" s="27"/>
      <c r="N17" s="27"/>
      <c r="O17" s="27"/>
      <c r="P17" s="27"/>
      <c r="Q17" s="28">
        <f t="shared" si="2"/>
        <v>0</v>
      </c>
      <c r="R17" s="27"/>
      <c r="S17" s="27"/>
      <c r="T17" s="27"/>
      <c r="U17" s="27"/>
      <c r="V17" s="27"/>
      <c r="W17" s="27"/>
      <c r="X17" s="90"/>
      <c r="Y17" s="90">
        <v>1</v>
      </c>
      <c r="Z17" s="90"/>
      <c r="AA17" s="29">
        <f t="shared" si="3"/>
        <v>15</v>
      </c>
      <c r="AB17" s="30"/>
      <c r="AC17" s="30"/>
      <c r="AD17" s="30"/>
      <c r="AE17" s="30"/>
      <c r="AF17" s="30"/>
      <c r="AG17" s="30"/>
      <c r="AH17" s="30"/>
      <c r="AI17" s="30">
        <v>1</v>
      </c>
      <c r="AJ17" s="27"/>
      <c r="AK17" s="31">
        <f t="shared" si="4"/>
        <v>15</v>
      </c>
      <c r="AL17" s="32">
        <f t="shared" si="0"/>
        <v>30</v>
      </c>
    </row>
    <row r="18" spans="1:38" ht="11" thickBot="1">
      <c r="A18" s="124" t="s">
        <v>114</v>
      </c>
      <c r="B18" s="27"/>
      <c r="C18" s="27"/>
      <c r="D18" s="27"/>
      <c r="E18" s="27"/>
      <c r="F18" s="27"/>
      <c r="G18" s="27"/>
      <c r="H18" s="27"/>
      <c r="I18" s="28">
        <f t="shared" si="1"/>
        <v>0</v>
      </c>
      <c r="J18" s="27"/>
      <c r="K18" s="27"/>
      <c r="L18" s="27"/>
      <c r="M18" s="27"/>
      <c r="N18" s="27"/>
      <c r="O18" s="27"/>
      <c r="P18" s="27"/>
      <c r="Q18" s="28">
        <f t="shared" si="2"/>
        <v>0</v>
      </c>
      <c r="R18" s="27"/>
      <c r="S18" s="27"/>
      <c r="T18" s="27"/>
      <c r="U18" s="27"/>
      <c r="V18" s="27"/>
      <c r="W18" s="27"/>
      <c r="X18" s="90"/>
      <c r="Y18" s="90"/>
      <c r="Z18" s="90"/>
      <c r="AA18" s="29">
        <f t="shared" si="3"/>
        <v>0</v>
      </c>
      <c r="AB18" s="30"/>
      <c r="AC18" s="30"/>
      <c r="AD18" s="30"/>
      <c r="AE18" s="30"/>
      <c r="AF18" s="30"/>
      <c r="AG18" s="30"/>
      <c r="AH18" s="30"/>
      <c r="AI18" s="30"/>
      <c r="AJ18" s="27">
        <v>1</v>
      </c>
      <c r="AK18" s="31">
        <f t="shared" si="4"/>
        <v>10</v>
      </c>
      <c r="AL18" s="32">
        <f t="shared" si="0"/>
        <v>10</v>
      </c>
    </row>
    <row r="19" spans="1:38" ht="11" thickBot="1">
      <c r="A19" s="124" t="s">
        <v>115</v>
      </c>
      <c r="B19" s="27"/>
      <c r="C19" s="27"/>
      <c r="D19" s="27"/>
      <c r="E19" s="27"/>
      <c r="F19" s="27"/>
      <c r="G19" s="27"/>
      <c r="H19" s="27"/>
      <c r="I19" s="28">
        <f t="shared" si="1"/>
        <v>0</v>
      </c>
      <c r="J19" s="27"/>
      <c r="K19" s="27"/>
      <c r="L19" s="27"/>
      <c r="M19" s="27"/>
      <c r="N19" s="27"/>
      <c r="O19" s="27"/>
      <c r="P19" s="27"/>
      <c r="Q19" s="28">
        <f t="shared" si="2"/>
        <v>0</v>
      </c>
      <c r="R19" s="27"/>
      <c r="S19" s="27"/>
      <c r="T19" s="27"/>
      <c r="U19" s="27"/>
      <c r="V19" s="27"/>
      <c r="W19" s="27"/>
      <c r="X19" s="90"/>
      <c r="Y19" s="90"/>
      <c r="Z19" s="90">
        <v>1</v>
      </c>
      <c r="AA19" s="29">
        <f t="shared" si="3"/>
        <v>10</v>
      </c>
      <c r="AB19" s="30"/>
      <c r="AC19" s="30"/>
      <c r="AD19" s="30"/>
      <c r="AE19" s="30"/>
      <c r="AF19" s="30"/>
      <c r="AG19" s="30"/>
      <c r="AH19" s="30"/>
      <c r="AI19" s="30"/>
      <c r="AJ19" s="27"/>
      <c r="AK19" s="31">
        <f t="shared" si="4"/>
        <v>0</v>
      </c>
      <c r="AL19" s="32">
        <f t="shared" si="0"/>
        <v>10</v>
      </c>
    </row>
    <row r="20" spans="1:38" ht="11" thickBot="1">
      <c r="A20" s="124" t="s">
        <v>116</v>
      </c>
      <c r="B20" s="27"/>
      <c r="C20" s="27"/>
      <c r="D20" s="27"/>
      <c r="E20" s="27"/>
      <c r="F20" s="27"/>
      <c r="G20" s="27"/>
      <c r="H20" s="27"/>
      <c r="I20" s="28">
        <f t="shared" si="1"/>
        <v>0</v>
      </c>
      <c r="J20" s="27"/>
      <c r="K20" s="27"/>
      <c r="L20" s="27"/>
      <c r="M20" s="27"/>
      <c r="N20" s="27"/>
      <c r="O20" s="27"/>
      <c r="P20" s="27"/>
      <c r="Q20" s="28">
        <f t="shared" si="2"/>
        <v>0</v>
      </c>
      <c r="R20" s="27"/>
      <c r="S20" s="27"/>
      <c r="T20" s="27"/>
      <c r="U20" s="27"/>
      <c r="V20" s="27"/>
      <c r="W20" s="27"/>
      <c r="X20" s="90"/>
      <c r="Y20" s="90"/>
      <c r="Z20" s="90"/>
      <c r="AA20" s="29">
        <f t="shared" si="3"/>
        <v>0</v>
      </c>
      <c r="AB20" s="30"/>
      <c r="AC20" s="30"/>
      <c r="AD20" s="30"/>
      <c r="AE20" s="30"/>
      <c r="AF20" s="30"/>
      <c r="AG20" s="30"/>
      <c r="AH20" s="30"/>
      <c r="AI20" s="30"/>
      <c r="AJ20" s="27"/>
      <c r="AK20" s="31">
        <f t="shared" si="4"/>
        <v>0</v>
      </c>
      <c r="AL20" s="32">
        <f t="shared" si="0"/>
        <v>0</v>
      </c>
    </row>
    <row r="21" spans="1:38" ht="11" thickBot="1">
      <c r="A21" s="124" t="s">
        <v>117</v>
      </c>
      <c r="B21" s="27"/>
      <c r="C21" s="27"/>
      <c r="D21" s="27"/>
      <c r="E21" s="27"/>
      <c r="F21" s="27"/>
      <c r="G21" s="27"/>
      <c r="H21" s="27"/>
      <c r="I21" s="28">
        <f t="shared" si="1"/>
        <v>0</v>
      </c>
      <c r="J21" s="27"/>
      <c r="K21" s="27"/>
      <c r="L21" s="27"/>
      <c r="M21" s="27"/>
      <c r="N21" s="27"/>
      <c r="O21" s="27"/>
      <c r="P21" s="27"/>
      <c r="Q21" s="28">
        <f t="shared" si="2"/>
        <v>0</v>
      </c>
      <c r="R21" s="27"/>
      <c r="S21" s="27"/>
      <c r="T21" s="27"/>
      <c r="U21" s="27"/>
      <c r="V21" s="27"/>
      <c r="W21" s="27"/>
      <c r="X21" s="90"/>
      <c r="Y21" s="90"/>
      <c r="Z21" s="90"/>
      <c r="AA21" s="29">
        <f t="shared" si="3"/>
        <v>0</v>
      </c>
      <c r="AB21" s="30"/>
      <c r="AC21" s="30"/>
      <c r="AD21" s="30"/>
      <c r="AE21" s="30"/>
      <c r="AF21" s="30"/>
      <c r="AG21" s="30"/>
      <c r="AH21" s="30"/>
      <c r="AI21" s="30"/>
      <c r="AJ21" s="27"/>
      <c r="AK21" s="31">
        <f t="shared" si="4"/>
        <v>0</v>
      </c>
      <c r="AL21" s="32">
        <f t="shared" si="0"/>
        <v>0</v>
      </c>
    </row>
    <row r="22" spans="1:38" ht="11" thickBot="1">
      <c r="A22" s="124" t="s">
        <v>118</v>
      </c>
      <c r="B22" s="27"/>
      <c r="C22" s="27"/>
      <c r="D22" s="27"/>
      <c r="E22" s="27"/>
      <c r="F22" s="27"/>
      <c r="G22" s="27"/>
      <c r="H22" s="27"/>
      <c r="I22" s="28">
        <f t="shared" si="1"/>
        <v>0</v>
      </c>
      <c r="J22" s="27"/>
      <c r="K22" s="27"/>
      <c r="L22" s="27"/>
      <c r="M22" s="27"/>
      <c r="N22" s="27"/>
      <c r="O22" s="27"/>
      <c r="P22" s="27"/>
      <c r="Q22" s="28">
        <f t="shared" si="2"/>
        <v>0</v>
      </c>
      <c r="R22" s="27"/>
      <c r="S22" s="27"/>
      <c r="T22" s="27"/>
      <c r="U22" s="27"/>
      <c r="V22" s="27"/>
      <c r="W22" s="27"/>
      <c r="X22" s="90"/>
      <c r="Y22" s="90"/>
      <c r="Z22" s="90"/>
      <c r="AA22" s="29">
        <f t="shared" si="3"/>
        <v>0</v>
      </c>
      <c r="AB22" s="30"/>
      <c r="AC22" s="30"/>
      <c r="AD22" s="30"/>
      <c r="AE22" s="30"/>
      <c r="AF22" s="30"/>
      <c r="AG22" s="30"/>
      <c r="AH22" s="30"/>
      <c r="AI22" s="30"/>
      <c r="AJ22" s="27"/>
      <c r="AK22" s="31">
        <f t="shared" si="4"/>
        <v>0</v>
      </c>
      <c r="AL22" s="32">
        <f t="shared" si="0"/>
        <v>0</v>
      </c>
    </row>
    <row r="23" spans="1:38" ht="11" thickBot="1">
      <c r="A23" s="124" t="s">
        <v>119</v>
      </c>
      <c r="B23" s="27"/>
      <c r="C23" s="27"/>
      <c r="D23" s="27"/>
      <c r="E23" s="27"/>
      <c r="F23" s="27"/>
      <c r="G23" s="27"/>
      <c r="H23" s="27"/>
      <c r="I23" s="28">
        <f t="shared" si="1"/>
        <v>0</v>
      </c>
      <c r="J23" s="27"/>
      <c r="K23" s="27"/>
      <c r="L23" s="27"/>
      <c r="M23" s="27"/>
      <c r="N23" s="27"/>
      <c r="O23" s="27"/>
      <c r="P23" s="27"/>
      <c r="Q23" s="28">
        <f t="shared" si="2"/>
        <v>0</v>
      </c>
      <c r="R23" s="27"/>
      <c r="S23" s="27"/>
      <c r="T23" s="27"/>
      <c r="U23" s="27"/>
      <c r="V23" s="27"/>
      <c r="W23" s="27"/>
      <c r="X23" s="90"/>
      <c r="Y23" s="90"/>
      <c r="Z23" s="90"/>
      <c r="AA23" s="29">
        <f t="shared" si="3"/>
        <v>0</v>
      </c>
      <c r="AB23" s="30"/>
      <c r="AC23" s="30"/>
      <c r="AD23" s="30"/>
      <c r="AE23" s="30"/>
      <c r="AF23" s="30"/>
      <c r="AG23" s="30"/>
      <c r="AH23" s="30"/>
      <c r="AI23" s="30"/>
      <c r="AJ23" s="27"/>
      <c r="AK23" s="31">
        <f t="shared" si="4"/>
        <v>0</v>
      </c>
      <c r="AL23" s="32">
        <f t="shared" si="0"/>
        <v>0</v>
      </c>
    </row>
    <row r="24" spans="1:38" ht="11" thickBot="1">
      <c r="A24" s="124" t="s">
        <v>120</v>
      </c>
      <c r="B24" s="27"/>
      <c r="C24" s="27"/>
      <c r="D24" s="27"/>
      <c r="E24" s="27"/>
      <c r="F24" s="27"/>
      <c r="G24" s="27"/>
      <c r="H24" s="27"/>
      <c r="I24" s="28">
        <f t="shared" si="1"/>
        <v>0</v>
      </c>
      <c r="J24" s="27"/>
      <c r="K24" s="27"/>
      <c r="L24" s="27"/>
      <c r="M24" s="27"/>
      <c r="N24" s="27"/>
      <c r="O24" s="27"/>
      <c r="P24" s="27"/>
      <c r="Q24" s="28">
        <f t="shared" si="2"/>
        <v>0</v>
      </c>
      <c r="R24" s="27"/>
      <c r="S24" s="27"/>
      <c r="T24" s="27"/>
      <c r="U24" s="27"/>
      <c r="V24" s="27"/>
      <c r="W24" s="27"/>
      <c r="X24" s="90"/>
      <c r="Y24" s="90"/>
      <c r="Z24" s="90">
        <v>1</v>
      </c>
      <c r="AA24" s="29">
        <f t="shared" si="3"/>
        <v>10</v>
      </c>
      <c r="AB24" s="30"/>
      <c r="AC24" s="30"/>
      <c r="AD24" s="30"/>
      <c r="AE24" s="30"/>
      <c r="AF24" s="30"/>
      <c r="AG24" s="30"/>
      <c r="AH24" s="30"/>
      <c r="AI24" s="30"/>
      <c r="AJ24" s="27"/>
      <c r="AK24" s="31">
        <f t="shared" si="4"/>
        <v>0</v>
      </c>
      <c r="AL24" s="32">
        <f t="shared" si="0"/>
        <v>10</v>
      </c>
    </row>
    <row r="25" spans="1:38" ht="11" thickBot="1">
      <c r="A25" s="124" t="s">
        <v>121</v>
      </c>
      <c r="B25" s="27"/>
      <c r="C25" s="27"/>
      <c r="D25" s="27"/>
      <c r="E25" s="27"/>
      <c r="F25" s="27"/>
      <c r="G25" s="27"/>
      <c r="H25" s="27"/>
      <c r="I25" s="28">
        <f t="shared" si="1"/>
        <v>0</v>
      </c>
      <c r="J25" s="27"/>
      <c r="K25" s="27"/>
      <c r="L25" s="27"/>
      <c r="M25" s="27"/>
      <c r="N25" s="27"/>
      <c r="O25" s="27"/>
      <c r="P25" s="27"/>
      <c r="Q25" s="28">
        <f t="shared" si="2"/>
        <v>0</v>
      </c>
      <c r="R25" s="27"/>
      <c r="S25" s="27"/>
      <c r="T25" s="27"/>
      <c r="U25" s="27"/>
      <c r="V25" s="27"/>
      <c r="W25" s="27"/>
      <c r="X25" s="90"/>
      <c r="Y25" s="90"/>
      <c r="Z25" s="90"/>
      <c r="AA25" s="29">
        <f t="shared" si="3"/>
        <v>0</v>
      </c>
      <c r="AB25" s="30"/>
      <c r="AC25" s="30"/>
      <c r="AD25" s="30"/>
      <c r="AE25" s="30"/>
      <c r="AF25" s="30"/>
      <c r="AG25" s="30"/>
      <c r="AH25" s="30"/>
      <c r="AI25" s="30"/>
      <c r="AJ25" s="27"/>
      <c r="AK25" s="31">
        <f t="shared" si="4"/>
        <v>0</v>
      </c>
      <c r="AL25" s="32">
        <f t="shared" si="0"/>
        <v>0</v>
      </c>
    </row>
    <row r="26" spans="1:38" ht="11" thickBot="1">
      <c r="A26" s="124" t="s">
        <v>331</v>
      </c>
      <c r="B26" s="27"/>
      <c r="C26" s="27"/>
      <c r="D26" s="27"/>
      <c r="E26" s="27"/>
      <c r="F26" s="27"/>
      <c r="G26" s="27"/>
      <c r="H26" s="27"/>
      <c r="I26" s="28">
        <f t="shared" si="1"/>
        <v>0</v>
      </c>
      <c r="J26" s="27"/>
      <c r="K26" s="27"/>
      <c r="L26" s="27"/>
      <c r="M26" s="27"/>
      <c r="N26" s="27"/>
      <c r="O26" s="27"/>
      <c r="P26" s="27"/>
      <c r="Q26" s="28">
        <f t="shared" si="2"/>
        <v>0</v>
      </c>
      <c r="R26" s="27"/>
      <c r="S26" s="27"/>
      <c r="T26" s="27"/>
      <c r="U26" s="27"/>
      <c r="V26" s="27"/>
      <c r="W26" s="27"/>
      <c r="X26" s="90"/>
      <c r="Y26" s="90"/>
      <c r="Z26" s="90"/>
      <c r="AA26" s="29">
        <f t="shared" si="3"/>
        <v>0</v>
      </c>
      <c r="AB26" s="30"/>
      <c r="AC26" s="30"/>
      <c r="AD26" s="30"/>
      <c r="AE26" s="30"/>
      <c r="AF26" s="30"/>
      <c r="AG26" s="30"/>
      <c r="AH26" s="30"/>
      <c r="AI26" s="30"/>
      <c r="AJ26" s="27"/>
      <c r="AK26" s="31">
        <f t="shared" si="4"/>
        <v>0</v>
      </c>
      <c r="AL26" s="32">
        <f t="shared" si="0"/>
        <v>0</v>
      </c>
    </row>
    <row r="27" spans="1:38" ht="11" thickBot="1">
      <c r="A27" s="124" t="s">
        <v>122</v>
      </c>
      <c r="B27" s="27"/>
      <c r="C27" s="27"/>
      <c r="D27" s="27"/>
      <c r="E27" s="27"/>
      <c r="F27" s="27"/>
      <c r="G27" s="27"/>
      <c r="H27" s="27"/>
      <c r="I27" s="28">
        <f t="shared" si="1"/>
        <v>0</v>
      </c>
      <c r="J27" s="27"/>
      <c r="K27" s="27"/>
      <c r="L27" s="27"/>
      <c r="M27" s="27"/>
      <c r="N27" s="27"/>
      <c r="O27" s="27"/>
      <c r="P27" s="27"/>
      <c r="Q27" s="28">
        <f t="shared" si="2"/>
        <v>0</v>
      </c>
      <c r="R27" s="27">
        <v>1</v>
      </c>
      <c r="S27" s="27"/>
      <c r="T27" s="27"/>
      <c r="U27" s="27"/>
      <c r="V27" s="27"/>
      <c r="W27" s="27"/>
      <c r="X27" s="90"/>
      <c r="Y27" s="90"/>
      <c r="Z27" s="90"/>
      <c r="AA27" s="29">
        <f t="shared" si="3"/>
        <v>130</v>
      </c>
      <c r="AB27" s="30">
        <v>1</v>
      </c>
      <c r="AC27" s="30"/>
      <c r="AD27" s="30"/>
      <c r="AE27" s="30">
        <v>1</v>
      </c>
      <c r="AF27" s="30"/>
      <c r="AG27" s="30"/>
      <c r="AH27" s="30"/>
      <c r="AI27" s="30"/>
      <c r="AJ27" s="27"/>
      <c r="AK27" s="31">
        <f t="shared" si="4"/>
        <v>180</v>
      </c>
      <c r="AL27" s="32">
        <f t="shared" si="0"/>
        <v>310</v>
      </c>
    </row>
    <row r="28" spans="1:38" ht="11" thickBot="1">
      <c r="A28" s="124" t="s">
        <v>123</v>
      </c>
      <c r="B28" s="27"/>
      <c r="C28" s="27"/>
      <c r="D28" s="27"/>
      <c r="E28" s="27"/>
      <c r="F28" s="27"/>
      <c r="G28" s="27"/>
      <c r="H28" s="27"/>
      <c r="I28" s="28">
        <f t="shared" si="1"/>
        <v>0</v>
      </c>
      <c r="J28" s="27"/>
      <c r="K28" s="27"/>
      <c r="L28" s="27"/>
      <c r="M28" s="27"/>
      <c r="N28" s="27"/>
      <c r="O28" s="27"/>
      <c r="P28" s="27"/>
      <c r="Q28" s="28">
        <f t="shared" si="2"/>
        <v>0</v>
      </c>
      <c r="R28" s="27"/>
      <c r="S28" s="27"/>
      <c r="T28" s="27"/>
      <c r="U28" s="27"/>
      <c r="V28" s="27"/>
      <c r="W28" s="27"/>
      <c r="X28" s="90"/>
      <c r="Y28" s="90"/>
      <c r="Z28" s="90"/>
      <c r="AA28" s="29">
        <f t="shared" si="3"/>
        <v>0</v>
      </c>
      <c r="AB28" s="30"/>
      <c r="AC28" s="30"/>
      <c r="AD28" s="30"/>
      <c r="AE28" s="30"/>
      <c r="AF28" s="30"/>
      <c r="AG28" s="30"/>
      <c r="AH28" s="30"/>
      <c r="AI28" s="30"/>
      <c r="AJ28" s="27"/>
      <c r="AK28" s="31">
        <f t="shared" si="4"/>
        <v>0</v>
      </c>
      <c r="AL28" s="32">
        <f t="shared" si="0"/>
        <v>0</v>
      </c>
    </row>
    <row r="29" spans="1:38" ht="11" thickBot="1">
      <c r="A29" s="124" t="s">
        <v>124</v>
      </c>
      <c r="B29" s="27"/>
      <c r="C29" s="27"/>
      <c r="D29" s="27"/>
      <c r="E29" s="27"/>
      <c r="F29" s="27"/>
      <c r="G29" s="27"/>
      <c r="H29" s="27"/>
      <c r="I29" s="28">
        <f t="shared" si="1"/>
        <v>0</v>
      </c>
      <c r="J29" s="27"/>
      <c r="K29" s="27"/>
      <c r="L29" s="27"/>
      <c r="M29" s="27"/>
      <c r="N29" s="27"/>
      <c r="O29" s="27"/>
      <c r="P29" s="27"/>
      <c r="Q29" s="28">
        <f t="shared" si="2"/>
        <v>0</v>
      </c>
      <c r="R29" s="27"/>
      <c r="S29" s="27"/>
      <c r="T29" s="27"/>
      <c r="U29" s="27"/>
      <c r="V29" s="27"/>
      <c r="W29" s="27"/>
      <c r="X29" s="90"/>
      <c r="Y29" s="151">
        <v>0.5</v>
      </c>
      <c r="Z29" s="90">
        <v>1</v>
      </c>
      <c r="AA29" s="29">
        <f t="shared" si="3"/>
        <v>17.5</v>
      </c>
      <c r="AB29" s="30"/>
      <c r="AC29" s="30"/>
      <c r="AD29" s="30"/>
      <c r="AE29" s="30"/>
      <c r="AF29" s="30"/>
      <c r="AG29" s="30"/>
      <c r="AH29" s="30"/>
      <c r="AI29" s="151">
        <v>0.5</v>
      </c>
      <c r="AJ29" s="27">
        <v>1</v>
      </c>
      <c r="AK29" s="31">
        <f t="shared" si="4"/>
        <v>17.5</v>
      </c>
      <c r="AL29" s="32">
        <f t="shared" si="0"/>
        <v>35</v>
      </c>
    </row>
    <row r="30" spans="1:38" ht="11" thickBot="1">
      <c r="A30" s="124" t="s">
        <v>125</v>
      </c>
      <c r="B30" s="27"/>
      <c r="C30" s="27"/>
      <c r="D30" s="27"/>
      <c r="E30" s="27"/>
      <c r="F30" s="27"/>
      <c r="G30" s="27"/>
      <c r="H30" s="27"/>
      <c r="I30" s="28">
        <f t="shared" si="1"/>
        <v>0</v>
      </c>
      <c r="J30" s="27"/>
      <c r="K30" s="27"/>
      <c r="L30" s="27"/>
      <c r="M30" s="27"/>
      <c r="N30" s="27"/>
      <c r="O30" s="27"/>
      <c r="P30" s="27"/>
      <c r="Q30" s="28">
        <f t="shared" si="2"/>
        <v>0</v>
      </c>
      <c r="R30" s="27"/>
      <c r="S30" s="27"/>
      <c r="T30" s="27"/>
      <c r="U30" s="27"/>
      <c r="V30" s="27"/>
      <c r="W30" s="27"/>
      <c r="X30" s="90"/>
      <c r="Y30" s="90">
        <v>1</v>
      </c>
      <c r="Z30" s="90"/>
      <c r="AA30" s="29">
        <f t="shared" si="3"/>
        <v>15</v>
      </c>
      <c r="AB30" s="30"/>
      <c r="AC30" s="30"/>
      <c r="AD30" s="30"/>
      <c r="AE30" s="30"/>
      <c r="AF30" s="30"/>
      <c r="AG30" s="30"/>
      <c r="AH30" s="30">
        <v>1</v>
      </c>
      <c r="AI30" s="30"/>
      <c r="AJ30" s="27"/>
      <c r="AK30" s="31">
        <f t="shared" si="4"/>
        <v>20</v>
      </c>
      <c r="AL30" s="32">
        <f t="shared" si="0"/>
        <v>35</v>
      </c>
    </row>
    <row r="31" spans="1:38" ht="11" thickBot="1">
      <c r="A31" s="124" t="s">
        <v>126</v>
      </c>
      <c r="B31" s="27"/>
      <c r="C31" s="27"/>
      <c r="D31" s="27"/>
      <c r="E31" s="27"/>
      <c r="F31" s="27"/>
      <c r="G31" s="27"/>
      <c r="H31" s="27"/>
      <c r="I31" s="28">
        <f t="shared" si="1"/>
        <v>0</v>
      </c>
      <c r="J31" s="27"/>
      <c r="K31" s="27"/>
      <c r="L31" s="27"/>
      <c r="M31" s="27"/>
      <c r="N31" s="27"/>
      <c r="O31" s="27"/>
      <c r="P31" s="27"/>
      <c r="Q31" s="28">
        <f t="shared" si="2"/>
        <v>0</v>
      </c>
      <c r="R31" s="27"/>
      <c r="S31" s="27"/>
      <c r="T31" s="27"/>
      <c r="U31" s="27"/>
      <c r="V31" s="27"/>
      <c r="W31" s="27"/>
      <c r="X31" s="90"/>
      <c r="Y31" s="90"/>
      <c r="Z31" s="90"/>
      <c r="AA31" s="29">
        <f t="shared" si="3"/>
        <v>0</v>
      </c>
      <c r="AB31" s="30"/>
      <c r="AC31" s="30"/>
      <c r="AD31" s="30"/>
      <c r="AE31" s="30"/>
      <c r="AF31" s="30"/>
      <c r="AG31" s="30"/>
      <c r="AH31" s="30"/>
      <c r="AI31" s="30"/>
      <c r="AJ31" s="27"/>
      <c r="AK31" s="31">
        <f t="shared" si="4"/>
        <v>0</v>
      </c>
      <c r="AL31" s="32">
        <f t="shared" si="0"/>
        <v>0</v>
      </c>
    </row>
    <row r="32" spans="1:38" ht="11" thickBot="1">
      <c r="A32" s="124" t="s">
        <v>127</v>
      </c>
      <c r="B32" s="27"/>
      <c r="C32" s="27"/>
      <c r="D32" s="27"/>
      <c r="E32" s="27"/>
      <c r="F32" s="27"/>
      <c r="G32" s="27"/>
      <c r="H32" s="27"/>
      <c r="I32" s="28">
        <f t="shared" si="1"/>
        <v>0</v>
      </c>
      <c r="J32" s="27"/>
      <c r="K32" s="27"/>
      <c r="L32" s="27"/>
      <c r="M32" s="27"/>
      <c r="N32" s="27"/>
      <c r="O32" s="27"/>
      <c r="P32" s="27"/>
      <c r="Q32" s="28">
        <f t="shared" si="2"/>
        <v>0</v>
      </c>
      <c r="R32" s="27"/>
      <c r="S32" s="27"/>
      <c r="T32" s="27"/>
      <c r="U32" s="27"/>
      <c r="V32" s="27"/>
      <c r="W32" s="27"/>
      <c r="X32" s="90"/>
      <c r="Y32" s="90"/>
      <c r="Z32" s="90"/>
      <c r="AA32" s="29">
        <f t="shared" si="3"/>
        <v>0</v>
      </c>
      <c r="AB32" s="30"/>
      <c r="AC32" s="30"/>
      <c r="AD32" s="30"/>
      <c r="AE32" s="30"/>
      <c r="AF32" s="30"/>
      <c r="AG32" s="30"/>
      <c r="AH32" s="30"/>
      <c r="AI32" s="30"/>
      <c r="AJ32" s="27"/>
      <c r="AK32" s="31">
        <f t="shared" si="4"/>
        <v>0</v>
      </c>
      <c r="AL32" s="32">
        <f t="shared" si="0"/>
        <v>0</v>
      </c>
    </row>
    <row r="33" spans="1:38" ht="11" thickBot="1">
      <c r="A33" s="124" t="s">
        <v>128</v>
      </c>
      <c r="B33" s="27"/>
      <c r="C33" s="27"/>
      <c r="D33" s="27"/>
      <c r="E33" s="27"/>
      <c r="F33" s="27"/>
      <c r="G33" s="27"/>
      <c r="H33" s="27"/>
      <c r="I33" s="28">
        <f t="shared" si="1"/>
        <v>0</v>
      </c>
      <c r="J33" s="27"/>
      <c r="K33" s="27"/>
      <c r="L33" s="27"/>
      <c r="M33" s="27"/>
      <c r="N33" s="27"/>
      <c r="O33" s="27"/>
      <c r="P33" s="27"/>
      <c r="Q33" s="28">
        <f t="shared" si="2"/>
        <v>0</v>
      </c>
      <c r="R33" s="27"/>
      <c r="S33" s="27"/>
      <c r="T33" s="27"/>
      <c r="U33" s="27"/>
      <c r="V33" s="27"/>
      <c r="W33" s="27"/>
      <c r="X33" s="90"/>
      <c r="Y33" s="90"/>
      <c r="Z33" s="90"/>
      <c r="AA33" s="29">
        <f t="shared" si="3"/>
        <v>0</v>
      </c>
      <c r="AB33" s="30"/>
      <c r="AC33" s="30"/>
      <c r="AD33" s="30"/>
      <c r="AE33" s="30"/>
      <c r="AF33" s="30"/>
      <c r="AG33" s="30"/>
      <c r="AH33" s="30"/>
      <c r="AI33" s="30"/>
      <c r="AJ33" s="27"/>
      <c r="AK33" s="31">
        <f t="shared" si="4"/>
        <v>0</v>
      </c>
      <c r="AL33" s="32">
        <f t="shared" si="0"/>
        <v>0</v>
      </c>
    </row>
    <row r="34" spans="1:38" ht="11" thickBot="1">
      <c r="A34" s="124" t="s">
        <v>129</v>
      </c>
      <c r="B34" s="27"/>
      <c r="C34" s="27"/>
      <c r="D34" s="27"/>
      <c r="E34" s="27"/>
      <c r="F34" s="27"/>
      <c r="G34" s="27"/>
      <c r="H34" s="27"/>
      <c r="I34" s="28">
        <f t="shared" si="1"/>
        <v>0</v>
      </c>
      <c r="J34" s="27"/>
      <c r="K34" s="27"/>
      <c r="L34" s="27"/>
      <c r="M34" s="27"/>
      <c r="N34" s="27"/>
      <c r="O34" s="27"/>
      <c r="P34" s="27"/>
      <c r="Q34" s="28">
        <f t="shared" si="2"/>
        <v>0</v>
      </c>
      <c r="R34" s="27"/>
      <c r="S34" s="27"/>
      <c r="T34" s="27"/>
      <c r="U34" s="27"/>
      <c r="V34" s="27"/>
      <c r="W34" s="27"/>
      <c r="X34" s="90">
        <v>1</v>
      </c>
      <c r="Y34" s="90"/>
      <c r="Z34" s="90"/>
      <c r="AA34" s="29">
        <f t="shared" si="3"/>
        <v>20</v>
      </c>
      <c r="AB34" s="30"/>
      <c r="AC34" s="30"/>
      <c r="AD34" s="30"/>
      <c r="AE34" s="30"/>
      <c r="AF34" s="30"/>
      <c r="AG34" s="30"/>
      <c r="AH34" s="30"/>
      <c r="AI34" s="30">
        <v>1</v>
      </c>
      <c r="AJ34" s="27">
        <v>1</v>
      </c>
      <c r="AK34" s="31">
        <f t="shared" si="4"/>
        <v>25</v>
      </c>
      <c r="AL34" s="32">
        <f t="shared" si="0"/>
        <v>45</v>
      </c>
    </row>
    <row r="35" spans="1:38" ht="11" thickBot="1">
      <c r="A35" s="124" t="s">
        <v>130</v>
      </c>
      <c r="B35" s="27"/>
      <c r="C35" s="27"/>
      <c r="D35" s="27"/>
      <c r="E35" s="27"/>
      <c r="F35" s="27"/>
      <c r="G35" s="27"/>
      <c r="H35" s="27"/>
      <c r="I35" s="28">
        <f t="shared" si="1"/>
        <v>0</v>
      </c>
      <c r="J35" s="27"/>
      <c r="K35" s="27"/>
      <c r="L35" s="27"/>
      <c r="M35" s="27"/>
      <c r="N35" s="27"/>
      <c r="O35" s="27"/>
      <c r="P35" s="27"/>
      <c r="Q35" s="28">
        <f t="shared" si="2"/>
        <v>0</v>
      </c>
      <c r="R35" s="27"/>
      <c r="S35" s="27"/>
      <c r="T35" s="27"/>
      <c r="U35" s="27"/>
      <c r="V35" s="27"/>
      <c r="W35" s="27"/>
      <c r="X35" s="90"/>
      <c r="Y35" s="90"/>
      <c r="Z35" s="90"/>
      <c r="AA35" s="29">
        <f t="shared" si="3"/>
        <v>0</v>
      </c>
      <c r="AB35" s="30"/>
      <c r="AC35" s="30"/>
      <c r="AD35" s="30"/>
      <c r="AE35" s="30"/>
      <c r="AF35" s="30"/>
      <c r="AG35" s="30"/>
      <c r="AH35" s="30"/>
      <c r="AI35" s="30"/>
      <c r="AJ35" s="27"/>
      <c r="AK35" s="31">
        <f t="shared" si="4"/>
        <v>0</v>
      </c>
      <c r="AL35" s="32">
        <f t="shared" si="0"/>
        <v>0</v>
      </c>
    </row>
    <row r="36" spans="1:38" ht="11" thickBot="1">
      <c r="A36" s="124" t="s">
        <v>131</v>
      </c>
      <c r="B36" s="27"/>
      <c r="C36" s="27"/>
      <c r="D36" s="27"/>
      <c r="E36" s="27"/>
      <c r="F36" s="27"/>
      <c r="G36" s="27"/>
      <c r="H36" s="27"/>
      <c r="I36" s="28">
        <f t="shared" si="1"/>
        <v>0</v>
      </c>
      <c r="J36" s="27"/>
      <c r="K36" s="27"/>
      <c r="L36" s="27"/>
      <c r="M36" s="27"/>
      <c r="N36" s="27"/>
      <c r="O36" s="27"/>
      <c r="P36" s="27"/>
      <c r="Q36" s="28">
        <f t="shared" si="2"/>
        <v>0</v>
      </c>
      <c r="R36" s="27"/>
      <c r="S36" s="27"/>
      <c r="T36" s="27"/>
      <c r="U36" s="27"/>
      <c r="V36" s="27"/>
      <c r="W36" s="27"/>
      <c r="X36" s="90"/>
      <c r="Y36" s="151">
        <v>1.5</v>
      </c>
      <c r="Z36" s="90"/>
      <c r="AA36" s="29">
        <f t="shared" si="3"/>
        <v>22.5</v>
      </c>
      <c r="AB36" s="30"/>
      <c r="AC36" s="30"/>
      <c r="AD36" s="30"/>
      <c r="AE36" s="30"/>
      <c r="AF36" s="30"/>
      <c r="AG36" s="30"/>
      <c r="AH36" s="30"/>
      <c r="AI36" s="151">
        <v>1.5</v>
      </c>
      <c r="AJ36" s="27"/>
      <c r="AK36" s="31">
        <f t="shared" si="4"/>
        <v>22.5</v>
      </c>
      <c r="AL36" s="32">
        <f t="shared" si="0"/>
        <v>45</v>
      </c>
    </row>
    <row r="37" spans="1:38" ht="11" thickBot="1">
      <c r="A37" s="124" t="s">
        <v>132</v>
      </c>
      <c r="B37" s="27"/>
      <c r="C37" s="27"/>
      <c r="D37" s="27"/>
      <c r="E37" s="27"/>
      <c r="F37" s="27"/>
      <c r="G37" s="27"/>
      <c r="H37" s="27"/>
      <c r="I37" s="28">
        <f t="shared" si="1"/>
        <v>0</v>
      </c>
      <c r="J37" s="27"/>
      <c r="K37" s="27"/>
      <c r="L37" s="27"/>
      <c r="M37" s="27"/>
      <c r="N37" s="27"/>
      <c r="O37" s="27"/>
      <c r="P37" s="27"/>
      <c r="Q37" s="28">
        <f t="shared" si="2"/>
        <v>0</v>
      </c>
      <c r="R37" s="27"/>
      <c r="S37" s="27"/>
      <c r="T37" s="27"/>
      <c r="U37" s="27"/>
      <c r="V37" s="27"/>
      <c r="W37" s="27"/>
      <c r="X37" s="90"/>
      <c r="Y37" s="90"/>
      <c r="Z37" s="90"/>
      <c r="AA37" s="29">
        <f t="shared" si="3"/>
        <v>0</v>
      </c>
      <c r="AB37" s="30"/>
      <c r="AC37" s="30"/>
      <c r="AD37" s="30"/>
      <c r="AE37" s="30"/>
      <c r="AF37" s="30"/>
      <c r="AG37" s="30"/>
      <c r="AH37" s="30"/>
      <c r="AI37" s="30"/>
      <c r="AJ37" s="27">
        <v>1</v>
      </c>
      <c r="AK37" s="31">
        <f t="shared" si="4"/>
        <v>10</v>
      </c>
      <c r="AL37" s="32">
        <f t="shared" si="0"/>
        <v>10</v>
      </c>
    </row>
    <row r="38" spans="1:38" ht="11" thickBot="1">
      <c r="A38" s="124" t="s">
        <v>133</v>
      </c>
      <c r="B38" s="27"/>
      <c r="C38" s="27"/>
      <c r="D38" s="27"/>
      <c r="E38" s="27"/>
      <c r="F38" s="27"/>
      <c r="G38" s="27"/>
      <c r="H38" s="27"/>
      <c r="I38" s="28">
        <f t="shared" si="1"/>
        <v>0</v>
      </c>
      <c r="J38" s="27"/>
      <c r="K38" s="27"/>
      <c r="L38" s="27"/>
      <c r="M38" s="27"/>
      <c r="N38" s="27"/>
      <c r="O38" s="27"/>
      <c r="P38" s="27"/>
      <c r="Q38" s="28">
        <f t="shared" si="2"/>
        <v>0</v>
      </c>
      <c r="R38" s="27"/>
      <c r="S38" s="27"/>
      <c r="T38" s="27"/>
      <c r="U38" s="27"/>
      <c r="V38" s="27"/>
      <c r="W38" s="27"/>
      <c r="X38" s="90"/>
      <c r="Y38" s="90"/>
      <c r="Z38" s="90"/>
      <c r="AA38" s="29">
        <f t="shared" si="3"/>
        <v>0</v>
      </c>
      <c r="AB38" s="30"/>
      <c r="AC38" s="30"/>
      <c r="AD38" s="30"/>
      <c r="AE38" s="30"/>
      <c r="AF38" s="30"/>
      <c r="AG38" s="30"/>
      <c r="AH38" s="30"/>
      <c r="AI38" s="30"/>
      <c r="AJ38" s="27"/>
      <c r="AK38" s="31">
        <f t="shared" si="4"/>
        <v>0</v>
      </c>
      <c r="AL38" s="32">
        <f t="shared" si="0"/>
        <v>0</v>
      </c>
    </row>
    <row r="39" spans="1:38" ht="11" thickBot="1">
      <c r="A39" s="124" t="s">
        <v>134</v>
      </c>
      <c r="B39" s="27"/>
      <c r="C39" s="27"/>
      <c r="D39" s="27"/>
      <c r="E39" s="27"/>
      <c r="F39" s="27"/>
      <c r="G39" s="27"/>
      <c r="H39" s="27"/>
      <c r="I39" s="28">
        <f t="shared" si="1"/>
        <v>0</v>
      </c>
      <c r="J39" s="27"/>
      <c r="K39" s="27"/>
      <c r="L39" s="27"/>
      <c r="M39" s="27"/>
      <c r="N39" s="27"/>
      <c r="O39" s="27"/>
      <c r="P39" s="27"/>
      <c r="Q39" s="28">
        <f t="shared" si="2"/>
        <v>0</v>
      </c>
      <c r="R39" s="27"/>
      <c r="S39" s="27"/>
      <c r="T39" s="27"/>
      <c r="U39" s="27"/>
      <c r="V39" s="27"/>
      <c r="W39" s="27"/>
      <c r="X39" s="90"/>
      <c r="Y39" s="90">
        <v>1</v>
      </c>
      <c r="Z39" s="90">
        <v>1</v>
      </c>
      <c r="AA39" s="29">
        <f t="shared" si="3"/>
        <v>25</v>
      </c>
      <c r="AB39" s="30"/>
      <c r="AC39" s="30"/>
      <c r="AD39" s="30"/>
      <c r="AE39" s="30"/>
      <c r="AF39" s="30"/>
      <c r="AG39" s="30"/>
      <c r="AH39" s="30"/>
      <c r="AI39" s="30">
        <v>2</v>
      </c>
      <c r="AJ39" s="27"/>
      <c r="AK39" s="31">
        <f t="shared" si="4"/>
        <v>30</v>
      </c>
      <c r="AL39" s="32">
        <f t="shared" si="0"/>
        <v>55</v>
      </c>
    </row>
    <row r="40" spans="1:38" ht="11" thickBot="1">
      <c r="A40" s="124" t="s">
        <v>135</v>
      </c>
      <c r="B40" s="27"/>
      <c r="C40" s="27"/>
      <c r="D40" s="27"/>
      <c r="E40" s="27"/>
      <c r="F40" s="27"/>
      <c r="G40" s="27"/>
      <c r="H40" s="27"/>
      <c r="I40" s="28">
        <f t="shared" si="1"/>
        <v>0</v>
      </c>
      <c r="J40" s="27"/>
      <c r="K40" s="27"/>
      <c r="L40" s="27"/>
      <c r="M40" s="27"/>
      <c r="N40" s="27"/>
      <c r="O40" s="27"/>
      <c r="P40" s="27"/>
      <c r="Q40" s="28">
        <f t="shared" si="2"/>
        <v>0</v>
      </c>
      <c r="R40" s="27"/>
      <c r="S40" s="27"/>
      <c r="T40" s="27"/>
      <c r="U40" s="27"/>
      <c r="V40" s="27"/>
      <c r="W40" s="27"/>
      <c r="X40" s="90"/>
      <c r="Y40" s="90"/>
      <c r="Z40" s="90">
        <v>2</v>
      </c>
      <c r="AA40" s="29">
        <f t="shared" si="3"/>
        <v>20</v>
      </c>
      <c r="AB40" s="30"/>
      <c r="AC40" s="30"/>
      <c r="AD40" s="30"/>
      <c r="AE40" s="30"/>
      <c r="AF40" s="30"/>
      <c r="AG40" s="30"/>
      <c r="AH40" s="30"/>
      <c r="AI40" s="30"/>
      <c r="AJ40" s="27">
        <v>2</v>
      </c>
      <c r="AK40" s="31">
        <f t="shared" si="4"/>
        <v>20</v>
      </c>
      <c r="AL40" s="32">
        <f t="shared" si="0"/>
        <v>40</v>
      </c>
    </row>
    <row r="41" spans="1:38" ht="11" thickBot="1">
      <c r="A41" s="124" t="s">
        <v>136</v>
      </c>
      <c r="B41" s="27"/>
      <c r="C41" s="27"/>
      <c r="D41" s="27"/>
      <c r="E41" s="27"/>
      <c r="F41" s="27"/>
      <c r="G41" s="27"/>
      <c r="H41" s="27"/>
      <c r="I41" s="28">
        <f t="shared" si="1"/>
        <v>0</v>
      </c>
      <c r="J41" s="27"/>
      <c r="K41" s="27"/>
      <c r="L41" s="27"/>
      <c r="M41" s="27"/>
      <c r="N41" s="27"/>
      <c r="O41" s="27"/>
      <c r="P41" s="27"/>
      <c r="Q41" s="28">
        <f t="shared" si="2"/>
        <v>0</v>
      </c>
      <c r="R41" s="27"/>
      <c r="S41" s="27"/>
      <c r="T41" s="27"/>
      <c r="U41" s="27"/>
      <c r="V41" s="27"/>
      <c r="W41" s="27"/>
      <c r="X41" s="90"/>
      <c r="Y41" s="90"/>
      <c r="Z41" s="90"/>
      <c r="AA41" s="29">
        <f t="shared" si="3"/>
        <v>0</v>
      </c>
      <c r="AB41" s="30"/>
      <c r="AC41" s="30"/>
      <c r="AD41" s="30"/>
      <c r="AE41" s="30"/>
      <c r="AF41" s="30"/>
      <c r="AG41" s="30"/>
      <c r="AH41" s="30"/>
      <c r="AI41" s="30"/>
      <c r="AJ41" s="27"/>
      <c r="AK41" s="31">
        <f t="shared" si="4"/>
        <v>0</v>
      </c>
      <c r="AL41" s="32">
        <f t="shared" si="0"/>
        <v>0</v>
      </c>
    </row>
    <row r="42" spans="1:38" ht="11" thickBot="1">
      <c r="A42" s="124" t="s">
        <v>137</v>
      </c>
      <c r="B42" s="27"/>
      <c r="C42" s="27"/>
      <c r="D42" s="27"/>
      <c r="E42" s="27"/>
      <c r="F42" s="27"/>
      <c r="G42" s="27"/>
      <c r="H42" s="27"/>
      <c r="I42" s="28">
        <f t="shared" si="1"/>
        <v>0</v>
      </c>
      <c r="J42" s="27"/>
      <c r="K42" s="27"/>
      <c r="L42" s="27"/>
      <c r="M42" s="27"/>
      <c r="N42" s="27"/>
      <c r="O42" s="27"/>
      <c r="P42" s="27"/>
      <c r="Q42" s="28">
        <f t="shared" si="2"/>
        <v>0</v>
      </c>
      <c r="R42" s="27"/>
      <c r="S42" s="27"/>
      <c r="T42" s="27"/>
      <c r="U42" s="27"/>
      <c r="V42" s="27"/>
      <c r="W42" s="27"/>
      <c r="X42" s="90"/>
      <c r="Y42" s="90"/>
      <c r="Z42" s="90">
        <v>1</v>
      </c>
      <c r="AA42" s="29">
        <f t="shared" si="3"/>
        <v>10</v>
      </c>
      <c r="AB42" s="30"/>
      <c r="AC42" s="30"/>
      <c r="AD42" s="30"/>
      <c r="AE42" s="30"/>
      <c r="AF42" s="30"/>
      <c r="AG42" s="30"/>
      <c r="AH42" s="30"/>
      <c r="AI42" s="30"/>
      <c r="AJ42" s="27"/>
      <c r="AK42" s="31">
        <f t="shared" si="4"/>
        <v>0</v>
      </c>
      <c r="AL42" s="32">
        <f t="shared" si="0"/>
        <v>10</v>
      </c>
    </row>
    <row r="43" spans="1:38" ht="11" thickBot="1">
      <c r="A43" s="124" t="s">
        <v>138</v>
      </c>
      <c r="B43" s="27"/>
      <c r="C43" s="27"/>
      <c r="D43" s="27"/>
      <c r="E43" s="27"/>
      <c r="F43" s="27"/>
      <c r="G43" s="27"/>
      <c r="H43" s="27"/>
      <c r="I43" s="28">
        <f t="shared" si="1"/>
        <v>0</v>
      </c>
      <c r="J43" s="27"/>
      <c r="K43" s="27"/>
      <c r="L43" s="27"/>
      <c r="M43" s="27"/>
      <c r="N43" s="27"/>
      <c r="O43" s="27"/>
      <c r="P43" s="27"/>
      <c r="Q43" s="28">
        <f t="shared" si="2"/>
        <v>0</v>
      </c>
      <c r="R43" s="27"/>
      <c r="S43" s="27"/>
      <c r="T43" s="27"/>
      <c r="U43" s="27"/>
      <c r="V43" s="27"/>
      <c r="W43" s="27"/>
      <c r="X43" s="90"/>
      <c r="Y43" s="90"/>
      <c r="Z43" s="90"/>
      <c r="AA43" s="29">
        <f t="shared" si="3"/>
        <v>0</v>
      </c>
      <c r="AB43" s="30"/>
      <c r="AC43" s="30"/>
      <c r="AD43" s="30"/>
      <c r="AE43" s="30"/>
      <c r="AF43" s="30"/>
      <c r="AG43" s="30"/>
      <c r="AH43" s="30"/>
      <c r="AI43" s="30"/>
      <c r="AJ43" s="27"/>
      <c r="AK43" s="31">
        <f t="shared" si="4"/>
        <v>0</v>
      </c>
      <c r="AL43" s="32">
        <f t="shared" si="0"/>
        <v>0</v>
      </c>
    </row>
    <row r="44" spans="1:38" ht="11" thickBot="1">
      <c r="A44" s="124" t="s">
        <v>139</v>
      </c>
      <c r="B44" s="27"/>
      <c r="C44" s="27"/>
      <c r="D44" s="27"/>
      <c r="E44" s="27"/>
      <c r="F44" s="27"/>
      <c r="G44" s="27"/>
      <c r="H44" s="27"/>
      <c r="I44" s="28">
        <f t="shared" si="1"/>
        <v>0</v>
      </c>
      <c r="J44" s="27"/>
      <c r="K44" s="27"/>
      <c r="L44" s="27"/>
      <c r="M44" s="27"/>
      <c r="N44" s="27"/>
      <c r="O44" s="27"/>
      <c r="P44" s="27"/>
      <c r="Q44" s="28">
        <f t="shared" si="2"/>
        <v>0</v>
      </c>
      <c r="R44" s="27"/>
      <c r="S44" s="27"/>
      <c r="T44" s="27"/>
      <c r="U44" s="27"/>
      <c r="V44" s="27">
        <v>1</v>
      </c>
      <c r="W44" s="27"/>
      <c r="X44" s="90"/>
      <c r="Y44" s="90">
        <v>1</v>
      </c>
      <c r="Z44" s="90"/>
      <c r="AA44" s="29">
        <f t="shared" si="3"/>
        <v>55</v>
      </c>
      <c r="AB44" s="30"/>
      <c r="AC44" s="30"/>
      <c r="AD44" s="30"/>
      <c r="AE44" s="30"/>
      <c r="AF44" s="30">
        <v>1</v>
      </c>
      <c r="AG44" s="30"/>
      <c r="AH44" s="30"/>
      <c r="AI44" s="30"/>
      <c r="AJ44" s="27">
        <v>1</v>
      </c>
      <c r="AK44" s="31">
        <f t="shared" si="4"/>
        <v>50</v>
      </c>
      <c r="AL44" s="32">
        <f t="shared" si="0"/>
        <v>105</v>
      </c>
    </row>
    <row r="45" spans="1:38" ht="11" thickBot="1">
      <c r="A45" s="124" t="s">
        <v>140</v>
      </c>
      <c r="B45" s="27"/>
      <c r="C45" s="27"/>
      <c r="D45" s="27"/>
      <c r="E45" s="27"/>
      <c r="F45" s="27"/>
      <c r="G45" s="27"/>
      <c r="H45" s="27"/>
      <c r="I45" s="28">
        <f t="shared" si="1"/>
        <v>0</v>
      </c>
      <c r="J45" s="27"/>
      <c r="K45" s="27"/>
      <c r="L45" s="27"/>
      <c r="M45" s="27"/>
      <c r="N45" s="27"/>
      <c r="O45" s="27"/>
      <c r="P45" s="27"/>
      <c r="Q45" s="28">
        <f t="shared" si="2"/>
        <v>0</v>
      </c>
      <c r="R45" s="27"/>
      <c r="S45" s="27"/>
      <c r="T45" s="27"/>
      <c r="U45" s="27"/>
      <c r="V45" s="27"/>
      <c r="W45" s="27"/>
      <c r="X45" s="90"/>
      <c r="Y45" s="90"/>
      <c r="Z45" s="90"/>
      <c r="AA45" s="29">
        <f t="shared" si="3"/>
        <v>0</v>
      </c>
      <c r="AB45" s="30"/>
      <c r="AC45" s="30"/>
      <c r="AD45" s="30"/>
      <c r="AE45" s="30"/>
      <c r="AF45" s="30"/>
      <c r="AG45" s="30"/>
      <c r="AH45" s="30"/>
      <c r="AI45" s="30"/>
      <c r="AJ45" s="27"/>
      <c r="AK45" s="31">
        <f t="shared" si="4"/>
        <v>0</v>
      </c>
      <c r="AL45" s="32">
        <f t="shared" si="0"/>
        <v>0</v>
      </c>
    </row>
    <row r="46" spans="1:38" ht="11" thickBot="1">
      <c r="A46" s="124" t="s">
        <v>141</v>
      </c>
      <c r="B46" s="27"/>
      <c r="C46" s="27"/>
      <c r="D46" s="27"/>
      <c r="E46" s="27"/>
      <c r="F46" s="27"/>
      <c r="G46" s="27"/>
      <c r="H46" s="27"/>
      <c r="I46" s="28">
        <f t="shared" si="1"/>
        <v>0</v>
      </c>
      <c r="J46" s="27"/>
      <c r="K46" s="27"/>
      <c r="L46" s="27"/>
      <c r="M46" s="27"/>
      <c r="N46" s="27"/>
      <c r="O46" s="27"/>
      <c r="P46" s="27"/>
      <c r="Q46" s="28">
        <f t="shared" si="2"/>
        <v>0</v>
      </c>
      <c r="R46" s="27"/>
      <c r="S46" s="27"/>
      <c r="T46" s="27"/>
      <c r="U46" s="27"/>
      <c r="V46" s="27"/>
      <c r="W46" s="27"/>
      <c r="X46" s="90"/>
      <c r="Y46" s="90"/>
      <c r="Z46" s="90"/>
      <c r="AA46" s="29">
        <f t="shared" si="3"/>
        <v>0</v>
      </c>
      <c r="AB46" s="30"/>
      <c r="AC46" s="30"/>
      <c r="AD46" s="30"/>
      <c r="AE46" s="30"/>
      <c r="AF46" s="30"/>
      <c r="AG46" s="30"/>
      <c r="AH46" s="30"/>
      <c r="AI46" s="30"/>
      <c r="AJ46" s="27"/>
      <c r="AK46" s="31">
        <f t="shared" si="4"/>
        <v>0</v>
      </c>
      <c r="AL46" s="32">
        <f t="shared" si="0"/>
        <v>0</v>
      </c>
    </row>
    <row r="47" spans="1:38" ht="11" thickBot="1">
      <c r="A47" s="124" t="s">
        <v>142</v>
      </c>
      <c r="B47" s="27"/>
      <c r="C47" s="27"/>
      <c r="D47" s="27"/>
      <c r="E47" s="27"/>
      <c r="F47" s="27"/>
      <c r="G47" s="27"/>
      <c r="H47" s="27"/>
      <c r="I47" s="28">
        <f t="shared" si="1"/>
        <v>0</v>
      </c>
      <c r="J47" s="27"/>
      <c r="K47" s="27"/>
      <c r="L47" s="27"/>
      <c r="M47" s="27"/>
      <c r="N47" s="27"/>
      <c r="O47" s="27"/>
      <c r="P47" s="27"/>
      <c r="Q47" s="28">
        <f t="shared" si="2"/>
        <v>0</v>
      </c>
      <c r="R47" s="27"/>
      <c r="S47" s="27"/>
      <c r="T47" s="27"/>
      <c r="U47" s="27"/>
      <c r="V47" s="27"/>
      <c r="W47" s="27"/>
      <c r="X47" s="90"/>
      <c r="Y47" s="90"/>
      <c r="Z47" s="151">
        <v>0.5</v>
      </c>
      <c r="AA47" s="29">
        <f t="shared" si="3"/>
        <v>5</v>
      </c>
      <c r="AB47" s="30"/>
      <c r="AC47" s="30"/>
      <c r="AD47" s="30"/>
      <c r="AE47" s="30"/>
      <c r="AF47" s="30"/>
      <c r="AG47" s="30"/>
      <c r="AH47" s="30"/>
      <c r="AI47" s="30"/>
      <c r="AJ47" s="151">
        <v>0.5</v>
      </c>
      <c r="AK47" s="31">
        <f t="shared" si="4"/>
        <v>5</v>
      </c>
      <c r="AL47" s="32">
        <f t="shared" si="0"/>
        <v>10</v>
      </c>
    </row>
    <row r="48" spans="1:38" ht="11" thickBot="1">
      <c r="A48" s="124" t="s">
        <v>143</v>
      </c>
      <c r="B48" s="27"/>
      <c r="C48" s="27"/>
      <c r="D48" s="27"/>
      <c r="E48" s="27"/>
      <c r="F48" s="27"/>
      <c r="G48" s="27"/>
      <c r="H48" s="27"/>
      <c r="I48" s="28">
        <f t="shared" si="1"/>
        <v>0</v>
      </c>
      <c r="J48" s="27"/>
      <c r="K48" s="27"/>
      <c r="L48" s="27"/>
      <c r="M48" s="27"/>
      <c r="N48" s="27"/>
      <c r="O48" s="27"/>
      <c r="P48" s="27"/>
      <c r="Q48" s="28">
        <f t="shared" si="2"/>
        <v>0</v>
      </c>
      <c r="R48" s="27"/>
      <c r="S48" s="27"/>
      <c r="T48" s="27"/>
      <c r="U48" s="27"/>
      <c r="V48" s="27"/>
      <c r="W48" s="27"/>
      <c r="X48" s="90"/>
      <c r="Y48" s="90"/>
      <c r="Z48" s="90"/>
      <c r="AA48" s="29">
        <f t="shared" si="3"/>
        <v>0</v>
      </c>
      <c r="AB48" s="30"/>
      <c r="AC48" s="30"/>
      <c r="AD48" s="30"/>
      <c r="AE48" s="30"/>
      <c r="AF48" s="30"/>
      <c r="AG48" s="30"/>
      <c r="AH48" s="30"/>
      <c r="AI48" s="30"/>
      <c r="AJ48" s="27"/>
      <c r="AK48" s="31">
        <f t="shared" si="4"/>
        <v>0</v>
      </c>
      <c r="AL48" s="32">
        <f t="shared" si="0"/>
        <v>0</v>
      </c>
    </row>
    <row r="49" spans="1:38" ht="11" thickBot="1">
      <c r="A49" s="124" t="s">
        <v>144</v>
      </c>
      <c r="B49" s="27"/>
      <c r="C49" s="27"/>
      <c r="D49" s="27"/>
      <c r="E49" s="27"/>
      <c r="F49" s="27"/>
      <c r="G49" s="27"/>
      <c r="H49" s="27"/>
      <c r="I49" s="28">
        <f t="shared" si="1"/>
        <v>0</v>
      </c>
      <c r="J49" s="27"/>
      <c r="K49" s="27"/>
      <c r="L49" s="27"/>
      <c r="M49" s="27"/>
      <c r="N49" s="27"/>
      <c r="O49" s="27"/>
      <c r="P49" s="27"/>
      <c r="Q49" s="28">
        <f t="shared" si="2"/>
        <v>0</v>
      </c>
      <c r="R49" s="27"/>
      <c r="S49" s="27"/>
      <c r="T49" s="27"/>
      <c r="U49" s="27"/>
      <c r="V49" s="27"/>
      <c r="W49" s="27"/>
      <c r="X49" s="90"/>
      <c r="Y49" s="90"/>
      <c r="Z49" s="90">
        <v>1</v>
      </c>
      <c r="AA49" s="29">
        <f t="shared" si="3"/>
        <v>10</v>
      </c>
      <c r="AB49" s="30"/>
      <c r="AC49" s="30"/>
      <c r="AD49" s="30"/>
      <c r="AE49" s="30"/>
      <c r="AF49" s="30"/>
      <c r="AG49" s="30"/>
      <c r="AH49" s="30"/>
      <c r="AI49" s="30"/>
      <c r="AJ49" s="27">
        <v>1</v>
      </c>
      <c r="AK49" s="31">
        <f t="shared" si="4"/>
        <v>10</v>
      </c>
      <c r="AL49" s="32">
        <f t="shared" si="0"/>
        <v>20</v>
      </c>
    </row>
    <row r="50" spans="1:38" ht="11" thickBot="1">
      <c r="A50" s="124" t="s">
        <v>315</v>
      </c>
      <c r="B50" s="27"/>
      <c r="C50" s="27"/>
      <c r="D50" s="27"/>
      <c r="E50" s="27"/>
      <c r="F50" s="27"/>
      <c r="G50" s="27"/>
      <c r="H50" s="27"/>
      <c r="I50" s="28">
        <f t="shared" si="1"/>
        <v>0</v>
      </c>
      <c r="J50" s="27"/>
      <c r="K50" s="27"/>
      <c r="L50" s="27"/>
      <c r="M50" s="27"/>
      <c r="N50" s="27"/>
      <c r="O50" s="27"/>
      <c r="P50" s="27"/>
      <c r="Q50" s="28">
        <f t="shared" si="2"/>
        <v>0</v>
      </c>
      <c r="R50" s="27"/>
      <c r="S50" s="27"/>
      <c r="T50" s="27"/>
      <c r="U50" s="27"/>
      <c r="V50" s="27"/>
      <c r="W50" s="27"/>
      <c r="X50" s="90"/>
      <c r="Y50" s="90"/>
      <c r="Z50" s="90"/>
      <c r="AA50" s="29">
        <f t="shared" si="3"/>
        <v>0</v>
      </c>
      <c r="AB50" s="30"/>
      <c r="AC50" s="30"/>
      <c r="AD50" s="30"/>
      <c r="AE50" s="30"/>
      <c r="AF50" s="30"/>
      <c r="AG50" s="30"/>
      <c r="AH50" s="30"/>
      <c r="AI50" s="30"/>
      <c r="AJ50" s="27"/>
      <c r="AK50" s="31">
        <f t="shared" si="4"/>
        <v>0</v>
      </c>
      <c r="AL50" s="32">
        <f t="shared" si="0"/>
        <v>0</v>
      </c>
    </row>
    <row r="51" spans="1:38" ht="11" thickBot="1">
      <c r="A51" s="124" t="s">
        <v>145</v>
      </c>
      <c r="B51" s="27"/>
      <c r="C51" s="27"/>
      <c r="D51" s="27"/>
      <c r="E51" s="27"/>
      <c r="F51" s="27"/>
      <c r="G51" s="27"/>
      <c r="H51" s="27"/>
      <c r="I51" s="28">
        <f t="shared" si="1"/>
        <v>0</v>
      </c>
      <c r="J51" s="27"/>
      <c r="K51" s="27"/>
      <c r="L51" s="27"/>
      <c r="M51" s="27"/>
      <c r="N51" s="27"/>
      <c r="O51" s="27"/>
      <c r="P51" s="27"/>
      <c r="Q51" s="28">
        <f t="shared" si="2"/>
        <v>0</v>
      </c>
      <c r="R51" s="27"/>
      <c r="S51" s="27"/>
      <c r="T51" s="27"/>
      <c r="U51" s="27"/>
      <c r="V51" s="27"/>
      <c r="W51" s="27"/>
      <c r="X51" s="90"/>
      <c r="Y51" s="90"/>
      <c r="Z51" s="90">
        <v>2</v>
      </c>
      <c r="AA51" s="29">
        <f t="shared" si="3"/>
        <v>20</v>
      </c>
      <c r="AB51" s="30"/>
      <c r="AC51" s="30"/>
      <c r="AD51" s="30"/>
      <c r="AE51" s="30"/>
      <c r="AF51" s="30"/>
      <c r="AG51" s="30"/>
      <c r="AH51" s="30"/>
      <c r="AI51" s="30"/>
      <c r="AJ51" s="27">
        <v>1</v>
      </c>
      <c r="AK51" s="31">
        <f t="shared" si="4"/>
        <v>10</v>
      </c>
      <c r="AL51" s="32">
        <f t="shared" si="0"/>
        <v>30</v>
      </c>
    </row>
    <row r="52" spans="1:38" ht="11" thickBot="1">
      <c r="A52" s="124" t="s">
        <v>146</v>
      </c>
      <c r="B52" s="27"/>
      <c r="C52" s="27"/>
      <c r="D52" s="27"/>
      <c r="E52" s="27"/>
      <c r="F52" s="27"/>
      <c r="G52" s="27"/>
      <c r="H52" s="27"/>
      <c r="I52" s="28">
        <f t="shared" si="1"/>
        <v>0</v>
      </c>
      <c r="J52" s="27"/>
      <c r="K52" s="27"/>
      <c r="L52" s="27"/>
      <c r="M52" s="27"/>
      <c r="N52" s="27"/>
      <c r="O52" s="27"/>
      <c r="P52" s="27"/>
      <c r="Q52" s="28">
        <f t="shared" si="2"/>
        <v>0</v>
      </c>
      <c r="R52" s="27"/>
      <c r="S52" s="27"/>
      <c r="T52" s="27"/>
      <c r="U52" s="27"/>
      <c r="V52" s="27"/>
      <c r="W52" s="27"/>
      <c r="X52" s="90"/>
      <c r="Y52" s="90"/>
      <c r="Z52" s="90"/>
      <c r="AA52" s="29">
        <f t="shared" si="3"/>
        <v>0</v>
      </c>
      <c r="AB52" s="30"/>
      <c r="AC52" s="30"/>
      <c r="AD52" s="30"/>
      <c r="AE52" s="30"/>
      <c r="AF52" s="30"/>
      <c r="AG52" s="30"/>
      <c r="AH52" s="30"/>
      <c r="AI52" s="30"/>
      <c r="AJ52" s="27"/>
      <c r="AK52" s="31">
        <f t="shared" si="4"/>
        <v>0</v>
      </c>
      <c r="AL52" s="32">
        <f t="shared" si="0"/>
        <v>0</v>
      </c>
    </row>
    <row r="53" spans="1:38" ht="11" thickBot="1">
      <c r="A53" s="124" t="s">
        <v>147</v>
      </c>
      <c r="B53" s="27"/>
      <c r="C53" s="27"/>
      <c r="D53" s="27"/>
      <c r="E53" s="27"/>
      <c r="F53" s="27"/>
      <c r="G53" s="27"/>
      <c r="H53" s="27"/>
      <c r="I53" s="28">
        <f t="shared" si="1"/>
        <v>0</v>
      </c>
      <c r="J53" s="27"/>
      <c r="K53" s="27"/>
      <c r="L53" s="27"/>
      <c r="M53" s="27"/>
      <c r="N53" s="27"/>
      <c r="O53" s="27"/>
      <c r="P53" s="27"/>
      <c r="Q53" s="28">
        <f t="shared" si="2"/>
        <v>0</v>
      </c>
      <c r="R53" s="27"/>
      <c r="S53" s="27"/>
      <c r="T53" s="27"/>
      <c r="U53" s="27"/>
      <c r="V53" s="27"/>
      <c r="W53" s="27"/>
      <c r="X53" s="90"/>
      <c r="Y53" s="90"/>
      <c r="Z53" s="90">
        <v>1</v>
      </c>
      <c r="AA53" s="29">
        <f t="shared" si="3"/>
        <v>10</v>
      </c>
      <c r="AB53" s="30"/>
      <c r="AC53" s="30"/>
      <c r="AD53" s="30"/>
      <c r="AE53" s="30"/>
      <c r="AF53" s="30"/>
      <c r="AG53" s="30"/>
      <c r="AH53" s="30"/>
      <c r="AI53" s="30"/>
      <c r="AJ53" s="27">
        <v>1</v>
      </c>
      <c r="AK53" s="31">
        <f t="shared" si="4"/>
        <v>10</v>
      </c>
      <c r="AL53" s="32">
        <f t="shared" si="0"/>
        <v>20</v>
      </c>
    </row>
    <row r="54" spans="1:38" ht="11" thickBot="1">
      <c r="A54" s="124" t="s">
        <v>148</v>
      </c>
      <c r="B54" s="27"/>
      <c r="C54" s="27"/>
      <c r="D54" s="27"/>
      <c r="E54" s="27"/>
      <c r="F54" s="27"/>
      <c r="G54" s="27"/>
      <c r="H54" s="27"/>
      <c r="I54" s="28">
        <f t="shared" si="1"/>
        <v>0</v>
      </c>
      <c r="J54" s="27"/>
      <c r="K54" s="27"/>
      <c r="L54" s="27"/>
      <c r="M54" s="27"/>
      <c r="N54" s="27"/>
      <c r="O54" s="27"/>
      <c r="P54" s="27"/>
      <c r="Q54" s="28">
        <f t="shared" si="2"/>
        <v>0</v>
      </c>
      <c r="R54" s="27"/>
      <c r="S54" s="27"/>
      <c r="T54" s="27"/>
      <c r="U54" s="27"/>
      <c r="V54" s="27"/>
      <c r="W54" s="27"/>
      <c r="X54" s="90"/>
      <c r="Y54" s="90"/>
      <c r="Z54" s="90"/>
      <c r="AA54" s="29">
        <f t="shared" si="3"/>
        <v>0</v>
      </c>
      <c r="AB54" s="30"/>
      <c r="AC54" s="30"/>
      <c r="AD54" s="30"/>
      <c r="AE54" s="30"/>
      <c r="AF54" s="30"/>
      <c r="AG54" s="30"/>
      <c r="AH54" s="30"/>
      <c r="AI54" s="30"/>
      <c r="AJ54" s="27"/>
      <c r="AK54" s="31">
        <f t="shared" si="4"/>
        <v>0</v>
      </c>
      <c r="AL54" s="32">
        <f t="shared" si="0"/>
        <v>0</v>
      </c>
    </row>
    <row r="55" spans="1:38" ht="11" thickBot="1">
      <c r="A55" s="124" t="s">
        <v>149</v>
      </c>
      <c r="B55" s="27"/>
      <c r="C55" s="27"/>
      <c r="D55" s="27"/>
      <c r="E55" s="27"/>
      <c r="F55" s="27"/>
      <c r="G55" s="27"/>
      <c r="H55" s="27"/>
      <c r="I55" s="28">
        <f t="shared" si="1"/>
        <v>0</v>
      </c>
      <c r="J55" s="27"/>
      <c r="K55" s="27"/>
      <c r="L55" s="27"/>
      <c r="M55" s="27"/>
      <c r="N55" s="27"/>
      <c r="O55" s="27"/>
      <c r="P55" s="27"/>
      <c r="Q55" s="28">
        <f t="shared" si="2"/>
        <v>0</v>
      </c>
      <c r="R55" s="27"/>
      <c r="S55" s="27"/>
      <c r="T55" s="27"/>
      <c r="U55" s="27"/>
      <c r="V55" s="27"/>
      <c r="W55" s="27"/>
      <c r="X55" s="90"/>
      <c r="Y55" s="90">
        <v>1</v>
      </c>
      <c r="Z55" s="90">
        <v>1</v>
      </c>
      <c r="AA55" s="29">
        <f t="shared" si="3"/>
        <v>25</v>
      </c>
      <c r="AB55" s="30"/>
      <c r="AC55" s="30"/>
      <c r="AD55" s="30"/>
      <c r="AE55" s="30"/>
      <c r="AF55" s="30"/>
      <c r="AG55" s="30"/>
      <c r="AH55" s="30"/>
      <c r="AI55" s="30">
        <v>1</v>
      </c>
      <c r="AJ55" s="27">
        <v>1</v>
      </c>
      <c r="AK55" s="31">
        <f t="shared" si="4"/>
        <v>25</v>
      </c>
      <c r="AL55" s="32">
        <f t="shared" si="0"/>
        <v>50</v>
      </c>
    </row>
    <row r="56" spans="1:38" ht="11" thickBot="1">
      <c r="A56" s="124" t="s">
        <v>150</v>
      </c>
      <c r="B56" s="27"/>
      <c r="C56" s="27"/>
      <c r="D56" s="27"/>
      <c r="E56" s="27"/>
      <c r="F56" s="27"/>
      <c r="G56" s="27"/>
      <c r="H56" s="27"/>
      <c r="I56" s="28">
        <f t="shared" si="1"/>
        <v>0</v>
      </c>
      <c r="J56" s="27"/>
      <c r="K56" s="27"/>
      <c r="L56" s="27"/>
      <c r="M56" s="27"/>
      <c r="N56" s="27"/>
      <c r="O56" s="27"/>
      <c r="P56" s="27"/>
      <c r="Q56" s="28">
        <f t="shared" si="2"/>
        <v>0</v>
      </c>
      <c r="R56" s="27"/>
      <c r="S56" s="27"/>
      <c r="T56" s="27"/>
      <c r="U56" s="27"/>
      <c r="V56" s="27"/>
      <c r="W56" s="27"/>
      <c r="X56" s="90"/>
      <c r="Y56" s="90"/>
      <c r="Z56" s="90">
        <v>1</v>
      </c>
      <c r="AA56" s="29">
        <f t="shared" si="3"/>
        <v>10</v>
      </c>
      <c r="AB56" s="30"/>
      <c r="AC56" s="30"/>
      <c r="AD56" s="30"/>
      <c r="AE56" s="30"/>
      <c r="AF56" s="30"/>
      <c r="AG56" s="30"/>
      <c r="AH56" s="30"/>
      <c r="AI56" s="30"/>
      <c r="AJ56" s="27">
        <v>1</v>
      </c>
      <c r="AK56" s="31">
        <f t="shared" si="4"/>
        <v>10</v>
      </c>
      <c r="AL56" s="32">
        <f t="shared" si="0"/>
        <v>20</v>
      </c>
    </row>
    <row r="57" spans="1:38" ht="11" thickBot="1">
      <c r="A57" s="124" t="s">
        <v>151</v>
      </c>
      <c r="B57" s="27"/>
      <c r="C57" s="27"/>
      <c r="D57" s="27"/>
      <c r="E57" s="27"/>
      <c r="F57" s="27"/>
      <c r="G57" s="27"/>
      <c r="H57" s="27"/>
      <c r="I57" s="28">
        <f t="shared" si="1"/>
        <v>0</v>
      </c>
      <c r="J57" s="27"/>
      <c r="K57" s="27"/>
      <c r="L57" s="27"/>
      <c r="M57" s="27"/>
      <c r="N57" s="27"/>
      <c r="O57" s="27"/>
      <c r="P57" s="27"/>
      <c r="Q57" s="28">
        <f t="shared" si="2"/>
        <v>0</v>
      </c>
      <c r="R57" s="27"/>
      <c r="S57" s="27"/>
      <c r="T57" s="27"/>
      <c r="U57" s="27"/>
      <c r="V57" s="27"/>
      <c r="W57" s="27"/>
      <c r="X57" s="90"/>
      <c r="Y57" s="90"/>
      <c r="Z57" s="90"/>
      <c r="AA57" s="29">
        <f t="shared" si="3"/>
        <v>0</v>
      </c>
      <c r="AB57" s="30"/>
      <c r="AC57" s="30"/>
      <c r="AD57" s="30"/>
      <c r="AE57" s="30"/>
      <c r="AF57" s="30"/>
      <c r="AG57" s="30"/>
      <c r="AH57" s="30"/>
      <c r="AI57" s="30"/>
      <c r="AJ57" s="27"/>
      <c r="AK57" s="31">
        <f t="shared" si="4"/>
        <v>0</v>
      </c>
      <c r="AL57" s="32">
        <f t="shared" si="0"/>
        <v>0</v>
      </c>
    </row>
    <row r="58" spans="1:38" ht="11" thickBot="1">
      <c r="A58" s="124" t="s">
        <v>152</v>
      </c>
      <c r="B58" s="27"/>
      <c r="C58" s="27"/>
      <c r="D58" s="27"/>
      <c r="E58" s="27"/>
      <c r="F58" s="27"/>
      <c r="G58" s="27"/>
      <c r="H58" s="27"/>
      <c r="I58" s="28">
        <f t="shared" si="1"/>
        <v>0</v>
      </c>
      <c r="J58" s="27"/>
      <c r="K58" s="27"/>
      <c r="L58" s="27"/>
      <c r="M58" s="27"/>
      <c r="N58" s="27"/>
      <c r="O58" s="27"/>
      <c r="P58" s="27"/>
      <c r="Q58" s="28">
        <f t="shared" si="2"/>
        <v>0</v>
      </c>
      <c r="R58" s="27"/>
      <c r="S58" s="27"/>
      <c r="T58" s="27"/>
      <c r="U58" s="27"/>
      <c r="V58" s="27"/>
      <c r="W58" s="27"/>
      <c r="X58" s="90"/>
      <c r="Y58" s="90"/>
      <c r="Z58" s="90"/>
      <c r="AA58" s="29">
        <f t="shared" si="3"/>
        <v>0</v>
      </c>
      <c r="AB58" s="30"/>
      <c r="AC58" s="30"/>
      <c r="AD58" s="30"/>
      <c r="AE58" s="30"/>
      <c r="AF58" s="30"/>
      <c r="AG58" s="30"/>
      <c r="AH58" s="30"/>
      <c r="AI58" s="30"/>
      <c r="AJ58" s="27"/>
      <c r="AK58" s="31">
        <f t="shared" si="4"/>
        <v>0</v>
      </c>
      <c r="AL58" s="32">
        <f t="shared" si="0"/>
        <v>0</v>
      </c>
    </row>
    <row r="59" spans="1:38" ht="11" thickBot="1">
      <c r="A59" s="124" t="s">
        <v>153</v>
      </c>
      <c r="B59" s="27"/>
      <c r="C59" s="27"/>
      <c r="D59" s="27"/>
      <c r="E59" s="27"/>
      <c r="F59" s="27"/>
      <c r="G59" s="27"/>
      <c r="H59" s="27"/>
      <c r="I59" s="28">
        <f t="shared" si="1"/>
        <v>0</v>
      </c>
      <c r="J59" s="27"/>
      <c r="K59" s="27"/>
      <c r="L59" s="27"/>
      <c r="M59" s="27"/>
      <c r="N59" s="27"/>
      <c r="O59" s="27"/>
      <c r="P59" s="27"/>
      <c r="Q59" s="28">
        <f t="shared" si="2"/>
        <v>0</v>
      </c>
      <c r="R59" s="27"/>
      <c r="S59" s="27"/>
      <c r="T59" s="27"/>
      <c r="U59" s="27"/>
      <c r="V59" s="27"/>
      <c r="W59" s="27"/>
      <c r="X59" s="90"/>
      <c r="Y59" s="151">
        <v>0.5</v>
      </c>
      <c r="Z59" s="90"/>
      <c r="AA59" s="29">
        <f t="shared" si="3"/>
        <v>7.5</v>
      </c>
      <c r="AB59" s="30"/>
      <c r="AC59" s="30"/>
      <c r="AD59" s="30"/>
      <c r="AE59" s="30"/>
      <c r="AF59" s="30"/>
      <c r="AG59" s="30"/>
      <c r="AH59" s="30"/>
      <c r="AI59" s="151">
        <v>0.5</v>
      </c>
      <c r="AJ59" s="27"/>
      <c r="AK59" s="31">
        <f t="shared" si="4"/>
        <v>7.5</v>
      </c>
      <c r="AL59" s="32">
        <f t="shared" si="0"/>
        <v>15</v>
      </c>
    </row>
    <row r="60" spans="1:38" ht="11" thickBot="1">
      <c r="A60" s="124" t="s">
        <v>154</v>
      </c>
      <c r="B60" s="27"/>
      <c r="C60" s="27"/>
      <c r="D60" s="27"/>
      <c r="E60" s="27"/>
      <c r="F60" s="27"/>
      <c r="G60" s="27"/>
      <c r="H60" s="27"/>
      <c r="I60" s="28">
        <f t="shared" si="1"/>
        <v>0</v>
      </c>
      <c r="J60" s="27"/>
      <c r="K60" s="27"/>
      <c r="L60" s="27"/>
      <c r="M60" s="27"/>
      <c r="N60" s="27"/>
      <c r="O60" s="27"/>
      <c r="P60" s="27"/>
      <c r="Q60" s="28">
        <f t="shared" si="2"/>
        <v>0</v>
      </c>
      <c r="R60" s="27"/>
      <c r="S60" s="27"/>
      <c r="T60" s="27"/>
      <c r="U60" s="27"/>
      <c r="V60" s="27"/>
      <c r="W60" s="27"/>
      <c r="X60" s="90"/>
      <c r="Y60" s="90"/>
      <c r="Z60" s="90"/>
      <c r="AA60" s="29">
        <f t="shared" si="3"/>
        <v>0</v>
      </c>
      <c r="AB60" s="30"/>
      <c r="AC60" s="30"/>
      <c r="AD60" s="30"/>
      <c r="AE60" s="30"/>
      <c r="AF60" s="30"/>
      <c r="AG60" s="30"/>
      <c r="AH60" s="30"/>
      <c r="AI60" s="30"/>
      <c r="AJ60" s="27"/>
      <c r="AK60" s="31">
        <f t="shared" si="4"/>
        <v>0</v>
      </c>
      <c r="AL60" s="32">
        <f t="shared" si="0"/>
        <v>0</v>
      </c>
    </row>
    <row r="61" spans="1:38" ht="11" thickBot="1">
      <c r="A61" s="124" t="s">
        <v>155</v>
      </c>
      <c r="B61" s="27"/>
      <c r="C61" s="27"/>
      <c r="D61" s="27"/>
      <c r="E61" s="27"/>
      <c r="F61" s="27"/>
      <c r="G61" s="27">
        <v>1</v>
      </c>
      <c r="H61" s="27"/>
      <c r="I61" s="28">
        <f t="shared" si="1"/>
        <v>30</v>
      </c>
      <c r="J61" s="27"/>
      <c r="K61" s="27"/>
      <c r="L61" s="27"/>
      <c r="M61" s="27"/>
      <c r="N61" s="27"/>
      <c r="O61" s="27">
        <v>1</v>
      </c>
      <c r="P61" s="27"/>
      <c r="Q61" s="28">
        <f t="shared" si="2"/>
        <v>30</v>
      </c>
      <c r="R61" s="27"/>
      <c r="S61" s="27"/>
      <c r="T61" s="27"/>
      <c r="U61" s="27"/>
      <c r="V61" s="27">
        <v>1</v>
      </c>
      <c r="W61" s="27">
        <v>1</v>
      </c>
      <c r="X61" s="90"/>
      <c r="Y61" s="90"/>
      <c r="Z61" s="90"/>
      <c r="AA61" s="29">
        <f t="shared" si="3"/>
        <v>70</v>
      </c>
      <c r="AB61" s="30"/>
      <c r="AC61" s="30"/>
      <c r="AD61" s="30"/>
      <c r="AE61" s="30">
        <v>1</v>
      </c>
      <c r="AF61" s="30"/>
      <c r="AG61" s="30">
        <v>1</v>
      </c>
      <c r="AH61" s="30"/>
      <c r="AI61" s="30"/>
      <c r="AJ61" s="27"/>
      <c r="AK61" s="31">
        <f t="shared" si="4"/>
        <v>80</v>
      </c>
      <c r="AL61" s="32">
        <f t="shared" si="0"/>
        <v>210</v>
      </c>
    </row>
    <row r="62" spans="1:38" ht="11" thickBot="1">
      <c r="A62" s="124" t="s">
        <v>156</v>
      </c>
      <c r="B62" s="27"/>
      <c r="C62" s="27"/>
      <c r="D62" s="27"/>
      <c r="E62" s="27"/>
      <c r="F62" s="27"/>
      <c r="G62" s="27"/>
      <c r="H62" s="27"/>
      <c r="I62" s="28">
        <f t="shared" si="1"/>
        <v>0</v>
      </c>
      <c r="J62" s="27"/>
      <c r="K62" s="27"/>
      <c r="L62" s="27"/>
      <c r="M62" s="27"/>
      <c r="N62" s="27"/>
      <c r="O62" s="27"/>
      <c r="P62" s="27"/>
      <c r="Q62" s="28">
        <f t="shared" si="2"/>
        <v>0</v>
      </c>
      <c r="R62" s="27"/>
      <c r="S62" s="27"/>
      <c r="T62" s="27"/>
      <c r="U62" s="27"/>
      <c r="V62" s="27"/>
      <c r="W62" s="27"/>
      <c r="X62" s="90"/>
      <c r="Y62" s="90"/>
      <c r="Z62" s="90"/>
      <c r="AA62" s="29">
        <f t="shared" si="3"/>
        <v>0</v>
      </c>
      <c r="AB62" s="30"/>
      <c r="AC62" s="30"/>
      <c r="AD62" s="30"/>
      <c r="AE62" s="30"/>
      <c r="AF62" s="30"/>
      <c r="AG62" s="30"/>
      <c r="AH62" s="30"/>
      <c r="AI62" s="30"/>
      <c r="AJ62" s="27"/>
      <c r="AK62" s="31">
        <f t="shared" si="4"/>
        <v>0</v>
      </c>
      <c r="AL62" s="32">
        <f t="shared" si="0"/>
        <v>0</v>
      </c>
    </row>
    <row r="63" spans="1:38" ht="11" thickBot="1">
      <c r="A63" s="124" t="s">
        <v>157</v>
      </c>
      <c r="B63" s="27"/>
      <c r="C63" s="27"/>
      <c r="D63" s="27"/>
      <c r="E63" s="27"/>
      <c r="F63" s="27"/>
      <c r="G63" s="27"/>
      <c r="H63" s="27"/>
      <c r="I63" s="28">
        <f t="shared" si="1"/>
        <v>0</v>
      </c>
      <c r="J63" s="27"/>
      <c r="K63" s="27"/>
      <c r="L63" s="27"/>
      <c r="M63" s="27"/>
      <c r="N63" s="27"/>
      <c r="O63" s="27"/>
      <c r="P63" s="27"/>
      <c r="Q63" s="28">
        <f t="shared" si="2"/>
        <v>0</v>
      </c>
      <c r="R63" s="27"/>
      <c r="S63" s="27"/>
      <c r="T63" s="27"/>
      <c r="U63" s="27"/>
      <c r="V63" s="27"/>
      <c r="W63" s="27"/>
      <c r="X63" s="90"/>
      <c r="Y63" s="151">
        <v>0.5</v>
      </c>
      <c r="Z63" s="90"/>
      <c r="AA63" s="29">
        <f t="shared" si="3"/>
        <v>7.5</v>
      </c>
      <c r="AB63" s="30"/>
      <c r="AC63" s="30"/>
      <c r="AD63" s="30"/>
      <c r="AE63" s="30"/>
      <c r="AF63" s="30"/>
      <c r="AG63" s="30"/>
      <c r="AH63" s="30"/>
      <c r="AI63" s="151">
        <v>0.5</v>
      </c>
      <c r="AJ63" s="27"/>
      <c r="AK63" s="31">
        <f t="shared" si="4"/>
        <v>7.5</v>
      </c>
      <c r="AL63" s="32">
        <f t="shared" si="0"/>
        <v>15</v>
      </c>
    </row>
    <row r="64" spans="1:38" ht="11" thickBot="1">
      <c r="A64" s="124" t="s">
        <v>282</v>
      </c>
      <c r="B64" s="27"/>
      <c r="C64" s="27"/>
      <c r="D64" s="27"/>
      <c r="E64" s="27"/>
      <c r="F64" s="27"/>
      <c r="G64" s="27"/>
      <c r="H64" s="27"/>
      <c r="I64" s="28">
        <f t="shared" si="1"/>
        <v>0</v>
      </c>
      <c r="J64" s="27"/>
      <c r="K64" s="27"/>
      <c r="L64" s="27"/>
      <c r="M64" s="27"/>
      <c r="N64" s="27"/>
      <c r="O64" s="27"/>
      <c r="P64" s="27"/>
      <c r="Q64" s="28">
        <f t="shared" si="2"/>
        <v>0</v>
      </c>
      <c r="R64" s="27"/>
      <c r="S64" s="27"/>
      <c r="T64" s="27"/>
      <c r="U64" s="27"/>
      <c r="V64" s="27"/>
      <c r="W64" s="27"/>
      <c r="X64" s="90"/>
      <c r="Y64" s="90"/>
      <c r="Z64" s="90"/>
      <c r="AA64" s="29">
        <f t="shared" si="3"/>
        <v>0</v>
      </c>
      <c r="AB64" s="30"/>
      <c r="AC64" s="30"/>
      <c r="AD64" s="30"/>
      <c r="AE64" s="30"/>
      <c r="AF64" s="30"/>
      <c r="AG64" s="30"/>
      <c r="AH64" s="30"/>
      <c r="AI64" s="30"/>
      <c r="AJ64" s="27"/>
      <c r="AK64" s="31">
        <f t="shared" si="4"/>
        <v>0</v>
      </c>
      <c r="AL64" s="32">
        <f t="shared" si="0"/>
        <v>0</v>
      </c>
    </row>
    <row r="65" spans="1:38" ht="11" thickBot="1">
      <c r="A65" s="124" t="s">
        <v>158</v>
      </c>
      <c r="B65" s="27"/>
      <c r="C65" s="27"/>
      <c r="D65" s="27"/>
      <c r="E65" s="27"/>
      <c r="F65" s="27"/>
      <c r="G65" s="27"/>
      <c r="H65" s="27"/>
      <c r="I65" s="28">
        <f t="shared" si="1"/>
        <v>0</v>
      </c>
      <c r="J65" s="27"/>
      <c r="K65" s="27"/>
      <c r="L65" s="27"/>
      <c r="M65" s="27"/>
      <c r="N65" s="27"/>
      <c r="O65" s="27"/>
      <c r="P65" s="27"/>
      <c r="Q65" s="28">
        <f t="shared" si="2"/>
        <v>0</v>
      </c>
      <c r="R65" s="27"/>
      <c r="S65" s="27"/>
      <c r="T65" s="27"/>
      <c r="U65" s="27"/>
      <c r="V65" s="27"/>
      <c r="W65" s="27"/>
      <c r="X65" s="90"/>
      <c r="Y65" s="90"/>
      <c r="Z65" s="90">
        <v>1</v>
      </c>
      <c r="AA65" s="29">
        <f t="shared" si="3"/>
        <v>10</v>
      </c>
      <c r="AB65" s="30"/>
      <c r="AC65" s="30"/>
      <c r="AD65" s="30"/>
      <c r="AE65" s="30"/>
      <c r="AF65" s="30"/>
      <c r="AG65" s="30"/>
      <c r="AH65" s="30"/>
      <c r="AI65" s="30"/>
      <c r="AJ65" s="27">
        <v>1</v>
      </c>
      <c r="AK65" s="31">
        <f t="shared" si="4"/>
        <v>10</v>
      </c>
      <c r="AL65" s="32">
        <f t="shared" si="0"/>
        <v>20</v>
      </c>
    </row>
    <row r="66" spans="1:38" ht="11" thickBot="1">
      <c r="A66" s="124" t="s">
        <v>159</v>
      </c>
      <c r="B66" s="27"/>
      <c r="C66" s="27"/>
      <c r="D66" s="27"/>
      <c r="E66" s="27"/>
      <c r="F66" s="27"/>
      <c r="G66" s="27"/>
      <c r="H66" s="27"/>
      <c r="I66" s="28">
        <f t="shared" si="1"/>
        <v>0</v>
      </c>
      <c r="J66" s="27"/>
      <c r="K66" s="27"/>
      <c r="L66" s="27"/>
      <c r="M66" s="27"/>
      <c r="N66" s="27"/>
      <c r="O66" s="27"/>
      <c r="P66" s="27"/>
      <c r="Q66" s="28">
        <f t="shared" si="2"/>
        <v>0</v>
      </c>
      <c r="R66" s="27"/>
      <c r="S66" s="27"/>
      <c r="T66" s="27"/>
      <c r="U66" s="27"/>
      <c r="V66" s="27"/>
      <c r="W66" s="27"/>
      <c r="X66" s="90"/>
      <c r="Y66" s="90"/>
      <c r="Z66" s="90"/>
      <c r="AA66" s="29">
        <f t="shared" si="3"/>
        <v>0</v>
      </c>
      <c r="AB66" s="30"/>
      <c r="AC66" s="30"/>
      <c r="AD66" s="30"/>
      <c r="AE66" s="30"/>
      <c r="AF66" s="30"/>
      <c r="AG66" s="30"/>
      <c r="AH66" s="30"/>
      <c r="AI66" s="30"/>
      <c r="AJ66" s="27"/>
      <c r="AK66" s="31">
        <f t="shared" si="4"/>
        <v>0</v>
      </c>
      <c r="AL66" s="32">
        <f t="shared" si="0"/>
        <v>0</v>
      </c>
    </row>
    <row r="67" spans="1:38" ht="11" thickBot="1">
      <c r="A67" s="124" t="s">
        <v>160</v>
      </c>
      <c r="B67" s="27"/>
      <c r="C67" s="27"/>
      <c r="D67" s="27"/>
      <c r="E67" s="27"/>
      <c r="F67" s="27"/>
      <c r="G67" s="27"/>
      <c r="H67" s="27"/>
      <c r="I67" s="28">
        <f t="shared" si="1"/>
        <v>0</v>
      </c>
      <c r="J67" s="27"/>
      <c r="K67" s="27"/>
      <c r="L67" s="27"/>
      <c r="M67" s="27"/>
      <c r="N67" s="27"/>
      <c r="O67" s="27"/>
      <c r="P67" s="27"/>
      <c r="Q67" s="28">
        <f t="shared" si="2"/>
        <v>0</v>
      </c>
      <c r="R67" s="27"/>
      <c r="S67" s="27"/>
      <c r="T67" s="27"/>
      <c r="U67" s="27"/>
      <c r="V67" s="27"/>
      <c r="W67" s="27"/>
      <c r="X67" s="90"/>
      <c r="Y67" s="90"/>
      <c r="Z67" s="90"/>
      <c r="AA67" s="29">
        <f t="shared" si="3"/>
        <v>0</v>
      </c>
      <c r="AB67" s="30"/>
      <c r="AC67" s="30"/>
      <c r="AD67" s="30"/>
      <c r="AE67" s="30"/>
      <c r="AF67" s="30"/>
      <c r="AG67" s="30"/>
      <c r="AH67" s="30"/>
      <c r="AI67" s="30"/>
      <c r="AJ67" s="27"/>
      <c r="AK67" s="31">
        <f t="shared" si="4"/>
        <v>0</v>
      </c>
      <c r="AL67" s="32">
        <f t="shared" si="0"/>
        <v>0</v>
      </c>
    </row>
    <row r="68" spans="1:38" ht="11" thickBot="1">
      <c r="A68" s="124" t="s">
        <v>161</v>
      </c>
      <c r="B68" s="27"/>
      <c r="C68" s="27"/>
      <c r="D68" s="27"/>
      <c r="E68" s="27"/>
      <c r="F68" s="27"/>
      <c r="G68" s="27"/>
      <c r="H68" s="27"/>
      <c r="I68" s="28">
        <f t="shared" ref="I68:I131" si="9">(B68*130)+(C68*100)+(D68*80)+(E68*60)+(F68*40)+(G68*30)+(H68*20)</f>
        <v>0</v>
      </c>
      <c r="J68" s="27"/>
      <c r="K68" s="27"/>
      <c r="L68" s="27"/>
      <c r="M68" s="27"/>
      <c r="N68" s="27"/>
      <c r="O68" s="27"/>
      <c r="P68" s="27"/>
      <c r="Q68" s="28">
        <f t="shared" ref="Q68:Q131" si="10">(J68*130)+(K68*100)+(L68*80)+(M68*60)+(N68*40)+(O68*30)+(P68*20)</f>
        <v>0</v>
      </c>
      <c r="R68" s="27"/>
      <c r="S68" s="27"/>
      <c r="T68" s="27"/>
      <c r="U68" s="27"/>
      <c r="V68" s="27"/>
      <c r="W68" s="27"/>
      <c r="X68" s="90"/>
      <c r="Y68" s="90"/>
      <c r="Z68" s="90"/>
      <c r="AA68" s="29">
        <f t="shared" si="3"/>
        <v>0</v>
      </c>
      <c r="AB68" s="30"/>
      <c r="AC68" s="30"/>
      <c r="AD68" s="30"/>
      <c r="AE68" s="30"/>
      <c r="AF68" s="30"/>
      <c r="AG68" s="30"/>
      <c r="AH68" s="30"/>
      <c r="AI68" s="30"/>
      <c r="AJ68" s="27"/>
      <c r="AK68" s="31">
        <f t="shared" si="4"/>
        <v>0</v>
      </c>
      <c r="AL68" s="32">
        <f t="shared" si="0"/>
        <v>0</v>
      </c>
    </row>
    <row r="69" spans="1:38" ht="11" thickBot="1">
      <c r="A69" s="124" t="s">
        <v>316</v>
      </c>
      <c r="B69" s="27"/>
      <c r="C69" s="27"/>
      <c r="D69" s="27"/>
      <c r="E69" s="27"/>
      <c r="F69" s="27"/>
      <c r="G69" s="27"/>
      <c r="H69" s="27"/>
      <c r="I69" s="28">
        <f t="shared" si="9"/>
        <v>0</v>
      </c>
      <c r="J69" s="27"/>
      <c r="K69" s="27"/>
      <c r="L69" s="27"/>
      <c r="M69" s="27"/>
      <c r="N69" s="27"/>
      <c r="O69" s="27"/>
      <c r="P69" s="27"/>
      <c r="Q69" s="28">
        <f t="shared" si="10"/>
        <v>0</v>
      </c>
      <c r="R69" s="27"/>
      <c r="S69" s="27"/>
      <c r="T69" s="27"/>
      <c r="U69" s="27"/>
      <c r="V69" s="27"/>
      <c r="W69" s="27"/>
      <c r="X69" s="90"/>
      <c r="Y69" s="90"/>
      <c r="Z69" s="90"/>
      <c r="AA69" s="29">
        <f t="shared" si="3"/>
        <v>0</v>
      </c>
      <c r="AB69" s="30"/>
      <c r="AC69" s="30"/>
      <c r="AD69" s="30"/>
      <c r="AE69" s="30"/>
      <c r="AF69" s="30"/>
      <c r="AG69" s="30"/>
      <c r="AH69" s="30"/>
      <c r="AI69" s="30"/>
      <c r="AJ69" s="27"/>
      <c r="AK69" s="31">
        <f t="shared" si="4"/>
        <v>0</v>
      </c>
      <c r="AL69" s="32">
        <f t="shared" ref="AL69:AL132" si="11">I69+Q69+AA69+AK69</f>
        <v>0</v>
      </c>
    </row>
    <row r="70" spans="1:38" ht="11" thickBot="1">
      <c r="A70" s="124" t="s">
        <v>162</v>
      </c>
      <c r="B70" s="27"/>
      <c r="C70" s="27"/>
      <c r="D70" s="27"/>
      <c r="E70" s="27"/>
      <c r="F70" s="27"/>
      <c r="G70" s="27"/>
      <c r="H70" s="27"/>
      <c r="I70" s="28">
        <f t="shared" si="9"/>
        <v>0</v>
      </c>
      <c r="J70" s="27"/>
      <c r="K70" s="27"/>
      <c r="L70" s="27"/>
      <c r="M70" s="27"/>
      <c r="N70" s="27"/>
      <c r="O70" s="27"/>
      <c r="P70" s="27"/>
      <c r="Q70" s="28">
        <f t="shared" si="10"/>
        <v>0</v>
      </c>
      <c r="R70" s="27"/>
      <c r="S70" s="27"/>
      <c r="T70" s="27"/>
      <c r="U70" s="27"/>
      <c r="V70" s="27"/>
      <c r="W70" s="27"/>
      <c r="X70" s="90"/>
      <c r="Y70" s="90"/>
      <c r="Z70" s="90"/>
      <c r="AA70" s="29">
        <f t="shared" ref="AA70:AA133" si="12">(R70*130)+(S70*100)+(T70*70)+(U70*50)+(V70*40)+(W70*30)+(X70*20)+(Y70*15)+(Z70*10)</f>
        <v>0</v>
      </c>
      <c r="AB70" s="30"/>
      <c r="AC70" s="30"/>
      <c r="AD70" s="30"/>
      <c r="AE70" s="30"/>
      <c r="AF70" s="30"/>
      <c r="AG70" s="30"/>
      <c r="AH70" s="30"/>
      <c r="AI70" s="30"/>
      <c r="AJ70" s="27"/>
      <c r="AK70" s="31">
        <f t="shared" ref="AK70:AK133" si="13">(AB70*130)+(AC70*100)+(AD70*70)+(AE70*50)+(AF70*40)+(AG70*30)+(AH70*20)+(AI70*15)+(AJ70*10)</f>
        <v>0</v>
      </c>
      <c r="AL70" s="32">
        <f t="shared" si="11"/>
        <v>0</v>
      </c>
    </row>
    <row r="71" spans="1:38" ht="11" thickBot="1">
      <c r="A71" s="124" t="s">
        <v>163</v>
      </c>
      <c r="B71" s="27"/>
      <c r="C71" s="27"/>
      <c r="D71" s="27"/>
      <c r="E71" s="27"/>
      <c r="F71" s="27"/>
      <c r="G71" s="27"/>
      <c r="H71" s="27"/>
      <c r="I71" s="28">
        <f t="shared" si="9"/>
        <v>0</v>
      </c>
      <c r="J71" s="27"/>
      <c r="K71" s="27"/>
      <c r="L71" s="27"/>
      <c r="M71" s="27"/>
      <c r="N71" s="27"/>
      <c r="O71" s="27"/>
      <c r="P71" s="27"/>
      <c r="Q71" s="28">
        <f t="shared" si="10"/>
        <v>0</v>
      </c>
      <c r="R71" s="27"/>
      <c r="S71" s="27"/>
      <c r="T71" s="27"/>
      <c r="U71" s="27"/>
      <c r="V71" s="27"/>
      <c r="W71" s="27"/>
      <c r="X71" s="90"/>
      <c r="Y71" s="90"/>
      <c r="Z71" s="90"/>
      <c r="AA71" s="29">
        <f t="shared" si="12"/>
        <v>0</v>
      </c>
      <c r="AB71" s="30"/>
      <c r="AC71" s="30"/>
      <c r="AD71" s="30"/>
      <c r="AE71" s="30"/>
      <c r="AF71" s="30"/>
      <c r="AG71" s="30"/>
      <c r="AH71" s="30"/>
      <c r="AI71" s="30"/>
      <c r="AJ71" s="27"/>
      <c r="AK71" s="31">
        <f t="shared" si="13"/>
        <v>0</v>
      </c>
      <c r="AL71" s="32">
        <f t="shared" si="11"/>
        <v>0</v>
      </c>
    </row>
    <row r="72" spans="1:38" ht="11" thickBot="1">
      <c r="A72" s="124" t="s">
        <v>317</v>
      </c>
      <c r="B72" s="27"/>
      <c r="C72" s="27"/>
      <c r="D72" s="27"/>
      <c r="E72" s="27"/>
      <c r="F72" s="27"/>
      <c r="G72" s="27"/>
      <c r="H72" s="27"/>
      <c r="I72" s="28">
        <f t="shared" si="9"/>
        <v>0</v>
      </c>
      <c r="J72" s="27"/>
      <c r="K72" s="27"/>
      <c r="L72" s="27"/>
      <c r="M72" s="27"/>
      <c r="N72" s="27"/>
      <c r="O72" s="27"/>
      <c r="P72" s="27"/>
      <c r="Q72" s="28">
        <f t="shared" si="10"/>
        <v>0</v>
      </c>
      <c r="R72" s="27"/>
      <c r="S72" s="27"/>
      <c r="T72" s="27"/>
      <c r="U72" s="27"/>
      <c r="V72" s="27"/>
      <c r="W72" s="27"/>
      <c r="X72" s="90"/>
      <c r="Y72" s="90"/>
      <c r="Z72" s="90"/>
      <c r="AA72" s="29">
        <f t="shared" si="12"/>
        <v>0</v>
      </c>
      <c r="AB72" s="30"/>
      <c r="AC72" s="30"/>
      <c r="AD72" s="30"/>
      <c r="AE72" s="30"/>
      <c r="AF72" s="30"/>
      <c r="AG72" s="30"/>
      <c r="AH72" s="30"/>
      <c r="AI72" s="30"/>
      <c r="AJ72" s="27"/>
      <c r="AK72" s="31">
        <f t="shared" si="13"/>
        <v>0</v>
      </c>
      <c r="AL72" s="32">
        <f t="shared" si="11"/>
        <v>0</v>
      </c>
    </row>
    <row r="73" spans="1:38" ht="11" thickBot="1">
      <c r="A73" s="124" t="s">
        <v>164</v>
      </c>
      <c r="B73" s="27"/>
      <c r="C73" s="27"/>
      <c r="D73" s="27"/>
      <c r="E73" s="27"/>
      <c r="F73" s="27"/>
      <c r="G73" s="27"/>
      <c r="H73" s="27"/>
      <c r="I73" s="28">
        <f t="shared" si="9"/>
        <v>0</v>
      </c>
      <c r="J73" s="27"/>
      <c r="K73" s="27"/>
      <c r="L73" s="27"/>
      <c r="M73" s="27"/>
      <c r="N73" s="27"/>
      <c r="O73" s="27"/>
      <c r="P73" s="27"/>
      <c r="Q73" s="28">
        <f t="shared" si="10"/>
        <v>0</v>
      </c>
      <c r="R73" s="27"/>
      <c r="S73" s="27"/>
      <c r="T73" s="27"/>
      <c r="U73" s="27"/>
      <c r="V73" s="27"/>
      <c r="W73" s="27"/>
      <c r="X73" s="90"/>
      <c r="Y73" s="90"/>
      <c r="Z73" s="90"/>
      <c r="AA73" s="29">
        <f t="shared" si="12"/>
        <v>0</v>
      </c>
      <c r="AB73" s="30"/>
      <c r="AC73" s="30"/>
      <c r="AD73" s="30"/>
      <c r="AE73" s="30"/>
      <c r="AF73" s="30"/>
      <c r="AG73" s="30"/>
      <c r="AH73" s="30"/>
      <c r="AI73" s="30"/>
      <c r="AJ73" s="27"/>
      <c r="AK73" s="31">
        <f t="shared" si="13"/>
        <v>0</v>
      </c>
      <c r="AL73" s="32">
        <f t="shared" si="11"/>
        <v>0</v>
      </c>
    </row>
    <row r="74" spans="1:38" ht="11" thickBot="1">
      <c r="A74" s="124" t="s">
        <v>165</v>
      </c>
      <c r="B74" s="27"/>
      <c r="C74" s="27"/>
      <c r="D74" s="27"/>
      <c r="E74" s="27"/>
      <c r="F74" s="27"/>
      <c r="G74" s="27"/>
      <c r="H74" s="27"/>
      <c r="I74" s="28">
        <f t="shared" si="9"/>
        <v>0</v>
      </c>
      <c r="J74" s="27"/>
      <c r="K74" s="27"/>
      <c r="L74" s="27"/>
      <c r="M74" s="27"/>
      <c r="N74" s="27"/>
      <c r="O74" s="27"/>
      <c r="P74" s="27"/>
      <c r="Q74" s="28">
        <f t="shared" si="10"/>
        <v>0</v>
      </c>
      <c r="R74" s="27"/>
      <c r="S74" s="27"/>
      <c r="T74" s="27"/>
      <c r="U74" s="27"/>
      <c r="V74" s="27"/>
      <c r="W74" s="27"/>
      <c r="X74" s="90"/>
      <c r="Y74" s="90"/>
      <c r="Z74" s="90"/>
      <c r="AA74" s="29">
        <f t="shared" si="12"/>
        <v>0</v>
      </c>
      <c r="AB74" s="30"/>
      <c r="AC74" s="30"/>
      <c r="AD74" s="30"/>
      <c r="AE74" s="30"/>
      <c r="AF74" s="30"/>
      <c r="AG74" s="30"/>
      <c r="AH74" s="30"/>
      <c r="AI74" s="30"/>
      <c r="AJ74" s="27"/>
      <c r="AK74" s="31">
        <f t="shared" si="13"/>
        <v>0</v>
      </c>
      <c r="AL74" s="32">
        <f t="shared" si="11"/>
        <v>0</v>
      </c>
    </row>
    <row r="75" spans="1:38" ht="11" thickBot="1">
      <c r="A75" s="124" t="s">
        <v>306</v>
      </c>
      <c r="B75" s="27"/>
      <c r="C75" s="27"/>
      <c r="D75" s="27"/>
      <c r="E75" s="27"/>
      <c r="F75" s="27"/>
      <c r="G75" s="27"/>
      <c r="H75" s="27"/>
      <c r="I75" s="28">
        <f t="shared" si="9"/>
        <v>0</v>
      </c>
      <c r="J75" s="27"/>
      <c r="K75" s="27"/>
      <c r="L75" s="27"/>
      <c r="M75" s="27"/>
      <c r="N75" s="27"/>
      <c r="O75" s="27"/>
      <c r="P75" s="27"/>
      <c r="Q75" s="28">
        <f t="shared" si="10"/>
        <v>0</v>
      </c>
      <c r="R75" s="27"/>
      <c r="S75" s="27"/>
      <c r="T75" s="27"/>
      <c r="U75" s="27"/>
      <c r="V75" s="27"/>
      <c r="W75" s="27"/>
      <c r="X75" s="90"/>
      <c r="Y75" s="90"/>
      <c r="Z75" s="90"/>
      <c r="AA75" s="29">
        <f t="shared" si="12"/>
        <v>0</v>
      </c>
      <c r="AB75" s="30"/>
      <c r="AC75" s="30"/>
      <c r="AD75" s="30"/>
      <c r="AE75" s="30"/>
      <c r="AF75" s="30"/>
      <c r="AG75" s="30"/>
      <c r="AH75" s="30"/>
      <c r="AI75" s="30"/>
      <c r="AJ75" s="27"/>
      <c r="AK75" s="31">
        <f t="shared" si="13"/>
        <v>0</v>
      </c>
      <c r="AL75" s="32">
        <f t="shared" si="11"/>
        <v>0</v>
      </c>
    </row>
    <row r="76" spans="1:38" ht="11" thickBot="1">
      <c r="A76" s="124" t="s">
        <v>166</v>
      </c>
      <c r="B76" s="27"/>
      <c r="C76" s="27"/>
      <c r="D76" s="27"/>
      <c r="E76" s="27"/>
      <c r="F76" s="27"/>
      <c r="G76" s="27"/>
      <c r="H76" s="27"/>
      <c r="I76" s="28">
        <f t="shared" si="9"/>
        <v>0</v>
      </c>
      <c r="J76" s="27"/>
      <c r="K76" s="27"/>
      <c r="L76" s="27"/>
      <c r="M76" s="27"/>
      <c r="N76" s="27"/>
      <c r="O76" s="27"/>
      <c r="P76" s="27"/>
      <c r="Q76" s="28">
        <f t="shared" si="10"/>
        <v>0</v>
      </c>
      <c r="R76" s="27"/>
      <c r="S76" s="27"/>
      <c r="T76" s="27"/>
      <c r="U76" s="27"/>
      <c r="V76" s="27"/>
      <c r="W76" s="27"/>
      <c r="X76" s="90"/>
      <c r="Y76" s="27">
        <v>1</v>
      </c>
      <c r="Z76" s="90"/>
      <c r="AA76" s="29">
        <f t="shared" si="12"/>
        <v>15</v>
      </c>
      <c r="AB76" s="30"/>
      <c r="AC76" s="30"/>
      <c r="AD76" s="30"/>
      <c r="AE76" s="30"/>
      <c r="AF76" s="30"/>
      <c r="AG76" s="30"/>
      <c r="AH76" s="30"/>
      <c r="AI76" s="30"/>
      <c r="AJ76" s="27">
        <v>1</v>
      </c>
      <c r="AK76" s="31">
        <f t="shared" si="13"/>
        <v>10</v>
      </c>
      <c r="AL76" s="32">
        <f t="shared" si="11"/>
        <v>25</v>
      </c>
    </row>
    <row r="77" spans="1:38" ht="11" thickBot="1">
      <c r="A77" s="124" t="s">
        <v>167</v>
      </c>
      <c r="B77" s="27"/>
      <c r="C77" s="27"/>
      <c r="D77" s="27"/>
      <c r="E77" s="27">
        <v>1</v>
      </c>
      <c r="F77" s="27"/>
      <c r="G77" s="27">
        <v>1</v>
      </c>
      <c r="H77" s="27"/>
      <c r="I77" s="28">
        <f t="shared" si="9"/>
        <v>90</v>
      </c>
      <c r="J77" s="27"/>
      <c r="K77" s="27"/>
      <c r="L77" s="27"/>
      <c r="M77" s="27">
        <v>1</v>
      </c>
      <c r="N77" s="27">
        <v>1</v>
      </c>
      <c r="O77" s="27"/>
      <c r="P77" s="27"/>
      <c r="Q77" s="28">
        <f t="shared" si="10"/>
        <v>100</v>
      </c>
      <c r="R77" s="27"/>
      <c r="S77" s="27">
        <v>1</v>
      </c>
      <c r="T77" s="27"/>
      <c r="U77" s="27"/>
      <c r="V77" s="27"/>
      <c r="W77" s="27"/>
      <c r="X77" s="90"/>
      <c r="Y77" s="90"/>
      <c r="Z77" s="90"/>
      <c r="AA77" s="29">
        <f t="shared" si="12"/>
        <v>100</v>
      </c>
      <c r="AB77" s="30"/>
      <c r="AC77" s="30">
        <v>1</v>
      </c>
      <c r="AD77" s="30">
        <v>1</v>
      </c>
      <c r="AE77" s="30"/>
      <c r="AF77" s="30"/>
      <c r="AG77" s="30"/>
      <c r="AH77" s="30"/>
      <c r="AI77" s="30"/>
      <c r="AJ77" s="27"/>
      <c r="AK77" s="31">
        <f t="shared" si="13"/>
        <v>170</v>
      </c>
      <c r="AL77" s="32">
        <f t="shared" si="11"/>
        <v>460</v>
      </c>
    </row>
    <row r="78" spans="1:38" ht="11" thickBot="1">
      <c r="A78" s="124" t="s">
        <v>168</v>
      </c>
      <c r="B78" s="27"/>
      <c r="C78" s="27"/>
      <c r="D78" s="27"/>
      <c r="E78" s="27"/>
      <c r="F78" s="27"/>
      <c r="G78" s="27"/>
      <c r="H78" s="27"/>
      <c r="I78" s="28">
        <f t="shared" si="9"/>
        <v>0</v>
      </c>
      <c r="J78" s="27"/>
      <c r="K78" s="27"/>
      <c r="L78" s="27"/>
      <c r="M78" s="27"/>
      <c r="N78" s="27"/>
      <c r="O78" s="27"/>
      <c r="P78" s="27"/>
      <c r="Q78" s="28">
        <f t="shared" si="10"/>
        <v>0</v>
      </c>
      <c r="R78" s="27"/>
      <c r="S78" s="27"/>
      <c r="T78" s="27"/>
      <c r="U78" s="27"/>
      <c r="V78" s="27"/>
      <c r="W78" s="27"/>
      <c r="X78" s="90"/>
      <c r="Y78" s="90"/>
      <c r="Z78" s="90"/>
      <c r="AA78" s="29">
        <f t="shared" si="12"/>
        <v>0</v>
      </c>
      <c r="AB78" s="30"/>
      <c r="AC78" s="30"/>
      <c r="AD78" s="30"/>
      <c r="AE78" s="30"/>
      <c r="AF78" s="30"/>
      <c r="AG78" s="30"/>
      <c r="AH78" s="30"/>
      <c r="AI78" s="30"/>
      <c r="AJ78" s="27"/>
      <c r="AK78" s="31">
        <f t="shared" si="13"/>
        <v>0</v>
      </c>
      <c r="AL78" s="32">
        <f t="shared" si="11"/>
        <v>0</v>
      </c>
    </row>
    <row r="79" spans="1:38" ht="11" thickBot="1">
      <c r="A79" s="124" t="s">
        <v>169</v>
      </c>
      <c r="B79" s="27"/>
      <c r="C79" s="27"/>
      <c r="D79" s="27"/>
      <c r="E79" s="27"/>
      <c r="F79" s="27"/>
      <c r="G79" s="27"/>
      <c r="H79" s="27"/>
      <c r="I79" s="28">
        <f t="shared" si="9"/>
        <v>0</v>
      </c>
      <c r="J79" s="27"/>
      <c r="K79" s="27"/>
      <c r="L79" s="27"/>
      <c r="M79" s="27"/>
      <c r="N79" s="27"/>
      <c r="O79" s="27"/>
      <c r="P79" s="27"/>
      <c r="Q79" s="28">
        <f t="shared" si="10"/>
        <v>0</v>
      </c>
      <c r="R79" s="27"/>
      <c r="S79" s="27"/>
      <c r="T79" s="27"/>
      <c r="U79" s="27"/>
      <c r="V79" s="27"/>
      <c r="W79" s="27"/>
      <c r="X79" s="90"/>
      <c r="Y79" s="90"/>
      <c r="Z79" s="90"/>
      <c r="AA79" s="29">
        <f t="shared" si="12"/>
        <v>0</v>
      </c>
      <c r="AB79" s="30"/>
      <c r="AC79" s="30"/>
      <c r="AD79" s="30"/>
      <c r="AE79" s="30"/>
      <c r="AF79" s="30"/>
      <c r="AG79" s="30"/>
      <c r="AH79" s="30"/>
      <c r="AI79" s="30"/>
      <c r="AJ79" s="27"/>
      <c r="AK79" s="31">
        <f t="shared" si="13"/>
        <v>0</v>
      </c>
      <c r="AL79" s="32">
        <f t="shared" si="11"/>
        <v>0</v>
      </c>
    </row>
    <row r="80" spans="1:38" ht="11" thickBot="1">
      <c r="A80" s="124" t="s">
        <v>170</v>
      </c>
      <c r="B80" s="27"/>
      <c r="C80" s="27"/>
      <c r="D80" s="27"/>
      <c r="E80" s="27"/>
      <c r="F80" s="27"/>
      <c r="G80" s="27"/>
      <c r="H80" s="27"/>
      <c r="I80" s="28">
        <f t="shared" si="9"/>
        <v>0</v>
      </c>
      <c r="J80" s="27"/>
      <c r="K80" s="27"/>
      <c r="L80" s="27"/>
      <c r="M80" s="27"/>
      <c r="N80" s="27"/>
      <c r="O80" s="27"/>
      <c r="P80" s="27"/>
      <c r="Q80" s="28">
        <f t="shared" si="10"/>
        <v>0</v>
      </c>
      <c r="R80" s="27"/>
      <c r="S80" s="27"/>
      <c r="T80" s="27"/>
      <c r="U80" s="27"/>
      <c r="V80" s="27"/>
      <c r="W80" s="27"/>
      <c r="X80" s="90"/>
      <c r="Y80" s="90"/>
      <c r="Z80" s="90"/>
      <c r="AA80" s="29">
        <f t="shared" si="12"/>
        <v>0</v>
      </c>
      <c r="AB80" s="30"/>
      <c r="AC80" s="30"/>
      <c r="AD80" s="30"/>
      <c r="AE80" s="30"/>
      <c r="AF80" s="30"/>
      <c r="AG80" s="30"/>
      <c r="AH80" s="30"/>
      <c r="AI80" s="30"/>
      <c r="AJ80" s="27"/>
      <c r="AK80" s="31">
        <f t="shared" si="13"/>
        <v>0</v>
      </c>
      <c r="AL80" s="32">
        <f t="shared" si="11"/>
        <v>0</v>
      </c>
    </row>
    <row r="81" spans="1:38" ht="11" thickBot="1">
      <c r="A81" s="124" t="s">
        <v>171</v>
      </c>
      <c r="B81" s="27"/>
      <c r="C81" s="27"/>
      <c r="D81" s="27"/>
      <c r="E81" s="27"/>
      <c r="F81" s="27"/>
      <c r="G81" s="27"/>
      <c r="H81" s="27"/>
      <c r="I81" s="28">
        <f t="shared" si="9"/>
        <v>0</v>
      </c>
      <c r="J81" s="27"/>
      <c r="K81" s="27"/>
      <c r="L81" s="27"/>
      <c r="M81" s="27"/>
      <c r="N81" s="27"/>
      <c r="O81" s="27"/>
      <c r="P81" s="27"/>
      <c r="Q81" s="28">
        <f t="shared" si="10"/>
        <v>0</v>
      </c>
      <c r="R81" s="27"/>
      <c r="S81" s="27"/>
      <c r="T81" s="27"/>
      <c r="U81" s="27"/>
      <c r="V81" s="27"/>
      <c r="W81" s="27"/>
      <c r="X81" s="90"/>
      <c r="Y81" s="90"/>
      <c r="Z81" s="90"/>
      <c r="AA81" s="29">
        <f t="shared" si="12"/>
        <v>0</v>
      </c>
      <c r="AB81" s="30"/>
      <c r="AC81" s="30"/>
      <c r="AD81" s="30"/>
      <c r="AE81" s="30"/>
      <c r="AF81" s="30"/>
      <c r="AG81" s="30"/>
      <c r="AH81" s="30"/>
      <c r="AI81" s="30"/>
      <c r="AJ81" s="27"/>
      <c r="AK81" s="31">
        <f t="shared" si="13"/>
        <v>0</v>
      </c>
      <c r="AL81" s="32">
        <f t="shared" si="11"/>
        <v>0</v>
      </c>
    </row>
    <row r="82" spans="1:38" ht="11" thickBot="1">
      <c r="A82" s="124" t="s">
        <v>172</v>
      </c>
      <c r="B82" s="27"/>
      <c r="C82" s="27"/>
      <c r="D82" s="27"/>
      <c r="E82" s="27"/>
      <c r="F82" s="27"/>
      <c r="G82" s="27"/>
      <c r="H82" s="27"/>
      <c r="I82" s="28">
        <f t="shared" si="9"/>
        <v>0</v>
      </c>
      <c r="J82" s="27"/>
      <c r="K82" s="27"/>
      <c r="L82" s="27"/>
      <c r="M82" s="27"/>
      <c r="N82" s="27"/>
      <c r="O82" s="27"/>
      <c r="P82" s="27"/>
      <c r="Q82" s="28">
        <f t="shared" si="10"/>
        <v>0</v>
      </c>
      <c r="R82" s="27"/>
      <c r="S82" s="27"/>
      <c r="T82" s="27"/>
      <c r="U82" s="27"/>
      <c r="V82" s="27"/>
      <c r="W82" s="27">
        <v>1</v>
      </c>
      <c r="X82" s="90"/>
      <c r="Y82" s="90">
        <v>1</v>
      </c>
      <c r="Z82" s="90"/>
      <c r="AA82" s="29">
        <f t="shared" si="12"/>
        <v>45</v>
      </c>
      <c r="AB82" s="30"/>
      <c r="AC82" s="30"/>
      <c r="AD82" s="30"/>
      <c r="AE82" s="30"/>
      <c r="AF82" s="30"/>
      <c r="AG82" s="30">
        <v>1</v>
      </c>
      <c r="AH82" s="30"/>
      <c r="AI82" s="30">
        <v>1</v>
      </c>
      <c r="AJ82" s="27"/>
      <c r="AK82" s="31">
        <f t="shared" si="13"/>
        <v>45</v>
      </c>
      <c r="AL82" s="32">
        <f t="shared" si="11"/>
        <v>90</v>
      </c>
    </row>
    <row r="83" spans="1:38" ht="11" thickBot="1">
      <c r="A83" s="124" t="s">
        <v>173</v>
      </c>
      <c r="B83" s="27"/>
      <c r="C83" s="27"/>
      <c r="D83" s="27"/>
      <c r="E83" s="27"/>
      <c r="F83" s="27"/>
      <c r="G83" s="27"/>
      <c r="H83" s="27"/>
      <c r="I83" s="28">
        <f t="shared" si="9"/>
        <v>0</v>
      </c>
      <c r="J83" s="27"/>
      <c r="K83" s="27"/>
      <c r="L83" s="27"/>
      <c r="M83" s="27"/>
      <c r="N83" s="27"/>
      <c r="O83" s="27"/>
      <c r="P83" s="27"/>
      <c r="Q83" s="28">
        <f t="shared" si="10"/>
        <v>0</v>
      </c>
      <c r="R83" s="27"/>
      <c r="S83" s="27"/>
      <c r="T83" s="27"/>
      <c r="U83" s="27"/>
      <c r="V83" s="27"/>
      <c r="W83" s="27"/>
      <c r="X83" s="90"/>
      <c r="Y83" s="151">
        <v>0.5</v>
      </c>
      <c r="Z83" s="90"/>
      <c r="AA83" s="29">
        <f t="shared" si="12"/>
        <v>7.5</v>
      </c>
      <c r="AB83" s="30"/>
      <c r="AC83" s="30"/>
      <c r="AD83" s="30"/>
      <c r="AE83" s="30"/>
      <c r="AF83" s="30"/>
      <c r="AG83" s="30"/>
      <c r="AH83" s="30"/>
      <c r="AI83" s="151">
        <v>0.5</v>
      </c>
      <c r="AJ83" s="27">
        <v>1</v>
      </c>
      <c r="AK83" s="31">
        <f t="shared" si="13"/>
        <v>17.5</v>
      </c>
      <c r="AL83" s="32">
        <f t="shared" si="11"/>
        <v>25</v>
      </c>
    </row>
    <row r="84" spans="1:38" ht="11" thickBot="1">
      <c r="A84" s="124" t="s">
        <v>174</v>
      </c>
      <c r="B84" s="27"/>
      <c r="C84" s="27"/>
      <c r="D84" s="27"/>
      <c r="E84" s="27"/>
      <c r="F84" s="27"/>
      <c r="G84" s="27"/>
      <c r="H84" s="27"/>
      <c r="I84" s="28">
        <f t="shared" si="9"/>
        <v>0</v>
      </c>
      <c r="J84" s="27"/>
      <c r="K84" s="27"/>
      <c r="L84" s="27"/>
      <c r="M84" s="27"/>
      <c r="N84" s="27"/>
      <c r="O84" s="27"/>
      <c r="P84" s="27"/>
      <c r="Q84" s="28">
        <f t="shared" si="10"/>
        <v>0</v>
      </c>
      <c r="R84" s="27"/>
      <c r="S84" s="27"/>
      <c r="T84" s="27"/>
      <c r="U84" s="27"/>
      <c r="V84" s="27"/>
      <c r="W84" s="27"/>
      <c r="X84" s="90">
        <v>1</v>
      </c>
      <c r="Y84" s="90"/>
      <c r="Z84" s="90"/>
      <c r="AA84" s="29">
        <f t="shared" si="12"/>
        <v>20</v>
      </c>
      <c r="AB84" s="30"/>
      <c r="AC84" s="30"/>
      <c r="AD84" s="30"/>
      <c r="AE84" s="30"/>
      <c r="AF84" s="30"/>
      <c r="AG84" s="30"/>
      <c r="AH84" s="30">
        <v>1</v>
      </c>
      <c r="AI84" s="30"/>
      <c r="AJ84" s="27"/>
      <c r="AK84" s="31">
        <f t="shared" si="13"/>
        <v>20</v>
      </c>
      <c r="AL84" s="32">
        <f t="shared" si="11"/>
        <v>40</v>
      </c>
    </row>
    <row r="85" spans="1:38" ht="11" thickBot="1">
      <c r="A85" s="124" t="s">
        <v>175</v>
      </c>
      <c r="B85" s="27"/>
      <c r="C85" s="27"/>
      <c r="D85" s="27"/>
      <c r="E85" s="27"/>
      <c r="F85" s="27"/>
      <c r="G85" s="27"/>
      <c r="H85" s="27"/>
      <c r="I85" s="28">
        <f t="shared" si="9"/>
        <v>0</v>
      </c>
      <c r="J85" s="27"/>
      <c r="K85" s="27"/>
      <c r="L85" s="27"/>
      <c r="M85" s="27"/>
      <c r="N85" s="27"/>
      <c r="O85" s="27"/>
      <c r="P85" s="27"/>
      <c r="Q85" s="28">
        <f t="shared" si="10"/>
        <v>0</v>
      </c>
      <c r="R85" s="27"/>
      <c r="S85" s="27"/>
      <c r="T85" s="27"/>
      <c r="U85" s="27"/>
      <c r="V85" s="27"/>
      <c r="W85" s="27"/>
      <c r="X85" s="90"/>
      <c r="Y85" s="90">
        <v>1</v>
      </c>
      <c r="Z85" s="90"/>
      <c r="AA85" s="29">
        <f t="shared" si="12"/>
        <v>15</v>
      </c>
      <c r="AB85" s="30"/>
      <c r="AC85" s="30"/>
      <c r="AD85" s="30"/>
      <c r="AE85" s="30"/>
      <c r="AF85" s="30"/>
      <c r="AG85" s="30"/>
      <c r="AH85" s="30"/>
      <c r="AI85" s="30">
        <v>1</v>
      </c>
      <c r="AJ85" s="27"/>
      <c r="AK85" s="31">
        <f t="shared" si="13"/>
        <v>15</v>
      </c>
      <c r="AL85" s="32">
        <f t="shared" si="11"/>
        <v>30</v>
      </c>
    </row>
    <row r="86" spans="1:38" ht="11" thickBot="1">
      <c r="A86" s="124" t="s">
        <v>176</v>
      </c>
      <c r="B86" s="27"/>
      <c r="C86" s="27"/>
      <c r="D86" s="27"/>
      <c r="E86" s="27"/>
      <c r="F86" s="27"/>
      <c r="G86" s="27"/>
      <c r="H86" s="27"/>
      <c r="I86" s="28">
        <f t="shared" si="9"/>
        <v>0</v>
      </c>
      <c r="J86" s="27"/>
      <c r="K86" s="27"/>
      <c r="L86" s="27"/>
      <c r="M86" s="27"/>
      <c r="N86" s="27"/>
      <c r="O86" s="27"/>
      <c r="P86" s="27"/>
      <c r="Q86" s="28">
        <f t="shared" si="10"/>
        <v>0</v>
      </c>
      <c r="R86" s="27"/>
      <c r="S86" s="27"/>
      <c r="T86" s="27"/>
      <c r="U86" s="27"/>
      <c r="V86" s="27"/>
      <c r="W86" s="27"/>
      <c r="X86" s="90"/>
      <c r="Y86" s="90"/>
      <c r="Z86" s="90">
        <v>1</v>
      </c>
      <c r="AA86" s="29">
        <f t="shared" si="12"/>
        <v>10</v>
      </c>
      <c r="AB86" s="30"/>
      <c r="AC86" s="30"/>
      <c r="AD86" s="30"/>
      <c r="AE86" s="30"/>
      <c r="AF86" s="30"/>
      <c r="AG86" s="30"/>
      <c r="AH86" s="30"/>
      <c r="AI86" s="30"/>
      <c r="AJ86" s="27"/>
      <c r="AK86" s="31">
        <f t="shared" si="13"/>
        <v>0</v>
      </c>
      <c r="AL86" s="32">
        <f t="shared" si="11"/>
        <v>10</v>
      </c>
    </row>
    <row r="87" spans="1:38" ht="11" thickBot="1">
      <c r="A87" s="124" t="s">
        <v>177</v>
      </c>
      <c r="B87" s="27"/>
      <c r="C87" s="27"/>
      <c r="D87" s="27"/>
      <c r="E87" s="27"/>
      <c r="F87" s="27"/>
      <c r="G87" s="27"/>
      <c r="H87" s="27"/>
      <c r="I87" s="28">
        <f t="shared" si="9"/>
        <v>0</v>
      </c>
      <c r="J87" s="27"/>
      <c r="K87" s="27"/>
      <c r="L87" s="27"/>
      <c r="M87" s="27"/>
      <c r="N87" s="27"/>
      <c r="O87" s="27"/>
      <c r="P87" s="27"/>
      <c r="Q87" s="28">
        <f t="shared" si="10"/>
        <v>0</v>
      </c>
      <c r="R87" s="27"/>
      <c r="S87" s="27"/>
      <c r="T87" s="27"/>
      <c r="U87" s="27"/>
      <c r="V87" s="27"/>
      <c r="W87" s="27"/>
      <c r="X87" s="90"/>
      <c r="Y87" s="90"/>
      <c r="Z87" s="90"/>
      <c r="AA87" s="29">
        <f t="shared" si="12"/>
        <v>0</v>
      </c>
      <c r="AB87" s="30"/>
      <c r="AC87" s="30"/>
      <c r="AD87" s="30"/>
      <c r="AE87" s="30"/>
      <c r="AF87" s="30"/>
      <c r="AG87" s="30"/>
      <c r="AH87" s="30"/>
      <c r="AI87" s="30"/>
      <c r="AJ87" s="27"/>
      <c r="AK87" s="31">
        <f t="shared" si="13"/>
        <v>0</v>
      </c>
      <c r="AL87" s="32">
        <f t="shared" si="11"/>
        <v>0</v>
      </c>
    </row>
    <row r="88" spans="1:38" ht="11" thickBot="1">
      <c r="A88" s="124" t="s">
        <v>178</v>
      </c>
      <c r="B88" s="27"/>
      <c r="C88" s="27"/>
      <c r="D88" s="27"/>
      <c r="E88" s="27"/>
      <c r="F88" s="27"/>
      <c r="G88" s="27"/>
      <c r="H88" s="27"/>
      <c r="I88" s="28">
        <f t="shared" si="9"/>
        <v>0</v>
      </c>
      <c r="J88" s="27"/>
      <c r="K88" s="27"/>
      <c r="L88" s="27"/>
      <c r="M88" s="27"/>
      <c r="N88" s="27"/>
      <c r="O88" s="27"/>
      <c r="P88" s="27"/>
      <c r="Q88" s="28">
        <f t="shared" si="10"/>
        <v>0</v>
      </c>
      <c r="R88" s="27"/>
      <c r="S88" s="27"/>
      <c r="T88" s="27"/>
      <c r="U88" s="27"/>
      <c r="V88" s="27"/>
      <c r="W88" s="27"/>
      <c r="X88" s="90"/>
      <c r="Y88" s="90"/>
      <c r="Z88" s="90"/>
      <c r="AA88" s="29">
        <f t="shared" si="12"/>
        <v>0</v>
      </c>
      <c r="AB88" s="30"/>
      <c r="AC88" s="30"/>
      <c r="AD88" s="30"/>
      <c r="AE88" s="30"/>
      <c r="AF88" s="30"/>
      <c r="AG88" s="30"/>
      <c r="AH88" s="30"/>
      <c r="AI88" s="30"/>
      <c r="AJ88" s="27"/>
      <c r="AK88" s="31">
        <f t="shared" si="13"/>
        <v>0</v>
      </c>
      <c r="AL88" s="32">
        <f t="shared" si="11"/>
        <v>0</v>
      </c>
    </row>
    <row r="89" spans="1:38" ht="11" thickBot="1">
      <c r="A89" s="124" t="s">
        <v>179</v>
      </c>
      <c r="B89" s="27"/>
      <c r="C89" s="27"/>
      <c r="D89" s="27"/>
      <c r="E89" s="27"/>
      <c r="F89" s="27"/>
      <c r="G89" s="27"/>
      <c r="H89" s="27"/>
      <c r="I89" s="28">
        <f t="shared" si="9"/>
        <v>0</v>
      </c>
      <c r="J89" s="27"/>
      <c r="K89" s="27"/>
      <c r="L89" s="27"/>
      <c r="M89" s="27"/>
      <c r="N89" s="27"/>
      <c r="O89" s="27"/>
      <c r="P89" s="27"/>
      <c r="Q89" s="28">
        <f t="shared" si="10"/>
        <v>0</v>
      </c>
      <c r="R89" s="27"/>
      <c r="S89" s="27"/>
      <c r="T89" s="27"/>
      <c r="U89" s="27"/>
      <c r="V89" s="27"/>
      <c r="W89" s="27"/>
      <c r="X89" s="90"/>
      <c r="Y89" s="90"/>
      <c r="Z89" s="90">
        <v>1</v>
      </c>
      <c r="AA89" s="29">
        <f t="shared" si="12"/>
        <v>10</v>
      </c>
      <c r="AB89" s="30"/>
      <c r="AC89" s="30"/>
      <c r="AD89" s="30"/>
      <c r="AE89" s="30"/>
      <c r="AF89" s="30"/>
      <c r="AG89" s="30"/>
      <c r="AH89" s="30"/>
      <c r="AI89" s="30"/>
      <c r="AJ89" s="27"/>
      <c r="AK89" s="31">
        <f t="shared" si="13"/>
        <v>0</v>
      </c>
      <c r="AL89" s="32">
        <f t="shared" si="11"/>
        <v>10</v>
      </c>
    </row>
    <row r="90" spans="1:38" ht="11" thickBot="1">
      <c r="A90" s="124" t="s">
        <v>180</v>
      </c>
      <c r="B90" s="27"/>
      <c r="C90" s="27"/>
      <c r="D90" s="27"/>
      <c r="E90" s="27"/>
      <c r="F90" s="27"/>
      <c r="G90" s="27"/>
      <c r="H90" s="27"/>
      <c r="I90" s="28">
        <f t="shared" si="9"/>
        <v>0</v>
      </c>
      <c r="J90" s="27"/>
      <c r="K90" s="27"/>
      <c r="L90" s="27"/>
      <c r="M90" s="27"/>
      <c r="N90" s="27"/>
      <c r="O90" s="27"/>
      <c r="P90" s="27"/>
      <c r="Q90" s="28">
        <f t="shared" si="10"/>
        <v>0</v>
      </c>
      <c r="R90" s="27"/>
      <c r="S90" s="27"/>
      <c r="T90" s="27"/>
      <c r="U90" s="27"/>
      <c r="V90" s="27"/>
      <c r="W90" s="27">
        <v>2</v>
      </c>
      <c r="X90" s="90"/>
      <c r="Y90" s="90"/>
      <c r="Z90" s="90"/>
      <c r="AA90" s="29">
        <f t="shared" si="12"/>
        <v>60</v>
      </c>
      <c r="AB90" s="30"/>
      <c r="AC90" s="30"/>
      <c r="AD90" s="30"/>
      <c r="AE90" s="30"/>
      <c r="AF90" s="30"/>
      <c r="AG90" s="27">
        <v>2</v>
      </c>
      <c r="AH90" s="30"/>
      <c r="AI90" s="30"/>
      <c r="AJ90" s="27"/>
      <c r="AK90" s="31">
        <f t="shared" si="13"/>
        <v>60</v>
      </c>
      <c r="AL90" s="32">
        <f t="shared" si="11"/>
        <v>120</v>
      </c>
    </row>
    <row r="91" spans="1:38" ht="11" thickBot="1">
      <c r="A91" s="124" t="s">
        <v>181</v>
      </c>
      <c r="B91" s="27"/>
      <c r="C91" s="27"/>
      <c r="D91" s="27"/>
      <c r="E91" s="27"/>
      <c r="F91" s="27"/>
      <c r="G91" s="27"/>
      <c r="H91" s="27"/>
      <c r="I91" s="28">
        <f t="shared" si="9"/>
        <v>0</v>
      </c>
      <c r="J91" s="27"/>
      <c r="K91" s="27"/>
      <c r="L91" s="27"/>
      <c r="M91" s="27"/>
      <c r="N91" s="27"/>
      <c r="O91" s="27"/>
      <c r="P91" s="27"/>
      <c r="Q91" s="28">
        <f t="shared" si="10"/>
        <v>0</v>
      </c>
      <c r="R91" s="27"/>
      <c r="S91" s="27"/>
      <c r="T91" s="27"/>
      <c r="U91" s="27"/>
      <c r="V91" s="27"/>
      <c r="W91" s="27">
        <v>1</v>
      </c>
      <c r="X91" s="90"/>
      <c r="Y91" s="27">
        <v>1</v>
      </c>
      <c r="Z91" s="90"/>
      <c r="AA91" s="29">
        <f t="shared" si="12"/>
        <v>45</v>
      </c>
      <c r="AB91" s="30"/>
      <c r="AC91" s="30"/>
      <c r="AD91" s="30"/>
      <c r="AE91" s="30"/>
      <c r="AF91" s="30"/>
      <c r="AG91" s="27">
        <v>1</v>
      </c>
      <c r="AH91" s="30"/>
      <c r="AI91" s="27">
        <v>1</v>
      </c>
      <c r="AJ91" s="27"/>
      <c r="AK91" s="31">
        <f t="shared" si="13"/>
        <v>45</v>
      </c>
      <c r="AL91" s="32">
        <f t="shared" si="11"/>
        <v>90</v>
      </c>
    </row>
    <row r="92" spans="1:38" ht="11" thickBot="1">
      <c r="A92" s="124" t="s">
        <v>182</v>
      </c>
      <c r="B92" s="27"/>
      <c r="C92" s="27"/>
      <c r="D92" s="27"/>
      <c r="E92" s="27"/>
      <c r="F92" s="27"/>
      <c r="G92" s="27"/>
      <c r="H92" s="27"/>
      <c r="I92" s="28">
        <f t="shared" si="9"/>
        <v>0</v>
      </c>
      <c r="J92" s="27"/>
      <c r="K92" s="27"/>
      <c r="L92" s="27"/>
      <c r="M92" s="27"/>
      <c r="N92" s="27"/>
      <c r="O92" s="27"/>
      <c r="P92" s="27"/>
      <c r="Q92" s="28">
        <f t="shared" si="10"/>
        <v>0</v>
      </c>
      <c r="R92" s="27"/>
      <c r="S92" s="27"/>
      <c r="T92" s="27"/>
      <c r="U92" s="27"/>
      <c r="V92" s="27"/>
      <c r="W92" s="27"/>
      <c r="X92" s="90"/>
      <c r="Y92" s="90"/>
      <c r="Z92" s="90"/>
      <c r="AA92" s="29">
        <f t="shared" si="12"/>
        <v>0</v>
      </c>
      <c r="AB92" s="30"/>
      <c r="AC92" s="30"/>
      <c r="AD92" s="30"/>
      <c r="AE92" s="30"/>
      <c r="AF92" s="30"/>
      <c r="AG92" s="30"/>
      <c r="AH92" s="30"/>
      <c r="AI92" s="30"/>
      <c r="AJ92" s="27"/>
      <c r="AK92" s="31">
        <f t="shared" si="13"/>
        <v>0</v>
      </c>
      <c r="AL92" s="32">
        <f t="shared" si="11"/>
        <v>0</v>
      </c>
    </row>
    <row r="93" spans="1:38" ht="11" thickBot="1">
      <c r="A93" s="124" t="s">
        <v>183</v>
      </c>
      <c r="B93" s="27"/>
      <c r="C93" s="27"/>
      <c r="D93" s="27"/>
      <c r="E93" s="27"/>
      <c r="F93" s="27"/>
      <c r="G93" s="27"/>
      <c r="H93" s="27"/>
      <c r="I93" s="28">
        <f t="shared" si="9"/>
        <v>0</v>
      </c>
      <c r="J93" s="27"/>
      <c r="K93" s="27"/>
      <c r="L93" s="27"/>
      <c r="M93" s="27"/>
      <c r="N93" s="27"/>
      <c r="O93" s="27"/>
      <c r="P93" s="27"/>
      <c r="Q93" s="28">
        <f t="shared" si="10"/>
        <v>0</v>
      </c>
      <c r="R93" s="27"/>
      <c r="S93" s="27"/>
      <c r="T93" s="27"/>
      <c r="U93" s="27"/>
      <c r="V93" s="27"/>
      <c r="W93" s="27"/>
      <c r="X93" s="90"/>
      <c r="Y93" s="90"/>
      <c r="Z93" s="90"/>
      <c r="AA93" s="29">
        <f t="shared" si="12"/>
        <v>0</v>
      </c>
      <c r="AB93" s="30"/>
      <c r="AC93" s="30"/>
      <c r="AD93" s="30"/>
      <c r="AE93" s="30"/>
      <c r="AF93" s="30"/>
      <c r="AG93" s="30"/>
      <c r="AH93" s="30"/>
      <c r="AI93" s="30"/>
      <c r="AJ93" s="27"/>
      <c r="AK93" s="31">
        <f t="shared" si="13"/>
        <v>0</v>
      </c>
      <c r="AL93" s="32">
        <f t="shared" si="11"/>
        <v>0</v>
      </c>
    </row>
    <row r="94" spans="1:38" ht="11" thickBot="1">
      <c r="A94" s="124" t="s">
        <v>184</v>
      </c>
      <c r="B94" s="27"/>
      <c r="C94" s="27"/>
      <c r="D94" s="27"/>
      <c r="E94" s="27"/>
      <c r="F94" s="27"/>
      <c r="G94" s="27"/>
      <c r="H94" s="27"/>
      <c r="I94" s="28">
        <f t="shared" si="9"/>
        <v>0</v>
      </c>
      <c r="J94" s="27"/>
      <c r="K94" s="27"/>
      <c r="L94" s="27"/>
      <c r="M94" s="27"/>
      <c r="N94" s="27"/>
      <c r="O94" s="27"/>
      <c r="P94" s="27"/>
      <c r="Q94" s="28">
        <f t="shared" si="10"/>
        <v>0</v>
      </c>
      <c r="R94" s="27"/>
      <c r="S94" s="27"/>
      <c r="T94" s="27"/>
      <c r="U94" s="27"/>
      <c r="V94" s="27"/>
      <c r="W94" s="27"/>
      <c r="X94" s="90"/>
      <c r="Y94" s="90"/>
      <c r="Z94" s="90"/>
      <c r="AA94" s="29">
        <f t="shared" si="12"/>
        <v>0</v>
      </c>
      <c r="AB94" s="30"/>
      <c r="AC94" s="30"/>
      <c r="AD94" s="30"/>
      <c r="AE94" s="30"/>
      <c r="AF94" s="30"/>
      <c r="AG94" s="30"/>
      <c r="AH94" s="30"/>
      <c r="AI94" s="30"/>
      <c r="AJ94" s="27"/>
      <c r="AK94" s="31">
        <f t="shared" si="13"/>
        <v>0</v>
      </c>
      <c r="AL94" s="32">
        <f t="shared" si="11"/>
        <v>0</v>
      </c>
    </row>
    <row r="95" spans="1:38" ht="11" thickBot="1">
      <c r="A95" s="124" t="s">
        <v>185</v>
      </c>
      <c r="B95" s="27"/>
      <c r="C95" s="27"/>
      <c r="D95" s="27"/>
      <c r="E95" s="27"/>
      <c r="F95" s="27"/>
      <c r="G95" s="27"/>
      <c r="H95" s="27"/>
      <c r="I95" s="28">
        <f t="shared" si="9"/>
        <v>0</v>
      </c>
      <c r="J95" s="27"/>
      <c r="K95" s="27"/>
      <c r="L95" s="27"/>
      <c r="M95" s="27"/>
      <c r="N95" s="27"/>
      <c r="O95" s="27"/>
      <c r="P95" s="27"/>
      <c r="Q95" s="28">
        <f t="shared" si="10"/>
        <v>0</v>
      </c>
      <c r="R95" s="27"/>
      <c r="S95" s="27"/>
      <c r="T95" s="27"/>
      <c r="U95" s="27"/>
      <c r="V95" s="27"/>
      <c r="W95" s="27"/>
      <c r="X95" s="90"/>
      <c r="Y95" s="90"/>
      <c r="Z95" s="90"/>
      <c r="AA95" s="29">
        <f t="shared" si="12"/>
        <v>0</v>
      </c>
      <c r="AB95" s="30"/>
      <c r="AC95" s="30"/>
      <c r="AD95" s="30"/>
      <c r="AE95" s="30"/>
      <c r="AF95" s="30"/>
      <c r="AG95" s="30"/>
      <c r="AH95" s="30"/>
      <c r="AI95" s="30"/>
      <c r="AJ95" s="27"/>
      <c r="AK95" s="31">
        <f>(AB95*130)+(AC95*100)+(AD95*70)+(AE95*50)+(AF95*40)+(AG95*30)+(AH95*20)+(AI95*15)+(AJ95*10)</f>
        <v>0</v>
      </c>
      <c r="AL95" s="32">
        <f t="shared" si="11"/>
        <v>0</v>
      </c>
    </row>
    <row r="96" spans="1:38" ht="11" thickBot="1">
      <c r="A96" s="124" t="s">
        <v>186</v>
      </c>
      <c r="B96" s="27"/>
      <c r="C96" s="27"/>
      <c r="D96" s="27"/>
      <c r="E96" s="27"/>
      <c r="F96" s="27"/>
      <c r="G96" s="27"/>
      <c r="H96" s="27"/>
      <c r="I96" s="28">
        <f t="shared" si="9"/>
        <v>0</v>
      </c>
      <c r="J96" s="27"/>
      <c r="K96" s="27"/>
      <c r="L96" s="27"/>
      <c r="M96" s="27"/>
      <c r="N96" s="27"/>
      <c r="O96" s="27"/>
      <c r="P96" s="27"/>
      <c r="Q96" s="28">
        <f t="shared" si="10"/>
        <v>0</v>
      </c>
      <c r="R96" s="27"/>
      <c r="S96" s="27"/>
      <c r="T96" s="27"/>
      <c r="U96" s="27"/>
      <c r="V96" s="27"/>
      <c r="W96" s="27"/>
      <c r="X96" s="90"/>
      <c r="Y96" s="27"/>
      <c r="Z96" s="27">
        <v>1</v>
      </c>
      <c r="AA96" s="29">
        <f t="shared" si="12"/>
        <v>10</v>
      </c>
      <c r="AB96" s="30"/>
      <c r="AC96" s="30"/>
      <c r="AD96" s="30"/>
      <c r="AE96" s="30"/>
      <c r="AF96" s="30"/>
      <c r="AG96" s="30"/>
      <c r="AH96" s="30"/>
      <c r="AI96" s="30"/>
      <c r="AJ96" s="27">
        <v>1</v>
      </c>
      <c r="AK96" s="31">
        <f t="shared" si="13"/>
        <v>10</v>
      </c>
      <c r="AL96" s="32">
        <f t="shared" si="11"/>
        <v>20</v>
      </c>
    </row>
    <row r="97" spans="1:38" ht="11" thickBot="1">
      <c r="A97" s="124" t="s">
        <v>283</v>
      </c>
      <c r="B97" s="27"/>
      <c r="C97" s="27"/>
      <c r="D97" s="27"/>
      <c r="E97" s="27"/>
      <c r="F97" s="27"/>
      <c r="G97" s="27"/>
      <c r="H97" s="27"/>
      <c r="I97" s="28">
        <f t="shared" si="9"/>
        <v>0</v>
      </c>
      <c r="J97" s="27"/>
      <c r="K97" s="27"/>
      <c r="L97" s="27"/>
      <c r="M97" s="27"/>
      <c r="N97" s="27"/>
      <c r="O97" s="27"/>
      <c r="P97" s="27"/>
      <c r="Q97" s="28">
        <f t="shared" si="10"/>
        <v>0</v>
      </c>
      <c r="R97" s="27"/>
      <c r="S97" s="27"/>
      <c r="T97" s="27"/>
      <c r="U97" s="27"/>
      <c r="V97" s="27"/>
      <c r="W97" s="27"/>
      <c r="X97" s="90"/>
      <c r="Y97" s="90"/>
      <c r="Z97" s="27"/>
      <c r="AA97" s="29">
        <f t="shared" si="12"/>
        <v>0</v>
      </c>
      <c r="AB97" s="30"/>
      <c r="AC97" s="30"/>
      <c r="AD97" s="30"/>
      <c r="AE97" s="30"/>
      <c r="AF97" s="30"/>
      <c r="AG97" s="30"/>
      <c r="AH97" s="30"/>
      <c r="AI97" s="30"/>
      <c r="AJ97" s="27"/>
      <c r="AK97" s="31">
        <f t="shared" si="13"/>
        <v>0</v>
      </c>
      <c r="AL97" s="32">
        <f t="shared" si="11"/>
        <v>0</v>
      </c>
    </row>
    <row r="98" spans="1:38" ht="11" thickBot="1">
      <c r="A98" s="124" t="s">
        <v>187</v>
      </c>
      <c r="B98" s="27"/>
      <c r="C98" s="27"/>
      <c r="D98" s="27"/>
      <c r="E98" s="27"/>
      <c r="F98" s="27"/>
      <c r="G98" s="27"/>
      <c r="H98" s="27"/>
      <c r="I98" s="28">
        <f t="shared" si="9"/>
        <v>0</v>
      </c>
      <c r="J98" s="27"/>
      <c r="K98" s="27"/>
      <c r="L98" s="27"/>
      <c r="M98" s="27"/>
      <c r="N98" s="27"/>
      <c r="O98" s="27"/>
      <c r="P98" s="27"/>
      <c r="Q98" s="28">
        <f t="shared" si="10"/>
        <v>0</v>
      </c>
      <c r="R98" s="27"/>
      <c r="S98" s="27"/>
      <c r="T98" s="27"/>
      <c r="U98" s="27"/>
      <c r="V98" s="27"/>
      <c r="W98" s="27"/>
      <c r="X98" s="90"/>
      <c r="Y98" s="90"/>
      <c r="Z98" s="90"/>
      <c r="AA98" s="29">
        <f t="shared" si="12"/>
        <v>0</v>
      </c>
      <c r="AB98" s="30"/>
      <c r="AC98" s="30"/>
      <c r="AD98" s="30"/>
      <c r="AE98" s="30"/>
      <c r="AF98" s="30"/>
      <c r="AG98" s="30"/>
      <c r="AH98" s="30"/>
      <c r="AI98" s="30"/>
      <c r="AJ98" s="27"/>
      <c r="AK98" s="31">
        <f t="shared" si="13"/>
        <v>0</v>
      </c>
      <c r="AL98" s="32">
        <f t="shared" si="11"/>
        <v>0</v>
      </c>
    </row>
    <row r="99" spans="1:38" ht="11" thickBot="1">
      <c r="A99" s="124" t="s">
        <v>188</v>
      </c>
      <c r="B99" s="27"/>
      <c r="C99" s="27"/>
      <c r="D99" s="27"/>
      <c r="E99" s="27"/>
      <c r="F99" s="27"/>
      <c r="G99" s="27"/>
      <c r="H99" s="27"/>
      <c r="I99" s="28">
        <f t="shared" si="9"/>
        <v>0</v>
      </c>
      <c r="J99" s="27"/>
      <c r="K99" s="27"/>
      <c r="L99" s="27"/>
      <c r="M99" s="27"/>
      <c r="N99" s="27"/>
      <c r="O99" s="27"/>
      <c r="P99" s="27"/>
      <c r="Q99" s="28">
        <f t="shared" si="10"/>
        <v>0</v>
      </c>
      <c r="R99" s="27"/>
      <c r="S99" s="27"/>
      <c r="T99" s="27"/>
      <c r="U99" s="27"/>
      <c r="V99" s="27">
        <v>1</v>
      </c>
      <c r="W99" s="27"/>
      <c r="X99" s="90"/>
      <c r="Y99" s="90"/>
      <c r="Z99" s="27">
        <v>1</v>
      </c>
      <c r="AA99" s="29">
        <f t="shared" si="12"/>
        <v>50</v>
      </c>
      <c r="AB99" s="30"/>
      <c r="AC99" s="30"/>
      <c r="AD99" s="30"/>
      <c r="AE99" s="30"/>
      <c r="AF99" s="30">
        <v>1</v>
      </c>
      <c r="AG99" s="30"/>
      <c r="AH99" s="30"/>
      <c r="AI99" s="30"/>
      <c r="AJ99" s="27">
        <v>1</v>
      </c>
      <c r="AK99" s="31">
        <f t="shared" si="13"/>
        <v>50</v>
      </c>
      <c r="AL99" s="32">
        <f t="shared" si="11"/>
        <v>100</v>
      </c>
    </row>
    <row r="100" spans="1:38" ht="11" thickBot="1">
      <c r="A100" s="124" t="s">
        <v>189</v>
      </c>
      <c r="B100" s="27"/>
      <c r="C100" s="27"/>
      <c r="D100" s="27"/>
      <c r="E100" s="27"/>
      <c r="F100" s="27"/>
      <c r="G100" s="27"/>
      <c r="H100" s="27"/>
      <c r="I100" s="28">
        <f t="shared" si="9"/>
        <v>0</v>
      </c>
      <c r="J100" s="27"/>
      <c r="K100" s="27"/>
      <c r="L100" s="27"/>
      <c r="M100" s="27"/>
      <c r="N100" s="27"/>
      <c r="O100" s="27"/>
      <c r="P100" s="27"/>
      <c r="Q100" s="28">
        <f t="shared" si="10"/>
        <v>0</v>
      </c>
      <c r="R100" s="27"/>
      <c r="S100" s="27"/>
      <c r="T100" s="27"/>
      <c r="U100" s="27"/>
      <c r="V100" s="27"/>
      <c r="W100" s="27"/>
      <c r="X100" s="90"/>
      <c r="Y100" s="90"/>
      <c r="Z100" s="90"/>
      <c r="AA100" s="29">
        <f t="shared" si="12"/>
        <v>0</v>
      </c>
      <c r="AB100" s="30"/>
      <c r="AC100" s="30"/>
      <c r="AD100" s="30"/>
      <c r="AE100" s="30"/>
      <c r="AF100" s="30"/>
      <c r="AG100" s="30"/>
      <c r="AH100" s="30"/>
      <c r="AI100" s="30"/>
      <c r="AJ100" s="27"/>
      <c r="AK100" s="31">
        <f t="shared" si="13"/>
        <v>0</v>
      </c>
      <c r="AL100" s="32">
        <f t="shared" si="11"/>
        <v>0</v>
      </c>
    </row>
    <row r="101" spans="1:38" ht="11" thickBot="1">
      <c r="A101" s="124" t="s">
        <v>190</v>
      </c>
      <c r="B101" s="27"/>
      <c r="C101" s="27"/>
      <c r="D101" s="27"/>
      <c r="E101" s="27"/>
      <c r="F101" s="27"/>
      <c r="G101" s="27"/>
      <c r="H101" s="27"/>
      <c r="I101" s="28">
        <f t="shared" si="9"/>
        <v>0</v>
      </c>
      <c r="J101" s="27"/>
      <c r="K101" s="27"/>
      <c r="L101" s="27"/>
      <c r="M101" s="27"/>
      <c r="N101" s="27"/>
      <c r="O101" s="27"/>
      <c r="P101" s="27"/>
      <c r="Q101" s="28">
        <f t="shared" si="10"/>
        <v>0</v>
      </c>
      <c r="R101" s="27"/>
      <c r="S101" s="27"/>
      <c r="T101" s="27"/>
      <c r="U101" s="27"/>
      <c r="V101" s="27"/>
      <c r="W101" s="27"/>
      <c r="X101" s="90"/>
      <c r="Y101" s="90">
        <v>1</v>
      </c>
      <c r="Z101" s="90"/>
      <c r="AA101" s="29">
        <f t="shared" si="12"/>
        <v>15</v>
      </c>
      <c r="AB101" s="30"/>
      <c r="AC101" s="30"/>
      <c r="AD101" s="30"/>
      <c r="AE101" s="30"/>
      <c r="AF101" s="30"/>
      <c r="AG101" s="30"/>
      <c r="AH101" s="30"/>
      <c r="AI101" s="30"/>
      <c r="AJ101" s="90">
        <v>1</v>
      </c>
      <c r="AK101" s="31">
        <f t="shared" si="13"/>
        <v>10</v>
      </c>
      <c r="AL101" s="32">
        <f t="shared" si="11"/>
        <v>25</v>
      </c>
    </row>
    <row r="102" spans="1:38" ht="11" thickBot="1">
      <c r="A102" s="124" t="s">
        <v>191</v>
      </c>
      <c r="B102" s="27"/>
      <c r="C102" s="27"/>
      <c r="D102" s="27"/>
      <c r="E102" s="27"/>
      <c r="F102" s="27"/>
      <c r="G102" s="27"/>
      <c r="H102" s="27"/>
      <c r="I102" s="28">
        <f t="shared" si="9"/>
        <v>0</v>
      </c>
      <c r="J102" s="27"/>
      <c r="K102" s="27"/>
      <c r="L102" s="27"/>
      <c r="M102" s="27"/>
      <c r="N102" s="27"/>
      <c r="O102" s="27"/>
      <c r="P102" s="27"/>
      <c r="Q102" s="28">
        <f t="shared" si="10"/>
        <v>0</v>
      </c>
      <c r="R102" s="27"/>
      <c r="S102" s="27"/>
      <c r="T102" s="27"/>
      <c r="U102" s="27"/>
      <c r="V102" s="27"/>
      <c r="W102" s="27"/>
      <c r="X102" s="90"/>
      <c r="Y102" s="90"/>
      <c r="Z102" s="90"/>
      <c r="AA102" s="29">
        <f t="shared" si="12"/>
        <v>0</v>
      </c>
      <c r="AB102" s="30"/>
      <c r="AC102" s="30"/>
      <c r="AD102" s="30"/>
      <c r="AE102" s="30"/>
      <c r="AF102" s="30"/>
      <c r="AG102" s="30"/>
      <c r="AH102" s="30"/>
      <c r="AI102" s="30"/>
      <c r="AJ102" s="27"/>
      <c r="AK102" s="31">
        <f t="shared" si="13"/>
        <v>0</v>
      </c>
      <c r="AL102" s="32">
        <f t="shared" si="11"/>
        <v>0</v>
      </c>
    </row>
    <row r="103" spans="1:38" ht="11" thickBot="1">
      <c r="A103" s="124" t="s">
        <v>192</v>
      </c>
      <c r="B103" s="27"/>
      <c r="C103" s="27"/>
      <c r="D103" s="27"/>
      <c r="E103" s="27"/>
      <c r="F103" s="27"/>
      <c r="G103" s="27"/>
      <c r="H103" s="27"/>
      <c r="I103" s="28">
        <f t="shared" si="9"/>
        <v>0</v>
      </c>
      <c r="J103" s="27"/>
      <c r="K103" s="27"/>
      <c r="L103" s="27"/>
      <c r="M103" s="27"/>
      <c r="N103" s="27"/>
      <c r="O103" s="27"/>
      <c r="P103" s="27"/>
      <c r="Q103" s="28">
        <f t="shared" si="10"/>
        <v>0</v>
      </c>
      <c r="R103" s="27"/>
      <c r="S103" s="27"/>
      <c r="T103" s="27"/>
      <c r="U103" s="27"/>
      <c r="V103" s="27"/>
      <c r="W103" s="27"/>
      <c r="X103" s="90"/>
      <c r="Y103" s="90"/>
      <c r="Z103" s="90"/>
      <c r="AA103" s="29">
        <f t="shared" si="12"/>
        <v>0</v>
      </c>
      <c r="AB103" s="30"/>
      <c r="AC103" s="30"/>
      <c r="AD103" s="30"/>
      <c r="AE103" s="30"/>
      <c r="AF103" s="30"/>
      <c r="AG103" s="30"/>
      <c r="AH103" s="30"/>
      <c r="AI103" s="30"/>
      <c r="AJ103" s="27"/>
      <c r="AK103" s="31">
        <f t="shared" si="13"/>
        <v>0</v>
      </c>
      <c r="AL103" s="32">
        <f t="shared" si="11"/>
        <v>0</v>
      </c>
    </row>
    <row r="104" spans="1:38" ht="11" thickBot="1">
      <c r="A104" s="124" t="s">
        <v>193</v>
      </c>
      <c r="B104" s="27"/>
      <c r="C104" s="27"/>
      <c r="D104" s="27"/>
      <c r="E104" s="27"/>
      <c r="F104" s="27"/>
      <c r="G104" s="27"/>
      <c r="H104" s="27"/>
      <c r="I104" s="28">
        <f t="shared" si="9"/>
        <v>0</v>
      </c>
      <c r="J104" s="27"/>
      <c r="K104" s="27"/>
      <c r="L104" s="27"/>
      <c r="M104" s="27"/>
      <c r="N104" s="27"/>
      <c r="O104" s="27"/>
      <c r="P104" s="27"/>
      <c r="Q104" s="28">
        <f t="shared" si="10"/>
        <v>0</v>
      </c>
      <c r="R104" s="27"/>
      <c r="S104" s="27"/>
      <c r="T104" s="27"/>
      <c r="U104" s="27"/>
      <c r="V104" s="27"/>
      <c r="W104" s="27"/>
      <c r="X104" s="90"/>
      <c r="Y104" s="90"/>
      <c r="Z104" s="90">
        <v>1</v>
      </c>
      <c r="AA104" s="29">
        <f t="shared" si="12"/>
        <v>10</v>
      </c>
      <c r="AB104" s="30"/>
      <c r="AC104" s="30"/>
      <c r="AD104" s="30"/>
      <c r="AE104" s="30"/>
      <c r="AF104" s="30"/>
      <c r="AG104" s="30"/>
      <c r="AH104" s="30"/>
      <c r="AI104" s="30"/>
      <c r="AJ104" s="90">
        <v>1</v>
      </c>
      <c r="AK104" s="31">
        <f t="shared" si="13"/>
        <v>10</v>
      </c>
      <c r="AL104" s="32">
        <f t="shared" si="11"/>
        <v>20</v>
      </c>
    </row>
    <row r="105" spans="1:38" ht="11" thickBot="1">
      <c r="A105" s="124" t="s">
        <v>194</v>
      </c>
      <c r="B105" s="27"/>
      <c r="C105" s="27"/>
      <c r="D105" s="27"/>
      <c r="E105" s="27"/>
      <c r="F105" s="27"/>
      <c r="G105" s="27"/>
      <c r="H105" s="27"/>
      <c r="I105" s="28">
        <f t="shared" si="9"/>
        <v>0</v>
      </c>
      <c r="J105" s="27"/>
      <c r="K105" s="27"/>
      <c r="L105" s="27"/>
      <c r="M105" s="27"/>
      <c r="N105" s="27"/>
      <c r="O105" s="27"/>
      <c r="P105" s="27"/>
      <c r="Q105" s="28">
        <f t="shared" si="10"/>
        <v>0</v>
      </c>
      <c r="R105" s="27"/>
      <c r="S105" s="27"/>
      <c r="T105" s="27"/>
      <c r="U105" s="27"/>
      <c r="V105" s="27"/>
      <c r="W105" s="27"/>
      <c r="X105" s="90"/>
      <c r="Y105" s="90"/>
      <c r="Z105" s="90"/>
      <c r="AA105" s="29">
        <f t="shared" si="12"/>
        <v>0</v>
      </c>
      <c r="AB105" s="30"/>
      <c r="AC105" s="30"/>
      <c r="AD105" s="30"/>
      <c r="AE105" s="30"/>
      <c r="AF105" s="30"/>
      <c r="AG105" s="30"/>
      <c r="AH105" s="30"/>
      <c r="AI105" s="30"/>
      <c r="AJ105" s="27"/>
      <c r="AK105" s="31">
        <f t="shared" si="13"/>
        <v>0</v>
      </c>
      <c r="AL105" s="32">
        <f t="shared" si="11"/>
        <v>0</v>
      </c>
    </row>
    <row r="106" spans="1:38" ht="11" thickBot="1">
      <c r="A106" s="124" t="s">
        <v>284</v>
      </c>
      <c r="B106" s="27"/>
      <c r="C106" s="27"/>
      <c r="D106" s="27"/>
      <c r="E106" s="27"/>
      <c r="F106" s="27"/>
      <c r="G106" s="27"/>
      <c r="H106" s="27"/>
      <c r="I106" s="28">
        <f t="shared" si="9"/>
        <v>0</v>
      </c>
      <c r="J106" s="27"/>
      <c r="K106" s="27"/>
      <c r="L106" s="27"/>
      <c r="M106" s="27"/>
      <c r="N106" s="27"/>
      <c r="O106" s="27"/>
      <c r="P106" s="27"/>
      <c r="Q106" s="28">
        <f t="shared" si="10"/>
        <v>0</v>
      </c>
      <c r="R106" s="27"/>
      <c r="S106" s="27"/>
      <c r="T106" s="27"/>
      <c r="U106" s="27"/>
      <c r="V106" s="27"/>
      <c r="W106" s="27"/>
      <c r="X106" s="90"/>
      <c r="Y106" s="90"/>
      <c r="Z106" s="90"/>
      <c r="AA106" s="29">
        <f t="shared" si="12"/>
        <v>0</v>
      </c>
      <c r="AB106" s="30"/>
      <c r="AC106" s="30"/>
      <c r="AD106" s="30"/>
      <c r="AE106" s="30"/>
      <c r="AF106" s="30"/>
      <c r="AG106" s="30"/>
      <c r="AH106" s="30"/>
      <c r="AI106" s="30"/>
      <c r="AJ106" s="27"/>
      <c r="AK106" s="31">
        <f t="shared" si="13"/>
        <v>0</v>
      </c>
      <c r="AL106" s="32">
        <f t="shared" si="11"/>
        <v>0</v>
      </c>
    </row>
    <row r="107" spans="1:38" ht="11" thickBot="1">
      <c r="A107" s="124" t="s">
        <v>195</v>
      </c>
      <c r="B107" s="27"/>
      <c r="C107" s="27"/>
      <c r="D107" s="27"/>
      <c r="E107" s="27"/>
      <c r="F107" s="27"/>
      <c r="G107" s="27"/>
      <c r="H107" s="27"/>
      <c r="I107" s="28">
        <f t="shared" si="9"/>
        <v>0</v>
      </c>
      <c r="J107" s="27"/>
      <c r="K107" s="27"/>
      <c r="L107" s="27"/>
      <c r="M107" s="27"/>
      <c r="N107" s="27"/>
      <c r="O107" s="27"/>
      <c r="P107" s="27"/>
      <c r="Q107" s="28">
        <f t="shared" si="10"/>
        <v>0</v>
      </c>
      <c r="R107" s="27"/>
      <c r="S107" s="27"/>
      <c r="T107" s="27"/>
      <c r="U107" s="27"/>
      <c r="V107" s="27"/>
      <c r="W107" s="27"/>
      <c r="X107" s="90"/>
      <c r="Y107" s="90"/>
      <c r="Z107" s="90"/>
      <c r="AA107" s="29">
        <f t="shared" si="12"/>
        <v>0</v>
      </c>
      <c r="AB107" s="30"/>
      <c r="AC107" s="30"/>
      <c r="AD107" s="30"/>
      <c r="AE107" s="30"/>
      <c r="AF107" s="30"/>
      <c r="AG107" s="30"/>
      <c r="AH107" s="30"/>
      <c r="AI107" s="30"/>
      <c r="AJ107" s="27"/>
      <c r="AK107" s="31">
        <f t="shared" si="13"/>
        <v>0</v>
      </c>
      <c r="AL107" s="32">
        <f t="shared" si="11"/>
        <v>0</v>
      </c>
    </row>
    <row r="108" spans="1:38" ht="11" thickBot="1">
      <c r="A108" s="124" t="s">
        <v>196</v>
      </c>
      <c r="B108" s="27">
        <v>1</v>
      </c>
      <c r="C108" s="27">
        <v>1</v>
      </c>
      <c r="D108" s="27"/>
      <c r="E108" s="27"/>
      <c r="F108" s="27"/>
      <c r="G108" s="27"/>
      <c r="H108" s="27"/>
      <c r="I108" s="28">
        <f t="shared" si="9"/>
        <v>230</v>
      </c>
      <c r="J108" s="27">
        <v>1</v>
      </c>
      <c r="K108" s="27">
        <v>1</v>
      </c>
      <c r="L108" s="27"/>
      <c r="M108" s="27"/>
      <c r="N108" s="27"/>
      <c r="O108" s="27"/>
      <c r="P108" s="27"/>
      <c r="Q108" s="28">
        <f t="shared" si="10"/>
        <v>230</v>
      </c>
      <c r="R108" s="27"/>
      <c r="S108" s="27"/>
      <c r="T108" s="27"/>
      <c r="U108" s="27"/>
      <c r="V108" s="27">
        <v>2</v>
      </c>
      <c r="W108" s="27"/>
      <c r="X108" s="90"/>
      <c r="Y108" s="90"/>
      <c r="Z108" s="90"/>
      <c r="AA108" s="29">
        <f t="shared" si="12"/>
        <v>80</v>
      </c>
      <c r="AB108" s="30"/>
      <c r="AC108" s="30"/>
      <c r="AD108" s="30"/>
      <c r="AE108" s="30"/>
      <c r="AF108" s="30">
        <v>1</v>
      </c>
      <c r="AG108" s="30">
        <v>1</v>
      </c>
      <c r="AH108" s="30"/>
      <c r="AI108" s="30"/>
      <c r="AJ108" s="27"/>
      <c r="AK108" s="31">
        <f t="shared" si="13"/>
        <v>70</v>
      </c>
      <c r="AL108" s="32">
        <f t="shared" si="11"/>
        <v>610</v>
      </c>
    </row>
    <row r="109" spans="1:38" ht="11" thickBot="1">
      <c r="A109" s="124" t="s">
        <v>307</v>
      </c>
      <c r="B109" s="27"/>
      <c r="C109" s="27"/>
      <c r="D109" s="27"/>
      <c r="E109" s="27"/>
      <c r="F109" s="27"/>
      <c r="G109" s="27"/>
      <c r="H109" s="27"/>
      <c r="I109" s="28">
        <f t="shared" si="9"/>
        <v>0</v>
      </c>
      <c r="J109" s="27"/>
      <c r="K109" s="27"/>
      <c r="L109" s="27"/>
      <c r="M109" s="27"/>
      <c r="N109" s="27"/>
      <c r="O109" s="27"/>
      <c r="P109" s="27"/>
      <c r="Q109" s="28">
        <f t="shared" si="10"/>
        <v>0</v>
      </c>
      <c r="R109" s="27"/>
      <c r="S109" s="27"/>
      <c r="T109" s="27"/>
      <c r="U109" s="27"/>
      <c r="V109" s="27"/>
      <c r="W109" s="27"/>
      <c r="X109" s="90"/>
      <c r="Y109" s="90"/>
      <c r="Z109" s="90"/>
      <c r="AA109" s="29">
        <f t="shared" si="12"/>
        <v>0</v>
      </c>
      <c r="AB109" s="30"/>
      <c r="AC109" s="30"/>
      <c r="AD109" s="30"/>
      <c r="AE109" s="30"/>
      <c r="AF109" s="30"/>
      <c r="AG109" s="30"/>
      <c r="AH109" s="30"/>
      <c r="AI109" s="30"/>
      <c r="AJ109" s="27"/>
      <c r="AK109" s="31">
        <f t="shared" si="13"/>
        <v>0</v>
      </c>
      <c r="AL109" s="32">
        <f t="shared" si="11"/>
        <v>0</v>
      </c>
    </row>
    <row r="110" spans="1:38" ht="11" thickBot="1">
      <c r="A110" s="124" t="s">
        <v>197</v>
      </c>
      <c r="B110" s="27"/>
      <c r="C110" s="27"/>
      <c r="D110" s="27"/>
      <c r="E110" s="27"/>
      <c r="F110" s="27"/>
      <c r="G110" s="27"/>
      <c r="H110" s="27"/>
      <c r="I110" s="28">
        <f t="shared" si="9"/>
        <v>0</v>
      </c>
      <c r="J110" s="27"/>
      <c r="K110" s="27"/>
      <c r="L110" s="27"/>
      <c r="M110" s="27"/>
      <c r="N110" s="27"/>
      <c r="O110" s="27"/>
      <c r="P110" s="27"/>
      <c r="Q110" s="28">
        <f t="shared" si="10"/>
        <v>0</v>
      </c>
      <c r="R110" s="27"/>
      <c r="S110" s="27"/>
      <c r="T110" s="27"/>
      <c r="U110" s="27"/>
      <c r="V110" s="27"/>
      <c r="W110" s="27"/>
      <c r="X110" s="90"/>
      <c r="Y110" s="90"/>
      <c r="Z110" s="90">
        <v>1</v>
      </c>
      <c r="AA110" s="29">
        <f t="shared" si="12"/>
        <v>10</v>
      </c>
      <c r="AB110" s="30"/>
      <c r="AC110" s="30"/>
      <c r="AD110" s="30"/>
      <c r="AE110" s="30"/>
      <c r="AF110" s="30"/>
      <c r="AG110" s="30"/>
      <c r="AH110" s="30"/>
      <c r="AI110" s="30"/>
      <c r="AJ110" s="27">
        <v>1</v>
      </c>
      <c r="AK110" s="31">
        <f t="shared" si="13"/>
        <v>10</v>
      </c>
      <c r="AL110" s="32">
        <f t="shared" si="11"/>
        <v>20</v>
      </c>
    </row>
    <row r="111" spans="1:38" ht="11" thickBot="1">
      <c r="A111" s="124" t="s">
        <v>198</v>
      </c>
      <c r="B111" s="27"/>
      <c r="C111" s="27"/>
      <c r="D111" s="27"/>
      <c r="E111" s="27"/>
      <c r="F111" s="27"/>
      <c r="G111" s="27"/>
      <c r="H111" s="27"/>
      <c r="I111" s="28">
        <f t="shared" si="9"/>
        <v>0</v>
      </c>
      <c r="J111" s="27"/>
      <c r="K111" s="27"/>
      <c r="L111" s="27"/>
      <c r="M111" s="27"/>
      <c r="N111" s="27"/>
      <c r="O111" s="27"/>
      <c r="P111" s="27"/>
      <c r="Q111" s="28">
        <f t="shared" si="10"/>
        <v>0</v>
      </c>
      <c r="R111" s="27"/>
      <c r="S111" s="27"/>
      <c r="T111" s="27"/>
      <c r="U111" s="27"/>
      <c r="V111" s="27"/>
      <c r="W111" s="27"/>
      <c r="X111" s="90"/>
      <c r="Y111" s="90"/>
      <c r="Z111" s="90"/>
      <c r="AA111" s="29">
        <f t="shared" si="12"/>
        <v>0</v>
      </c>
      <c r="AB111" s="30"/>
      <c r="AC111" s="30"/>
      <c r="AD111" s="30"/>
      <c r="AE111" s="30"/>
      <c r="AF111" s="30"/>
      <c r="AG111" s="30"/>
      <c r="AH111" s="30"/>
      <c r="AI111" s="30"/>
      <c r="AJ111" s="27"/>
      <c r="AK111" s="31">
        <f t="shared" si="13"/>
        <v>0</v>
      </c>
      <c r="AL111" s="32">
        <f t="shared" si="11"/>
        <v>0</v>
      </c>
    </row>
    <row r="112" spans="1:38" ht="11" thickBot="1">
      <c r="A112" s="124" t="s">
        <v>199</v>
      </c>
      <c r="B112" s="27"/>
      <c r="C112" s="27"/>
      <c r="D112" s="27"/>
      <c r="E112" s="27"/>
      <c r="F112" s="27"/>
      <c r="G112" s="27"/>
      <c r="H112" s="27"/>
      <c r="I112" s="28">
        <f t="shared" si="9"/>
        <v>0</v>
      </c>
      <c r="J112" s="27"/>
      <c r="K112" s="27"/>
      <c r="L112" s="27"/>
      <c r="M112" s="27"/>
      <c r="N112" s="27"/>
      <c r="O112" s="27"/>
      <c r="P112" s="27"/>
      <c r="Q112" s="28">
        <f t="shared" si="10"/>
        <v>0</v>
      </c>
      <c r="R112" s="27"/>
      <c r="S112" s="27"/>
      <c r="T112" s="27"/>
      <c r="U112" s="27"/>
      <c r="V112" s="27"/>
      <c r="W112" s="27"/>
      <c r="X112" s="90"/>
      <c r="Y112" s="90"/>
      <c r="Z112" s="90"/>
      <c r="AA112" s="29">
        <f t="shared" si="12"/>
        <v>0</v>
      </c>
      <c r="AB112" s="30"/>
      <c r="AC112" s="30"/>
      <c r="AD112" s="30"/>
      <c r="AE112" s="30"/>
      <c r="AF112" s="30"/>
      <c r="AG112" s="30"/>
      <c r="AH112" s="30"/>
      <c r="AI112" s="30"/>
      <c r="AJ112" s="27"/>
      <c r="AK112" s="31">
        <f t="shared" si="13"/>
        <v>0</v>
      </c>
      <c r="AL112" s="32">
        <f t="shared" si="11"/>
        <v>0</v>
      </c>
    </row>
    <row r="113" spans="1:38" ht="11" thickBot="1">
      <c r="A113" s="124" t="s">
        <v>200</v>
      </c>
      <c r="B113" s="27"/>
      <c r="C113" s="27"/>
      <c r="D113" s="27"/>
      <c r="E113" s="27"/>
      <c r="F113" s="27"/>
      <c r="G113" s="27"/>
      <c r="H113" s="27"/>
      <c r="I113" s="28">
        <f t="shared" si="9"/>
        <v>0</v>
      </c>
      <c r="J113" s="27"/>
      <c r="K113" s="27"/>
      <c r="L113" s="27"/>
      <c r="M113" s="27"/>
      <c r="N113" s="27"/>
      <c r="O113" s="27"/>
      <c r="P113" s="27"/>
      <c r="Q113" s="28">
        <f t="shared" si="10"/>
        <v>0</v>
      </c>
      <c r="R113" s="27"/>
      <c r="S113" s="27"/>
      <c r="T113" s="27"/>
      <c r="U113" s="27"/>
      <c r="V113" s="27"/>
      <c r="W113" s="27"/>
      <c r="X113" s="90"/>
      <c r="Y113" s="90"/>
      <c r="Z113" s="90"/>
      <c r="AA113" s="29">
        <f t="shared" si="12"/>
        <v>0</v>
      </c>
      <c r="AB113" s="30"/>
      <c r="AC113" s="30"/>
      <c r="AD113" s="30"/>
      <c r="AE113" s="30"/>
      <c r="AF113" s="30"/>
      <c r="AG113" s="30"/>
      <c r="AH113" s="30"/>
      <c r="AI113" s="30"/>
      <c r="AJ113" s="27"/>
      <c r="AK113" s="31">
        <f t="shared" si="13"/>
        <v>0</v>
      </c>
      <c r="AL113" s="32">
        <f t="shared" si="11"/>
        <v>0</v>
      </c>
    </row>
    <row r="114" spans="1:38" ht="11" thickBot="1">
      <c r="A114" s="124" t="s">
        <v>201</v>
      </c>
      <c r="B114" s="27"/>
      <c r="C114" s="27"/>
      <c r="D114" s="27"/>
      <c r="E114" s="27"/>
      <c r="F114" s="27"/>
      <c r="G114" s="27"/>
      <c r="H114" s="27"/>
      <c r="I114" s="28">
        <f t="shared" si="9"/>
        <v>0</v>
      </c>
      <c r="J114" s="27"/>
      <c r="K114" s="27"/>
      <c r="L114" s="27"/>
      <c r="M114" s="27"/>
      <c r="N114" s="27"/>
      <c r="O114" s="27"/>
      <c r="P114" s="27"/>
      <c r="Q114" s="28">
        <f t="shared" si="10"/>
        <v>0</v>
      </c>
      <c r="R114" s="27"/>
      <c r="S114" s="27"/>
      <c r="T114" s="27"/>
      <c r="U114" s="27"/>
      <c r="V114" s="27"/>
      <c r="W114" s="27"/>
      <c r="X114" s="90"/>
      <c r="Y114" s="90"/>
      <c r="Z114" s="27">
        <v>2</v>
      </c>
      <c r="AA114" s="29">
        <f t="shared" si="12"/>
        <v>20</v>
      </c>
      <c r="AB114" s="30"/>
      <c r="AC114" s="30"/>
      <c r="AD114" s="30"/>
      <c r="AE114" s="30"/>
      <c r="AF114" s="30"/>
      <c r="AG114" s="30"/>
      <c r="AH114" s="30"/>
      <c r="AI114" s="30"/>
      <c r="AJ114" s="27">
        <v>2</v>
      </c>
      <c r="AK114" s="31">
        <f t="shared" si="13"/>
        <v>20</v>
      </c>
      <c r="AL114" s="32">
        <f t="shared" si="11"/>
        <v>40</v>
      </c>
    </row>
    <row r="115" spans="1:38" ht="11" thickBot="1">
      <c r="A115" s="124" t="s">
        <v>202</v>
      </c>
      <c r="B115" s="27"/>
      <c r="C115" s="27"/>
      <c r="D115" s="27"/>
      <c r="E115" s="27"/>
      <c r="F115" s="27"/>
      <c r="G115" s="27"/>
      <c r="H115" s="27"/>
      <c r="I115" s="28">
        <f t="shared" si="9"/>
        <v>0</v>
      </c>
      <c r="J115" s="27"/>
      <c r="K115" s="27"/>
      <c r="L115" s="27"/>
      <c r="M115" s="27"/>
      <c r="N115" s="27"/>
      <c r="O115" s="27"/>
      <c r="P115" s="27"/>
      <c r="Q115" s="28">
        <f t="shared" si="10"/>
        <v>0</v>
      </c>
      <c r="R115" s="27"/>
      <c r="S115" s="27"/>
      <c r="T115" s="27"/>
      <c r="U115" s="27"/>
      <c r="V115" s="27"/>
      <c r="W115" s="27"/>
      <c r="X115" s="90"/>
      <c r="Y115" s="90"/>
      <c r="Z115" s="90"/>
      <c r="AA115" s="29">
        <f t="shared" si="12"/>
        <v>0</v>
      </c>
      <c r="AB115" s="30"/>
      <c r="AC115" s="30"/>
      <c r="AD115" s="30"/>
      <c r="AE115" s="30"/>
      <c r="AF115" s="30"/>
      <c r="AG115" s="30"/>
      <c r="AH115" s="30"/>
      <c r="AI115" s="30"/>
      <c r="AJ115" s="27"/>
      <c r="AK115" s="31">
        <f t="shared" si="13"/>
        <v>0</v>
      </c>
      <c r="AL115" s="32">
        <f t="shared" si="11"/>
        <v>0</v>
      </c>
    </row>
    <row r="116" spans="1:38" ht="11" thickBot="1">
      <c r="A116" s="124" t="s">
        <v>203</v>
      </c>
      <c r="B116" s="27"/>
      <c r="C116" s="27"/>
      <c r="D116" s="27"/>
      <c r="E116" s="27"/>
      <c r="F116" s="27"/>
      <c r="G116" s="27"/>
      <c r="H116" s="27"/>
      <c r="I116" s="28">
        <f t="shared" si="9"/>
        <v>0</v>
      </c>
      <c r="J116" s="27"/>
      <c r="K116" s="27"/>
      <c r="L116" s="27"/>
      <c r="M116" s="27"/>
      <c r="N116" s="27"/>
      <c r="O116" s="27"/>
      <c r="P116" s="27"/>
      <c r="Q116" s="28">
        <f t="shared" si="10"/>
        <v>0</v>
      </c>
      <c r="R116" s="27"/>
      <c r="S116" s="27"/>
      <c r="T116" s="27"/>
      <c r="U116" s="27"/>
      <c r="V116" s="27"/>
      <c r="W116" s="27"/>
      <c r="X116" s="90"/>
      <c r="Y116" s="151">
        <v>0.5</v>
      </c>
      <c r="Z116" s="90"/>
      <c r="AA116" s="29">
        <f t="shared" si="12"/>
        <v>7.5</v>
      </c>
      <c r="AB116" s="30"/>
      <c r="AC116" s="30"/>
      <c r="AD116" s="30"/>
      <c r="AE116" s="30"/>
      <c r="AF116" s="30"/>
      <c r="AG116" s="30"/>
      <c r="AH116" s="30"/>
      <c r="AI116" s="151">
        <v>0.5</v>
      </c>
      <c r="AJ116" s="27"/>
      <c r="AK116" s="31">
        <f t="shared" si="13"/>
        <v>7.5</v>
      </c>
      <c r="AL116" s="32">
        <f t="shared" si="11"/>
        <v>15</v>
      </c>
    </row>
    <row r="117" spans="1:38" ht="11" thickBot="1">
      <c r="A117" s="124" t="s">
        <v>204</v>
      </c>
      <c r="B117" s="27"/>
      <c r="C117" s="27"/>
      <c r="D117" s="27"/>
      <c r="E117" s="27"/>
      <c r="F117" s="27"/>
      <c r="G117" s="27"/>
      <c r="H117" s="27"/>
      <c r="I117" s="28">
        <f t="shared" si="9"/>
        <v>0</v>
      </c>
      <c r="J117" s="27"/>
      <c r="K117" s="27"/>
      <c r="L117" s="27"/>
      <c r="M117" s="27"/>
      <c r="N117" s="27"/>
      <c r="O117" s="27"/>
      <c r="P117" s="27"/>
      <c r="Q117" s="28">
        <f t="shared" si="10"/>
        <v>0</v>
      </c>
      <c r="R117" s="27"/>
      <c r="S117" s="27"/>
      <c r="T117" s="27"/>
      <c r="U117" s="27"/>
      <c r="V117" s="27"/>
      <c r="W117" s="27"/>
      <c r="X117" s="90"/>
      <c r="Y117" s="151"/>
      <c r="Z117" s="90"/>
      <c r="AA117" s="29">
        <f t="shared" si="12"/>
        <v>0</v>
      </c>
      <c r="AB117" s="30"/>
      <c r="AC117" s="30"/>
      <c r="AD117" s="30"/>
      <c r="AE117" s="30"/>
      <c r="AF117" s="30"/>
      <c r="AG117" s="30"/>
      <c r="AH117" s="30"/>
      <c r="AI117" s="30"/>
      <c r="AJ117" s="27"/>
      <c r="AK117" s="31">
        <f t="shared" si="13"/>
        <v>0</v>
      </c>
      <c r="AL117" s="32">
        <f t="shared" si="11"/>
        <v>0</v>
      </c>
    </row>
    <row r="118" spans="1:38" ht="11" thickBot="1">
      <c r="A118" s="124" t="s">
        <v>205</v>
      </c>
      <c r="B118" s="27"/>
      <c r="C118" s="27"/>
      <c r="D118" s="27"/>
      <c r="E118" s="27"/>
      <c r="F118" s="27"/>
      <c r="G118" s="27"/>
      <c r="H118" s="27"/>
      <c r="I118" s="28">
        <f t="shared" si="9"/>
        <v>0</v>
      </c>
      <c r="J118" s="27"/>
      <c r="K118" s="27"/>
      <c r="L118" s="27"/>
      <c r="M118" s="27"/>
      <c r="N118" s="27"/>
      <c r="O118" s="27"/>
      <c r="P118" s="27"/>
      <c r="Q118" s="28">
        <f t="shared" si="10"/>
        <v>0</v>
      </c>
      <c r="R118" s="27"/>
      <c r="S118" s="27"/>
      <c r="T118" s="27"/>
      <c r="U118" s="27"/>
      <c r="V118" s="27"/>
      <c r="W118" s="27"/>
      <c r="X118" s="90"/>
      <c r="Y118" s="90"/>
      <c r="Z118" s="90"/>
      <c r="AA118" s="29">
        <f t="shared" si="12"/>
        <v>0</v>
      </c>
      <c r="AB118" s="30"/>
      <c r="AC118" s="30"/>
      <c r="AD118" s="30"/>
      <c r="AE118" s="30"/>
      <c r="AF118" s="30"/>
      <c r="AG118" s="30"/>
      <c r="AH118" s="30"/>
      <c r="AI118" s="30"/>
      <c r="AJ118" s="27"/>
      <c r="AK118" s="31">
        <f t="shared" si="13"/>
        <v>0</v>
      </c>
      <c r="AL118" s="32">
        <f t="shared" si="11"/>
        <v>0</v>
      </c>
    </row>
    <row r="119" spans="1:38" ht="11" thickBot="1">
      <c r="A119" s="124" t="s">
        <v>308</v>
      </c>
      <c r="B119" s="27"/>
      <c r="C119" s="27"/>
      <c r="D119" s="27"/>
      <c r="E119" s="27"/>
      <c r="F119" s="27"/>
      <c r="G119" s="27"/>
      <c r="H119" s="27"/>
      <c r="I119" s="28">
        <f t="shared" si="9"/>
        <v>0</v>
      </c>
      <c r="J119" s="27"/>
      <c r="K119" s="27"/>
      <c r="L119" s="27"/>
      <c r="M119" s="27"/>
      <c r="N119" s="27"/>
      <c r="O119" s="27"/>
      <c r="P119" s="27"/>
      <c r="Q119" s="28">
        <f t="shared" si="10"/>
        <v>0</v>
      </c>
      <c r="R119" s="27"/>
      <c r="S119" s="27"/>
      <c r="T119" s="27"/>
      <c r="U119" s="27"/>
      <c r="V119" s="27"/>
      <c r="W119" s="27"/>
      <c r="X119" s="90">
        <v>2</v>
      </c>
      <c r="Y119" s="90"/>
      <c r="Z119" s="90"/>
      <c r="AA119" s="29">
        <f t="shared" si="12"/>
        <v>40</v>
      </c>
      <c r="AB119" s="30"/>
      <c r="AC119" s="30"/>
      <c r="AD119" s="30"/>
      <c r="AE119" s="30"/>
      <c r="AF119" s="30"/>
      <c r="AG119" s="30"/>
      <c r="AH119" s="30">
        <v>2</v>
      </c>
      <c r="AI119" s="30"/>
      <c r="AJ119" s="27"/>
      <c r="AK119" s="31">
        <f t="shared" si="13"/>
        <v>40</v>
      </c>
      <c r="AL119" s="32">
        <f t="shared" si="11"/>
        <v>80</v>
      </c>
    </row>
    <row r="120" spans="1:38" ht="11" thickBot="1">
      <c r="A120" s="124" t="s">
        <v>206</v>
      </c>
      <c r="B120" s="27"/>
      <c r="C120" s="27"/>
      <c r="D120" s="27"/>
      <c r="E120" s="27"/>
      <c r="F120" s="27"/>
      <c r="G120" s="27"/>
      <c r="H120" s="27"/>
      <c r="I120" s="28">
        <f t="shared" si="9"/>
        <v>0</v>
      </c>
      <c r="J120" s="27"/>
      <c r="K120" s="27"/>
      <c r="L120" s="27"/>
      <c r="M120" s="27"/>
      <c r="N120" s="27"/>
      <c r="O120" s="27"/>
      <c r="P120" s="27"/>
      <c r="Q120" s="28">
        <f t="shared" si="10"/>
        <v>0</v>
      </c>
      <c r="R120" s="27"/>
      <c r="S120" s="27"/>
      <c r="T120" s="27"/>
      <c r="U120" s="27"/>
      <c r="V120" s="27"/>
      <c r="W120" s="27"/>
      <c r="X120" s="90"/>
      <c r="Y120" s="90"/>
      <c r="Z120" s="90">
        <v>1</v>
      </c>
      <c r="AA120" s="29">
        <f t="shared" si="12"/>
        <v>10</v>
      </c>
      <c r="AB120" s="30"/>
      <c r="AC120" s="30"/>
      <c r="AD120" s="30"/>
      <c r="AE120" s="30"/>
      <c r="AF120" s="30"/>
      <c r="AG120" s="30"/>
      <c r="AH120" s="30"/>
      <c r="AI120" s="30"/>
      <c r="AJ120" s="90">
        <v>1</v>
      </c>
      <c r="AK120" s="31">
        <f t="shared" si="13"/>
        <v>10</v>
      </c>
      <c r="AL120" s="32">
        <f t="shared" si="11"/>
        <v>20</v>
      </c>
    </row>
    <row r="121" spans="1:38" ht="11" thickBot="1">
      <c r="A121" s="124" t="s">
        <v>207</v>
      </c>
      <c r="B121" s="27"/>
      <c r="C121" s="27"/>
      <c r="D121" s="27"/>
      <c r="E121" s="27"/>
      <c r="F121" s="27"/>
      <c r="G121" s="27"/>
      <c r="H121" s="27"/>
      <c r="I121" s="28">
        <f t="shared" si="9"/>
        <v>0</v>
      </c>
      <c r="J121" s="27"/>
      <c r="K121" s="27"/>
      <c r="L121" s="27"/>
      <c r="M121" s="27"/>
      <c r="N121" s="27"/>
      <c r="O121" s="27"/>
      <c r="P121" s="27"/>
      <c r="Q121" s="28">
        <f t="shared" si="10"/>
        <v>0</v>
      </c>
      <c r="R121" s="27"/>
      <c r="S121" s="27"/>
      <c r="T121" s="27"/>
      <c r="U121" s="27"/>
      <c r="V121" s="27"/>
      <c r="W121" s="27"/>
      <c r="X121" s="90"/>
      <c r="Y121" s="90"/>
      <c r="Z121" s="90"/>
      <c r="AA121" s="29">
        <f t="shared" si="12"/>
        <v>0</v>
      </c>
      <c r="AB121" s="30"/>
      <c r="AC121" s="30"/>
      <c r="AD121" s="30"/>
      <c r="AE121" s="30"/>
      <c r="AF121" s="30"/>
      <c r="AG121" s="30"/>
      <c r="AH121" s="30"/>
      <c r="AI121" s="30"/>
      <c r="AJ121" s="27"/>
      <c r="AK121" s="31">
        <f t="shared" si="13"/>
        <v>0</v>
      </c>
      <c r="AL121" s="32">
        <f t="shared" si="11"/>
        <v>0</v>
      </c>
    </row>
    <row r="122" spans="1:38" ht="11" thickBot="1">
      <c r="A122" s="124" t="s">
        <v>208</v>
      </c>
      <c r="B122" s="27"/>
      <c r="C122" s="27"/>
      <c r="D122" s="27"/>
      <c r="E122" s="27"/>
      <c r="F122" s="27"/>
      <c r="G122" s="27"/>
      <c r="H122" s="27"/>
      <c r="I122" s="28">
        <f t="shared" si="9"/>
        <v>0</v>
      </c>
      <c r="J122" s="27"/>
      <c r="K122" s="27"/>
      <c r="L122" s="27"/>
      <c r="M122" s="27"/>
      <c r="N122" s="27"/>
      <c r="O122" s="27"/>
      <c r="P122" s="27"/>
      <c r="Q122" s="28">
        <f t="shared" si="10"/>
        <v>0</v>
      </c>
      <c r="R122" s="27"/>
      <c r="S122" s="27"/>
      <c r="T122" s="27"/>
      <c r="U122" s="27"/>
      <c r="V122" s="27"/>
      <c r="W122" s="27"/>
      <c r="X122" s="90"/>
      <c r="Y122" s="90"/>
      <c r="Z122" s="90"/>
      <c r="AA122" s="29">
        <f t="shared" si="12"/>
        <v>0</v>
      </c>
      <c r="AB122" s="30"/>
      <c r="AC122" s="30"/>
      <c r="AD122" s="30"/>
      <c r="AE122" s="30"/>
      <c r="AF122" s="30"/>
      <c r="AG122" s="30"/>
      <c r="AH122" s="30"/>
      <c r="AI122" s="30"/>
      <c r="AJ122" s="27"/>
      <c r="AK122" s="31">
        <f t="shared" si="13"/>
        <v>0</v>
      </c>
      <c r="AL122" s="32">
        <f t="shared" si="11"/>
        <v>0</v>
      </c>
    </row>
    <row r="123" spans="1:38" ht="11" thickBot="1">
      <c r="A123" s="124" t="s">
        <v>209</v>
      </c>
      <c r="B123" s="27"/>
      <c r="C123" s="27"/>
      <c r="D123" s="27"/>
      <c r="E123" s="27"/>
      <c r="F123" s="27"/>
      <c r="G123" s="27"/>
      <c r="H123" s="27"/>
      <c r="I123" s="28">
        <f t="shared" si="9"/>
        <v>0</v>
      </c>
      <c r="J123" s="27"/>
      <c r="K123" s="27"/>
      <c r="L123" s="27"/>
      <c r="M123" s="27"/>
      <c r="N123" s="27"/>
      <c r="O123" s="27"/>
      <c r="P123" s="27"/>
      <c r="Q123" s="28">
        <f t="shared" si="10"/>
        <v>0</v>
      </c>
      <c r="R123" s="27"/>
      <c r="S123" s="27"/>
      <c r="T123" s="27"/>
      <c r="U123" s="27"/>
      <c r="V123" s="27"/>
      <c r="W123" s="27"/>
      <c r="X123" s="90"/>
      <c r="Y123" s="90"/>
      <c r="Z123" s="90"/>
      <c r="AA123" s="29">
        <f t="shared" si="12"/>
        <v>0</v>
      </c>
      <c r="AB123" s="30"/>
      <c r="AC123" s="30"/>
      <c r="AD123" s="30"/>
      <c r="AE123" s="30"/>
      <c r="AF123" s="30"/>
      <c r="AG123" s="30"/>
      <c r="AH123" s="30"/>
      <c r="AI123" s="30"/>
      <c r="AJ123" s="27"/>
      <c r="AK123" s="31">
        <f t="shared" si="13"/>
        <v>0</v>
      </c>
      <c r="AL123" s="32">
        <f t="shared" si="11"/>
        <v>0</v>
      </c>
    </row>
    <row r="124" spans="1:38" ht="11" thickBot="1">
      <c r="A124" s="124" t="s">
        <v>210</v>
      </c>
      <c r="B124" s="27"/>
      <c r="C124" s="27"/>
      <c r="D124" s="27"/>
      <c r="E124" s="27"/>
      <c r="F124" s="27"/>
      <c r="G124" s="27"/>
      <c r="H124" s="27"/>
      <c r="I124" s="28">
        <f t="shared" si="9"/>
        <v>0</v>
      </c>
      <c r="J124" s="27"/>
      <c r="K124" s="27"/>
      <c r="L124" s="27"/>
      <c r="M124" s="27"/>
      <c r="N124" s="27"/>
      <c r="O124" s="27"/>
      <c r="P124" s="27"/>
      <c r="Q124" s="28">
        <f t="shared" si="10"/>
        <v>0</v>
      </c>
      <c r="R124" s="27"/>
      <c r="S124" s="27"/>
      <c r="T124" s="27"/>
      <c r="U124" s="27"/>
      <c r="V124" s="27"/>
      <c r="W124" s="27"/>
      <c r="X124" s="90"/>
      <c r="Y124" s="90"/>
      <c r="Z124" s="90"/>
      <c r="AA124" s="29">
        <f t="shared" si="12"/>
        <v>0</v>
      </c>
      <c r="AB124" s="30"/>
      <c r="AC124" s="30"/>
      <c r="AD124" s="30"/>
      <c r="AE124" s="30"/>
      <c r="AF124" s="30"/>
      <c r="AG124" s="30"/>
      <c r="AH124" s="30"/>
      <c r="AI124" s="30"/>
      <c r="AJ124" s="27"/>
      <c r="AK124" s="31">
        <f t="shared" si="13"/>
        <v>0</v>
      </c>
      <c r="AL124" s="32">
        <f t="shared" si="11"/>
        <v>0</v>
      </c>
    </row>
    <row r="125" spans="1:38" ht="11" thickBot="1">
      <c r="A125" s="124" t="s">
        <v>211</v>
      </c>
      <c r="B125" s="27"/>
      <c r="C125" s="27"/>
      <c r="D125" s="27"/>
      <c r="E125" s="27"/>
      <c r="F125" s="27"/>
      <c r="G125" s="27"/>
      <c r="H125" s="27"/>
      <c r="I125" s="28">
        <f t="shared" si="9"/>
        <v>0</v>
      </c>
      <c r="J125" s="27"/>
      <c r="K125" s="27"/>
      <c r="L125" s="27"/>
      <c r="M125" s="27"/>
      <c r="N125" s="27"/>
      <c r="O125" s="27"/>
      <c r="P125" s="27"/>
      <c r="Q125" s="28">
        <f t="shared" si="10"/>
        <v>0</v>
      </c>
      <c r="R125" s="27"/>
      <c r="S125" s="27"/>
      <c r="T125" s="27"/>
      <c r="U125" s="27"/>
      <c r="V125" s="27"/>
      <c r="W125" s="27"/>
      <c r="X125" s="90"/>
      <c r="Y125" s="90"/>
      <c r="Z125" s="90"/>
      <c r="AA125" s="29">
        <f t="shared" si="12"/>
        <v>0</v>
      </c>
      <c r="AB125" s="30"/>
      <c r="AC125" s="30"/>
      <c r="AD125" s="30"/>
      <c r="AE125" s="30"/>
      <c r="AF125" s="30"/>
      <c r="AG125" s="30"/>
      <c r="AH125" s="30"/>
      <c r="AI125" s="30"/>
      <c r="AJ125" s="27"/>
      <c r="AK125" s="31">
        <f t="shared" si="13"/>
        <v>0</v>
      </c>
      <c r="AL125" s="32">
        <f t="shared" si="11"/>
        <v>0</v>
      </c>
    </row>
    <row r="126" spans="1:38" ht="11" thickBot="1">
      <c r="A126" s="124" t="s">
        <v>318</v>
      </c>
      <c r="B126" s="27"/>
      <c r="C126" s="27"/>
      <c r="D126" s="27"/>
      <c r="E126" s="27"/>
      <c r="F126" s="27"/>
      <c r="G126" s="27"/>
      <c r="H126" s="27"/>
      <c r="I126" s="28">
        <f t="shared" si="9"/>
        <v>0</v>
      </c>
      <c r="J126" s="27"/>
      <c r="K126" s="27"/>
      <c r="L126" s="27"/>
      <c r="M126" s="27"/>
      <c r="N126" s="27"/>
      <c r="O126" s="27"/>
      <c r="P126" s="27"/>
      <c r="Q126" s="28">
        <f t="shared" si="10"/>
        <v>0</v>
      </c>
      <c r="R126" s="27"/>
      <c r="S126" s="27"/>
      <c r="T126" s="27"/>
      <c r="U126" s="27"/>
      <c r="V126" s="27"/>
      <c r="W126" s="27"/>
      <c r="X126" s="90"/>
      <c r="Y126" s="90"/>
      <c r="Z126" s="90"/>
      <c r="AA126" s="29">
        <f t="shared" si="12"/>
        <v>0</v>
      </c>
      <c r="AB126" s="30"/>
      <c r="AC126" s="30"/>
      <c r="AD126" s="30"/>
      <c r="AE126" s="30"/>
      <c r="AF126" s="30"/>
      <c r="AG126" s="30"/>
      <c r="AH126" s="30"/>
      <c r="AI126" s="30"/>
      <c r="AJ126" s="27"/>
      <c r="AK126" s="31">
        <f t="shared" si="13"/>
        <v>0</v>
      </c>
      <c r="AL126" s="32">
        <f t="shared" si="11"/>
        <v>0</v>
      </c>
    </row>
    <row r="127" spans="1:38" ht="11" thickBot="1">
      <c r="A127" s="124" t="s">
        <v>212</v>
      </c>
      <c r="B127" s="27"/>
      <c r="C127" s="27"/>
      <c r="D127" s="27"/>
      <c r="E127" s="27"/>
      <c r="F127" s="27"/>
      <c r="G127" s="27"/>
      <c r="H127" s="27"/>
      <c r="I127" s="28">
        <f t="shared" si="9"/>
        <v>0</v>
      </c>
      <c r="J127" s="27"/>
      <c r="K127" s="27"/>
      <c r="L127" s="27"/>
      <c r="M127" s="27"/>
      <c r="N127" s="27"/>
      <c r="O127" s="27"/>
      <c r="P127" s="27"/>
      <c r="Q127" s="28">
        <f t="shared" si="10"/>
        <v>0</v>
      </c>
      <c r="R127" s="27"/>
      <c r="S127" s="27"/>
      <c r="T127" s="27"/>
      <c r="U127" s="27"/>
      <c r="V127" s="27"/>
      <c r="W127" s="27"/>
      <c r="X127" s="90"/>
      <c r="Y127" s="90"/>
      <c r="Z127" s="90">
        <v>1</v>
      </c>
      <c r="AA127" s="29">
        <f t="shared" si="12"/>
        <v>10</v>
      </c>
      <c r="AB127" s="30"/>
      <c r="AC127" s="30"/>
      <c r="AD127" s="30"/>
      <c r="AE127" s="30"/>
      <c r="AF127" s="30"/>
      <c r="AG127" s="30"/>
      <c r="AH127" s="30"/>
      <c r="AI127" s="30"/>
      <c r="AJ127" s="27">
        <v>1</v>
      </c>
      <c r="AK127" s="31">
        <f t="shared" si="13"/>
        <v>10</v>
      </c>
      <c r="AL127" s="32">
        <f t="shared" si="11"/>
        <v>20</v>
      </c>
    </row>
    <row r="128" spans="1:38" ht="11" thickBot="1">
      <c r="A128" s="124" t="s">
        <v>213</v>
      </c>
      <c r="B128" s="27"/>
      <c r="C128" s="27"/>
      <c r="D128" s="27"/>
      <c r="E128" s="27"/>
      <c r="F128" s="27"/>
      <c r="G128" s="27"/>
      <c r="H128" s="27"/>
      <c r="I128" s="28">
        <f t="shared" si="9"/>
        <v>0</v>
      </c>
      <c r="J128" s="27"/>
      <c r="K128" s="27"/>
      <c r="L128" s="27"/>
      <c r="M128" s="27"/>
      <c r="N128" s="27"/>
      <c r="O128" s="27"/>
      <c r="P128" s="27"/>
      <c r="Q128" s="28">
        <f t="shared" si="10"/>
        <v>0</v>
      </c>
      <c r="R128" s="27"/>
      <c r="S128" s="27"/>
      <c r="T128" s="27"/>
      <c r="U128" s="27"/>
      <c r="V128" s="27"/>
      <c r="W128" s="27"/>
      <c r="X128" s="90"/>
      <c r="Y128" s="90"/>
      <c r="Z128" s="90">
        <v>1</v>
      </c>
      <c r="AA128" s="29">
        <f t="shared" si="12"/>
        <v>10</v>
      </c>
      <c r="AB128" s="30"/>
      <c r="AC128" s="30"/>
      <c r="AD128" s="30"/>
      <c r="AE128" s="30"/>
      <c r="AF128" s="30"/>
      <c r="AG128" s="30"/>
      <c r="AH128" s="30"/>
      <c r="AI128" s="30"/>
      <c r="AJ128" s="27">
        <v>1</v>
      </c>
      <c r="AK128" s="31">
        <f t="shared" si="13"/>
        <v>10</v>
      </c>
      <c r="AL128" s="32">
        <f t="shared" si="11"/>
        <v>20</v>
      </c>
    </row>
    <row r="129" spans="1:38" ht="11" thickBot="1">
      <c r="A129" s="124" t="s">
        <v>214</v>
      </c>
      <c r="B129" s="27"/>
      <c r="C129" s="27"/>
      <c r="D129" s="27"/>
      <c r="E129" s="27"/>
      <c r="F129" s="27"/>
      <c r="G129" s="27"/>
      <c r="H129" s="27"/>
      <c r="I129" s="28">
        <f t="shared" si="9"/>
        <v>0</v>
      </c>
      <c r="J129" s="27"/>
      <c r="K129" s="27"/>
      <c r="L129" s="27"/>
      <c r="M129" s="27"/>
      <c r="N129" s="27"/>
      <c r="O129" s="27"/>
      <c r="P129" s="27"/>
      <c r="Q129" s="28">
        <f t="shared" si="10"/>
        <v>0</v>
      </c>
      <c r="R129" s="27"/>
      <c r="S129" s="27"/>
      <c r="T129" s="27"/>
      <c r="U129" s="27"/>
      <c r="V129" s="27"/>
      <c r="W129" s="27"/>
      <c r="X129" s="90"/>
      <c r="Y129" s="90"/>
      <c r="Z129" s="90"/>
      <c r="AA129" s="29">
        <f t="shared" si="12"/>
        <v>0</v>
      </c>
      <c r="AB129" s="30"/>
      <c r="AC129" s="30"/>
      <c r="AD129" s="30"/>
      <c r="AE129" s="30"/>
      <c r="AF129" s="30"/>
      <c r="AG129" s="30"/>
      <c r="AH129" s="30"/>
      <c r="AI129" s="30"/>
      <c r="AJ129" s="27"/>
      <c r="AK129" s="31">
        <f t="shared" si="13"/>
        <v>0</v>
      </c>
      <c r="AL129" s="32">
        <f t="shared" si="11"/>
        <v>0</v>
      </c>
    </row>
    <row r="130" spans="1:38" ht="11" thickBot="1">
      <c r="A130" s="124" t="s">
        <v>215</v>
      </c>
      <c r="B130" s="27"/>
      <c r="C130" s="27"/>
      <c r="D130" s="27"/>
      <c r="E130" s="27"/>
      <c r="F130" s="27"/>
      <c r="G130" s="27"/>
      <c r="H130" s="27"/>
      <c r="I130" s="28">
        <f t="shared" si="9"/>
        <v>0</v>
      </c>
      <c r="J130" s="27"/>
      <c r="K130" s="27"/>
      <c r="L130" s="27"/>
      <c r="M130" s="27"/>
      <c r="N130" s="27"/>
      <c r="O130" s="27"/>
      <c r="P130" s="27"/>
      <c r="Q130" s="28">
        <f t="shared" si="10"/>
        <v>0</v>
      </c>
      <c r="R130" s="27"/>
      <c r="S130" s="27"/>
      <c r="T130" s="27"/>
      <c r="U130" s="27"/>
      <c r="V130" s="27"/>
      <c r="W130" s="27"/>
      <c r="X130" s="90"/>
      <c r="Y130" s="90"/>
      <c r="Z130" s="90">
        <v>1</v>
      </c>
      <c r="AA130" s="29">
        <f t="shared" si="12"/>
        <v>10</v>
      </c>
      <c r="AB130" s="30"/>
      <c r="AC130" s="30"/>
      <c r="AD130" s="30"/>
      <c r="AE130" s="30">
        <v>1</v>
      </c>
      <c r="AF130" s="30"/>
      <c r="AG130" s="30"/>
      <c r="AH130" s="30"/>
      <c r="AI130" s="30">
        <v>1</v>
      </c>
      <c r="AJ130" s="27">
        <v>1</v>
      </c>
      <c r="AK130" s="31">
        <f t="shared" si="13"/>
        <v>75</v>
      </c>
      <c r="AL130" s="32">
        <f t="shared" si="11"/>
        <v>85</v>
      </c>
    </row>
    <row r="131" spans="1:38" ht="11" thickBot="1">
      <c r="A131" s="124" t="s">
        <v>216</v>
      </c>
      <c r="B131" s="27"/>
      <c r="C131" s="27"/>
      <c r="D131" s="27"/>
      <c r="E131" s="27">
        <v>1</v>
      </c>
      <c r="F131" s="27"/>
      <c r="G131" s="27"/>
      <c r="H131" s="27"/>
      <c r="I131" s="28">
        <f t="shared" si="9"/>
        <v>60</v>
      </c>
      <c r="J131" s="27"/>
      <c r="K131" s="27"/>
      <c r="L131" s="27"/>
      <c r="M131" s="27"/>
      <c r="N131" s="27">
        <v>1</v>
      </c>
      <c r="O131" s="27"/>
      <c r="P131" s="27"/>
      <c r="Q131" s="28">
        <f t="shared" si="10"/>
        <v>40</v>
      </c>
      <c r="R131" s="27"/>
      <c r="S131" s="27"/>
      <c r="T131" s="27"/>
      <c r="U131" s="27"/>
      <c r="V131" s="27">
        <v>1</v>
      </c>
      <c r="W131" s="27"/>
      <c r="X131" s="90">
        <v>1</v>
      </c>
      <c r="Y131" s="90"/>
      <c r="Z131" s="90"/>
      <c r="AA131" s="29">
        <f t="shared" si="12"/>
        <v>60</v>
      </c>
      <c r="AB131" s="30"/>
      <c r="AC131" s="30"/>
      <c r="AD131" s="30"/>
      <c r="AE131" s="30">
        <v>1</v>
      </c>
      <c r="AF131" s="30"/>
      <c r="AG131" s="30">
        <v>1</v>
      </c>
      <c r="AH131" s="30"/>
      <c r="AI131" s="30"/>
      <c r="AJ131" s="27"/>
      <c r="AK131" s="31">
        <f t="shared" si="13"/>
        <v>80</v>
      </c>
      <c r="AL131" s="32">
        <f t="shared" si="11"/>
        <v>240</v>
      </c>
    </row>
    <row r="132" spans="1:38" ht="11" thickBot="1">
      <c r="A132" s="124" t="s">
        <v>217</v>
      </c>
      <c r="B132" s="27"/>
      <c r="C132" s="27"/>
      <c r="D132" s="27"/>
      <c r="E132" s="27"/>
      <c r="F132" s="27"/>
      <c r="G132" s="27"/>
      <c r="H132" s="27"/>
      <c r="I132" s="28">
        <f t="shared" ref="I132:I195" si="14">(B132*130)+(C132*100)+(D132*80)+(E132*60)+(F132*40)+(G132*30)+(H132*20)</f>
        <v>0</v>
      </c>
      <c r="J132" s="27"/>
      <c r="K132" s="27"/>
      <c r="L132" s="27"/>
      <c r="M132" s="27"/>
      <c r="N132" s="27"/>
      <c r="O132" s="27"/>
      <c r="P132" s="27"/>
      <c r="Q132" s="28">
        <f t="shared" ref="Q132:Q195" si="15">(J132*130)+(K132*100)+(L132*80)+(M132*60)+(N132*40)+(O132*30)+(P132*20)</f>
        <v>0</v>
      </c>
      <c r="R132" s="27"/>
      <c r="S132" s="27"/>
      <c r="T132" s="27"/>
      <c r="U132" s="27"/>
      <c r="V132" s="27"/>
      <c r="W132" s="27"/>
      <c r="X132" s="90">
        <v>1</v>
      </c>
      <c r="Y132" s="90">
        <v>1</v>
      </c>
      <c r="Z132" s="90"/>
      <c r="AA132" s="29">
        <f t="shared" si="12"/>
        <v>35</v>
      </c>
      <c r="AB132" s="30"/>
      <c r="AC132" s="30"/>
      <c r="AD132" s="30"/>
      <c r="AE132" s="30"/>
      <c r="AF132" s="30"/>
      <c r="AG132" s="30"/>
      <c r="AH132" s="30">
        <v>1</v>
      </c>
      <c r="AI132" s="30">
        <v>1</v>
      </c>
      <c r="AJ132" s="27"/>
      <c r="AK132" s="31">
        <f t="shared" si="13"/>
        <v>35</v>
      </c>
      <c r="AL132" s="32">
        <f t="shared" si="11"/>
        <v>70</v>
      </c>
    </row>
    <row r="133" spans="1:38" ht="11" thickBot="1">
      <c r="A133" s="124" t="s">
        <v>309</v>
      </c>
      <c r="B133" s="27"/>
      <c r="C133" s="27"/>
      <c r="D133" s="27"/>
      <c r="E133" s="27"/>
      <c r="F133" s="27"/>
      <c r="G133" s="27"/>
      <c r="H133" s="27"/>
      <c r="I133" s="28">
        <f t="shared" si="14"/>
        <v>0</v>
      </c>
      <c r="J133" s="27"/>
      <c r="K133" s="27"/>
      <c r="L133" s="27"/>
      <c r="M133" s="27"/>
      <c r="N133" s="27"/>
      <c r="O133" s="27"/>
      <c r="P133" s="27"/>
      <c r="Q133" s="28">
        <f t="shared" si="15"/>
        <v>0</v>
      </c>
      <c r="R133" s="27"/>
      <c r="S133" s="27"/>
      <c r="T133" s="27"/>
      <c r="U133" s="27"/>
      <c r="V133" s="27"/>
      <c r="W133" s="27"/>
      <c r="X133" s="90"/>
      <c r="Y133" s="90"/>
      <c r="Z133" s="90"/>
      <c r="AA133" s="29">
        <f t="shared" si="12"/>
        <v>0</v>
      </c>
      <c r="AB133" s="30"/>
      <c r="AC133" s="30"/>
      <c r="AD133" s="30"/>
      <c r="AE133" s="30"/>
      <c r="AF133" s="30"/>
      <c r="AG133" s="30"/>
      <c r="AH133" s="30"/>
      <c r="AI133" s="30"/>
      <c r="AJ133" s="27"/>
      <c r="AK133" s="31">
        <f t="shared" si="13"/>
        <v>0</v>
      </c>
      <c r="AL133" s="32">
        <f t="shared" ref="AL133:AL196" si="16">I133+Q133+AA133+AK133</f>
        <v>0</v>
      </c>
    </row>
    <row r="134" spans="1:38" ht="11" thickBot="1">
      <c r="A134" s="124" t="s">
        <v>310</v>
      </c>
      <c r="B134" s="27"/>
      <c r="C134" s="27"/>
      <c r="D134" s="27"/>
      <c r="E134" s="27"/>
      <c r="F134" s="27"/>
      <c r="G134" s="27"/>
      <c r="H134" s="27"/>
      <c r="I134" s="28">
        <f t="shared" si="14"/>
        <v>0</v>
      </c>
      <c r="J134" s="27"/>
      <c r="K134" s="27"/>
      <c r="L134" s="27"/>
      <c r="M134" s="27"/>
      <c r="N134" s="27"/>
      <c r="O134" s="27"/>
      <c r="P134" s="27"/>
      <c r="Q134" s="28">
        <f t="shared" si="15"/>
        <v>0</v>
      </c>
      <c r="R134" s="27"/>
      <c r="S134" s="27"/>
      <c r="T134" s="27"/>
      <c r="U134" s="27"/>
      <c r="V134" s="27"/>
      <c r="W134" s="27"/>
      <c r="X134" s="90"/>
      <c r="Y134" s="90"/>
      <c r="Z134" s="90"/>
      <c r="AA134" s="29">
        <f t="shared" ref="AA134:AA197" si="17">(R134*130)+(S134*100)+(T134*70)+(U134*50)+(V134*40)+(W134*30)+(X134*20)+(Y134*15)+(Z134*10)</f>
        <v>0</v>
      </c>
      <c r="AB134" s="30"/>
      <c r="AC134" s="30"/>
      <c r="AD134" s="30"/>
      <c r="AE134" s="30"/>
      <c r="AF134" s="30"/>
      <c r="AG134" s="30"/>
      <c r="AH134" s="30"/>
      <c r="AI134" s="30"/>
      <c r="AJ134" s="27"/>
      <c r="AK134" s="31">
        <f t="shared" ref="AK134:AK197" si="18">(AB134*130)+(AC134*100)+(AD134*70)+(AE134*50)+(AF134*40)+(AG134*30)+(AH134*20)+(AI134*15)+(AJ134*10)</f>
        <v>0</v>
      </c>
      <c r="AL134" s="32">
        <f t="shared" si="16"/>
        <v>0</v>
      </c>
    </row>
    <row r="135" spans="1:38" ht="11" thickBot="1">
      <c r="A135" s="124" t="s">
        <v>311</v>
      </c>
      <c r="B135" s="27"/>
      <c r="C135" s="27"/>
      <c r="D135" s="27"/>
      <c r="E135" s="27"/>
      <c r="F135" s="27"/>
      <c r="G135" s="27"/>
      <c r="H135" s="27"/>
      <c r="I135" s="28">
        <f t="shared" si="14"/>
        <v>0</v>
      </c>
      <c r="J135" s="27"/>
      <c r="K135" s="27"/>
      <c r="L135" s="27"/>
      <c r="M135" s="27"/>
      <c r="N135" s="27"/>
      <c r="O135" s="27"/>
      <c r="P135" s="27"/>
      <c r="Q135" s="28">
        <f t="shared" si="15"/>
        <v>0</v>
      </c>
      <c r="R135" s="27"/>
      <c r="S135" s="27"/>
      <c r="T135" s="27"/>
      <c r="U135" s="27"/>
      <c r="V135" s="27"/>
      <c r="W135" s="27"/>
      <c r="X135" s="90"/>
      <c r="Y135" s="90"/>
      <c r="Z135" s="90"/>
      <c r="AA135" s="29">
        <f t="shared" si="17"/>
        <v>0</v>
      </c>
      <c r="AB135" s="30"/>
      <c r="AC135" s="30"/>
      <c r="AD135" s="30"/>
      <c r="AE135" s="30"/>
      <c r="AF135" s="30"/>
      <c r="AG135" s="30"/>
      <c r="AH135" s="30"/>
      <c r="AI135" s="30"/>
      <c r="AJ135" s="27"/>
      <c r="AK135" s="31">
        <f t="shared" si="18"/>
        <v>0</v>
      </c>
      <c r="AL135" s="32">
        <f t="shared" si="16"/>
        <v>0</v>
      </c>
    </row>
    <row r="136" spans="1:38" ht="11" thickBot="1">
      <c r="A136" s="124" t="s">
        <v>218</v>
      </c>
      <c r="B136" s="27"/>
      <c r="C136" s="27"/>
      <c r="D136" s="27"/>
      <c r="E136" s="27"/>
      <c r="F136" s="27"/>
      <c r="G136" s="27"/>
      <c r="H136" s="27"/>
      <c r="I136" s="28">
        <f t="shared" si="14"/>
        <v>0</v>
      </c>
      <c r="J136" s="27"/>
      <c r="K136" s="27"/>
      <c r="L136" s="27"/>
      <c r="M136" s="27"/>
      <c r="N136" s="27"/>
      <c r="O136" s="27"/>
      <c r="P136" s="27"/>
      <c r="Q136" s="28">
        <f t="shared" si="15"/>
        <v>0</v>
      </c>
      <c r="R136" s="27"/>
      <c r="S136" s="27"/>
      <c r="T136" s="27"/>
      <c r="U136" s="27"/>
      <c r="V136" s="27"/>
      <c r="W136" s="27"/>
      <c r="X136" s="90"/>
      <c r="Y136" s="90"/>
      <c r="Z136" s="90"/>
      <c r="AA136" s="29">
        <f t="shared" si="17"/>
        <v>0</v>
      </c>
      <c r="AB136" s="30"/>
      <c r="AC136" s="30"/>
      <c r="AD136" s="30"/>
      <c r="AE136" s="30"/>
      <c r="AF136" s="30"/>
      <c r="AG136" s="30"/>
      <c r="AH136" s="30"/>
      <c r="AI136" s="30"/>
      <c r="AJ136" s="27"/>
      <c r="AK136" s="31">
        <f t="shared" si="18"/>
        <v>0</v>
      </c>
      <c r="AL136" s="32">
        <f t="shared" si="16"/>
        <v>0</v>
      </c>
    </row>
    <row r="137" spans="1:38" ht="11" thickBot="1">
      <c r="A137" s="124" t="s">
        <v>219</v>
      </c>
      <c r="B137" s="27"/>
      <c r="C137" s="27"/>
      <c r="D137" s="27"/>
      <c r="E137" s="27"/>
      <c r="F137" s="27"/>
      <c r="G137" s="27"/>
      <c r="H137" s="27"/>
      <c r="I137" s="28">
        <f t="shared" si="14"/>
        <v>0</v>
      </c>
      <c r="J137" s="27"/>
      <c r="K137" s="27"/>
      <c r="L137" s="27"/>
      <c r="M137" s="27"/>
      <c r="N137" s="27"/>
      <c r="O137" s="27"/>
      <c r="P137" s="27"/>
      <c r="Q137" s="28">
        <f t="shared" si="15"/>
        <v>0</v>
      </c>
      <c r="R137" s="27"/>
      <c r="S137" s="27"/>
      <c r="T137" s="27"/>
      <c r="U137" s="27"/>
      <c r="V137" s="27"/>
      <c r="W137" s="27">
        <v>1</v>
      </c>
      <c r="X137" s="90">
        <v>1</v>
      </c>
      <c r="Y137" s="90"/>
      <c r="Z137" s="90"/>
      <c r="AA137" s="29">
        <f t="shared" si="17"/>
        <v>50</v>
      </c>
      <c r="AB137" s="30"/>
      <c r="AC137" s="30"/>
      <c r="AD137" s="30"/>
      <c r="AE137" s="30"/>
      <c r="AF137" s="30"/>
      <c r="AG137" s="30"/>
      <c r="AH137" s="30">
        <v>1</v>
      </c>
      <c r="AI137" s="30">
        <v>1</v>
      </c>
      <c r="AJ137" s="27"/>
      <c r="AK137" s="31">
        <f t="shared" si="18"/>
        <v>35</v>
      </c>
      <c r="AL137" s="32">
        <f t="shared" si="16"/>
        <v>85</v>
      </c>
    </row>
    <row r="138" spans="1:38" ht="11" thickBot="1">
      <c r="A138" s="124" t="s">
        <v>220</v>
      </c>
      <c r="B138" s="27"/>
      <c r="C138" s="27"/>
      <c r="D138" s="27"/>
      <c r="E138" s="27"/>
      <c r="F138" s="27"/>
      <c r="G138" s="27"/>
      <c r="H138" s="27"/>
      <c r="I138" s="28">
        <f t="shared" si="14"/>
        <v>0</v>
      </c>
      <c r="J138" s="27"/>
      <c r="K138" s="27"/>
      <c r="L138" s="27"/>
      <c r="M138" s="27"/>
      <c r="N138" s="27"/>
      <c r="O138" s="27"/>
      <c r="P138" s="27"/>
      <c r="Q138" s="28">
        <f t="shared" si="15"/>
        <v>0</v>
      </c>
      <c r="R138" s="27"/>
      <c r="S138" s="27"/>
      <c r="T138" s="27"/>
      <c r="U138" s="27"/>
      <c r="V138" s="27"/>
      <c r="W138" s="27"/>
      <c r="X138" s="90"/>
      <c r="Y138" s="90"/>
      <c r="Z138" s="90"/>
      <c r="AA138" s="29">
        <f t="shared" si="17"/>
        <v>0</v>
      </c>
      <c r="AB138" s="30"/>
      <c r="AC138" s="30"/>
      <c r="AD138" s="30"/>
      <c r="AE138" s="30"/>
      <c r="AF138" s="30"/>
      <c r="AG138" s="30"/>
      <c r="AH138" s="30"/>
      <c r="AI138" s="30"/>
      <c r="AJ138" s="27">
        <v>1</v>
      </c>
      <c r="AK138" s="31">
        <f t="shared" si="18"/>
        <v>10</v>
      </c>
      <c r="AL138" s="32">
        <f t="shared" si="16"/>
        <v>10</v>
      </c>
    </row>
    <row r="139" spans="1:38" ht="11" thickBot="1">
      <c r="A139" s="124" t="s">
        <v>221</v>
      </c>
      <c r="B139" s="27"/>
      <c r="C139" s="27"/>
      <c r="D139" s="27"/>
      <c r="E139" s="27"/>
      <c r="F139" s="27"/>
      <c r="G139" s="27"/>
      <c r="H139" s="27"/>
      <c r="I139" s="28">
        <f t="shared" si="14"/>
        <v>0</v>
      </c>
      <c r="J139" s="27"/>
      <c r="K139" s="27"/>
      <c r="L139" s="27"/>
      <c r="M139" s="27"/>
      <c r="N139" s="27"/>
      <c r="O139" s="27"/>
      <c r="P139" s="27"/>
      <c r="Q139" s="28">
        <f t="shared" si="15"/>
        <v>0</v>
      </c>
      <c r="R139" s="27"/>
      <c r="S139" s="27"/>
      <c r="T139" s="27"/>
      <c r="U139" s="27"/>
      <c r="V139" s="27"/>
      <c r="W139" s="27"/>
      <c r="X139" s="90"/>
      <c r="Y139" s="90"/>
      <c r="Z139" s="90"/>
      <c r="AA139" s="29">
        <f t="shared" si="17"/>
        <v>0</v>
      </c>
      <c r="AB139" s="30"/>
      <c r="AC139" s="30"/>
      <c r="AD139" s="30"/>
      <c r="AE139" s="30"/>
      <c r="AF139" s="30"/>
      <c r="AG139" s="30"/>
      <c r="AH139" s="30"/>
      <c r="AI139" s="30"/>
      <c r="AJ139" s="27"/>
      <c r="AK139" s="31">
        <f t="shared" si="18"/>
        <v>0</v>
      </c>
      <c r="AL139" s="32">
        <f t="shared" si="16"/>
        <v>0</v>
      </c>
    </row>
    <row r="140" spans="1:38" ht="11" thickBot="1">
      <c r="A140" s="124" t="s">
        <v>222</v>
      </c>
      <c r="B140" s="27"/>
      <c r="C140" s="27"/>
      <c r="D140" s="27"/>
      <c r="E140" s="27"/>
      <c r="F140" s="27"/>
      <c r="G140" s="27"/>
      <c r="H140" s="27"/>
      <c r="I140" s="28">
        <f t="shared" si="14"/>
        <v>0</v>
      </c>
      <c r="J140" s="27"/>
      <c r="K140" s="27"/>
      <c r="L140" s="27"/>
      <c r="M140" s="27"/>
      <c r="N140" s="27"/>
      <c r="O140" s="27"/>
      <c r="P140" s="27"/>
      <c r="Q140" s="28">
        <f t="shared" si="15"/>
        <v>0</v>
      </c>
      <c r="R140" s="27"/>
      <c r="S140" s="27"/>
      <c r="T140" s="27"/>
      <c r="U140" s="27"/>
      <c r="V140" s="27"/>
      <c r="W140" s="27"/>
      <c r="X140" s="90"/>
      <c r="Y140" s="90"/>
      <c r="Z140" s="90">
        <v>1</v>
      </c>
      <c r="AA140" s="29">
        <f t="shared" si="17"/>
        <v>10</v>
      </c>
      <c r="AB140" s="30"/>
      <c r="AC140" s="30"/>
      <c r="AD140" s="30"/>
      <c r="AE140" s="30"/>
      <c r="AF140" s="30"/>
      <c r="AG140" s="30"/>
      <c r="AH140" s="30"/>
      <c r="AI140" s="30"/>
      <c r="AJ140" s="27">
        <v>1</v>
      </c>
      <c r="AK140" s="31">
        <f t="shared" si="18"/>
        <v>10</v>
      </c>
      <c r="AL140" s="32">
        <f t="shared" si="16"/>
        <v>20</v>
      </c>
    </row>
    <row r="141" spans="1:38" ht="11" thickBot="1">
      <c r="A141" s="124" t="s">
        <v>223</v>
      </c>
      <c r="B141" s="27"/>
      <c r="C141" s="27"/>
      <c r="D141" s="27"/>
      <c r="E141" s="27"/>
      <c r="F141" s="27"/>
      <c r="G141" s="27"/>
      <c r="H141" s="27"/>
      <c r="I141" s="28">
        <f t="shared" si="14"/>
        <v>0</v>
      </c>
      <c r="J141" s="27"/>
      <c r="K141" s="27"/>
      <c r="L141" s="27"/>
      <c r="M141" s="27"/>
      <c r="N141" s="27"/>
      <c r="O141" s="27"/>
      <c r="P141" s="27"/>
      <c r="Q141" s="28">
        <f t="shared" si="15"/>
        <v>0</v>
      </c>
      <c r="R141" s="27"/>
      <c r="S141" s="27"/>
      <c r="T141" s="27"/>
      <c r="U141" s="27"/>
      <c r="V141" s="27"/>
      <c r="W141" s="27"/>
      <c r="X141" s="90"/>
      <c r="Y141" s="90"/>
      <c r="Z141" s="90">
        <v>1</v>
      </c>
      <c r="AA141" s="29">
        <f t="shared" si="17"/>
        <v>10</v>
      </c>
      <c r="AB141" s="30"/>
      <c r="AC141" s="30"/>
      <c r="AD141" s="30"/>
      <c r="AE141" s="30"/>
      <c r="AF141" s="30"/>
      <c r="AG141" s="30"/>
      <c r="AH141" s="30"/>
      <c r="AI141" s="30">
        <v>1</v>
      </c>
      <c r="AJ141" s="27"/>
      <c r="AK141" s="31">
        <f t="shared" si="18"/>
        <v>15</v>
      </c>
      <c r="AL141" s="32">
        <f t="shared" si="16"/>
        <v>25</v>
      </c>
    </row>
    <row r="142" spans="1:38" ht="11" thickBot="1">
      <c r="A142" s="124" t="s">
        <v>224</v>
      </c>
      <c r="B142" s="27"/>
      <c r="C142" s="27"/>
      <c r="D142" s="27"/>
      <c r="E142" s="27"/>
      <c r="F142" s="27"/>
      <c r="G142" s="27"/>
      <c r="H142" s="27"/>
      <c r="I142" s="28">
        <f t="shared" si="14"/>
        <v>0</v>
      </c>
      <c r="J142" s="27"/>
      <c r="K142" s="27"/>
      <c r="L142" s="27"/>
      <c r="M142" s="27"/>
      <c r="N142" s="27"/>
      <c r="O142" s="27"/>
      <c r="P142" s="27"/>
      <c r="Q142" s="28">
        <f t="shared" si="15"/>
        <v>0</v>
      </c>
      <c r="R142" s="27"/>
      <c r="S142" s="27"/>
      <c r="T142" s="27"/>
      <c r="U142" s="27"/>
      <c r="V142" s="27"/>
      <c r="W142" s="27"/>
      <c r="X142" s="90"/>
      <c r="Y142" s="90"/>
      <c r="Z142" s="90"/>
      <c r="AA142" s="29">
        <f t="shared" si="17"/>
        <v>0</v>
      </c>
      <c r="AB142" s="30"/>
      <c r="AC142" s="30"/>
      <c r="AD142" s="30"/>
      <c r="AE142" s="30"/>
      <c r="AF142" s="30"/>
      <c r="AG142" s="30"/>
      <c r="AH142" s="30"/>
      <c r="AI142" s="30"/>
      <c r="AJ142" s="27"/>
      <c r="AK142" s="31">
        <f t="shared" si="18"/>
        <v>0</v>
      </c>
      <c r="AL142" s="32">
        <f t="shared" si="16"/>
        <v>0</v>
      </c>
    </row>
    <row r="143" spans="1:38" ht="11" thickBot="1">
      <c r="A143" s="124" t="s">
        <v>225</v>
      </c>
      <c r="B143" s="27"/>
      <c r="C143" s="27"/>
      <c r="D143" s="27"/>
      <c r="E143" s="27"/>
      <c r="F143" s="27"/>
      <c r="G143" s="27"/>
      <c r="H143" s="27"/>
      <c r="I143" s="28">
        <f t="shared" si="14"/>
        <v>0</v>
      </c>
      <c r="J143" s="27"/>
      <c r="K143" s="27"/>
      <c r="L143" s="27"/>
      <c r="M143" s="27"/>
      <c r="N143" s="27"/>
      <c r="O143" s="27"/>
      <c r="P143" s="27"/>
      <c r="Q143" s="28">
        <f t="shared" si="15"/>
        <v>0</v>
      </c>
      <c r="R143" s="27"/>
      <c r="S143" s="27"/>
      <c r="T143" s="27"/>
      <c r="U143" s="27"/>
      <c r="V143" s="27"/>
      <c r="W143" s="27"/>
      <c r="X143" s="90"/>
      <c r="Y143" s="90"/>
      <c r="Z143" s="90"/>
      <c r="AA143" s="29">
        <f t="shared" si="17"/>
        <v>0</v>
      </c>
      <c r="AB143" s="30"/>
      <c r="AC143" s="30"/>
      <c r="AD143" s="30"/>
      <c r="AE143" s="30"/>
      <c r="AF143" s="30"/>
      <c r="AG143" s="30"/>
      <c r="AH143" s="30"/>
      <c r="AI143" s="30"/>
      <c r="AJ143" s="27"/>
      <c r="AK143" s="31">
        <f t="shared" si="18"/>
        <v>0</v>
      </c>
      <c r="AL143" s="32">
        <f t="shared" si="16"/>
        <v>0</v>
      </c>
    </row>
    <row r="144" spans="1:38" ht="11" thickBot="1">
      <c r="A144" s="124" t="s">
        <v>226</v>
      </c>
      <c r="B144" s="27"/>
      <c r="C144" s="27"/>
      <c r="D144" s="27"/>
      <c r="E144" s="27"/>
      <c r="F144" s="27"/>
      <c r="G144" s="27"/>
      <c r="H144" s="27"/>
      <c r="I144" s="28">
        <f t="shared" si="14"/>
        <v>0</v>
      </c>
      <c r="J144" s="27"/>
      <c r="K144" s="27"/>
      <c r="L144" s="27"/>
      <c r="M144" s="27"/>
      <c r="N144" s="27"/>
      <c r="O144" s="27"/>
      <c r="P144" s="27"/>
      <c r="Q144" s="28">
        <f t="shared" si="15"/>
        <v>0</v>
      </c>
      <c r="R144" s="27"/>
      <c r="S144" s="27"/>
      <c r="T144" s="27"/>
      <c r="U144" s="27"/>
      <c r="V144" s="27"/>
      <c r="W144" s="27">
        <v>1</v>
      </c>
      <c r="X144" s="90"/>
      <c r="Y144" s="90">
        <v>1</v>
      </c>
      <c r="Z144" s="90"/>
      <c r="AA144" s="29">
        <f t="shared" si="17"/>
        <v>45</v>
      </c>
      <c r="AB144" s="30"/>
      <c r="AC144" s="30"/>
      <c r="AD144" s="30"/>
      <c r="AE144" s="30"/>
      <c r="AF144" s="30"/>
      <c r="AG144" s="30">
        <v>1</v>
      </c>
      <c r="AH144" s="30"/>
      <c r="AI144" s="30">
        <v>1</v>
      </c>
      <c r="AJ144" s="27"/>
      <c r="AK144" s="31">
        <f t="shared" si="18"/>
        <v>45</v>
      </c>
      <c r="AL144" s="32">
        <f t="shared" si="16"/>
        <v>90</v>
      </c>
    </row>
    <row r="145" spans="1:38" ht="11" thickBot="1">
      <c r="A145" s="124" t="s">
        <v>319</v>
      </c>
      <c r="B145" s="27"/>
      <c r="C145" s="27"/>
      <c r="D145" s="27"/>
      <c r="E145" s="27"/>
      <c r="F145" s="27"/>
      <c r="G145" s="27"/>
      <c r="H145" s="27"/>
      <c r="I145" s="28">
        <f t="shared" si="14"/>
        <v>0</v>
      </c>
      <c r="J145" s="27"/>
      <c r="K145" s="27"/>
      <c r="L145" s="27"/>
      <c r="M145" s="27"/>
      <c r="N145" s="27"/>
      <c r="O145" s="27"/>
      <c r="P145" s="27"/>
      <c r="Q145" s="28">
        <f t="shared" si="15"/>
        <v>0</v>
      </c>
      <c r="R145" s="27"/>
      <c r="S145" s="27"/>
      <c r="T145" s="27"/>
      <c r="U145" s="27"/>
      <c r="V145" s="27"/>
      <c r="W145" s="27"/>
      <c r="X145" s="90"/>
      <c r="Y145" s="90">
        <v>1</v>
      </c>
      <c r="Z145" s="90">
        <v>1</v>
      </c>
      <c r="AA145" s="29">
        <f t="shared" si="17"/>
        <v>25</v>
      </c>
      <c r="AB145" s="30"/>
      <c r="AC145" s="30"/>
      <c r="AD145" s="30"/>
      <c r="AE145" s="30"/>
      <c r="AF145" s="30"/>
      <c r="AG145" s="30"/>
      <c r="AH145" s="30"/>
      <c r="AI145" s="30">
        <v>1</v>
      </c>
      <c r="AJ145" s="27">
        <v>1</v>
      </c>
      <c r="AK145" s="31">
        <f t="shared" si="18"/>
        <v>25</v>
      </c>
      <c r="AL145" s="32">
        <f t="shared" si="16"/>
        <v>50</v>
      </c>
    </row>
    <row r="146" spans="1:38" ht="11" thickBot="1">
      <c r="A146" s="124" t="s">
        <v>227</v>
      </c>
      <c r="B146" s="27"/>
      <c r="C146" s="27"/>
      <c r="D146" s="27"/>
      <c r="E146" s="27"/>
      <c r="F146" s="27"/>
      <c r="G146" s="27"/>
      <c r="H146" s="27"/>
      <c r="I146" s="28">
        <f t="shared" si="14"/>
        <v>0</v>
      </c>
      <c r="J146" s="27"/>
      <c r="K146" s="27"/>
      <c r="L146" s="27"/>
      <c r="M146" s="27"/>
      <c r="N146" s="27"/>
      <c r="O146" s="27"/>
      <c r="P146" s="27"/>
      <c r="Q146" s="28">
        <f t="shared" si="15"/>
        <v>0</v>
      </c>
      <c r="R146" s="27"/>
      <c r="S146" s="27"/>
      <c r="T146" s="27"/>
      <c r="U146" s="27"/>
      <c r="V146" s="27"/>
      <c r="W146" s="27"/>
      <c r="X146" s="90"/>
      <c r="Y146" s="90"/>
      <c r="Z146" s="90"/>
      <c r="AA146" s="29">
        <f t="shared" si="17"/>
        <v>0</v>
      </c>
      <c r="AB146" s="30"/>
      <c r="AC146" s="30"/>
      <c r="AD146" s="30"/>
      <c r="AE146" s="30"/>
      <c r="AF146" s="30"/>
      <c r="AG146" s="30"/>
      <c r="AH146" s="30"/>
      <c r="AI146" s="30"/>
      <c r="AJ146" s="27"/>
      <c r="AK146" s="31">
        <f t="shared" si="18"/>
        <v>0</v>
      </c>
      <c r="AL146" s="32">
        <f t="shared" si="16"/>
        <v>0</v>
      </c>
    </row>
    <row r="147" spans="1:38" ht="11" thickBot="1">
      <c r="A147" s="124" t="s">
        <v>285</v>
      </c>
      <c r="B147" s="27"/>
      <c r="C147" s="27"/>
      <c r="D147" s="27"/>
      <c r="E147" s="27"/>
      <c r="F147" s="27"/>
      <c r="G147" s="27"/>
      <c r="H147" s="27"/>
      <c r="I147" s="28">
        <f t="shared" si="14"/>
        <v>0</v>
      </c>
      <c r="J147" s="27"/>
      <c r="K147" s="27"/>
      <c r="L147" s="27"/>
      <c r="M147" s="27"/>
      <c r="N147" s="27"/>
      <c r="O147" s="27"/>
      <c r="P147" s="27"/>
      <c r="Q147" s="28">
        <f t="shared" si="15"/>
        <v>0</v>
      </c>
      <c r="R147" s="27"/>
      <c r="S147" s="27"/>
      <c r="T147" s="27"/>
      <c r="U147" s="27"/>
      <c r="V147" s="27"/>
      <c r="W147" s="27"/>
      <c r="X147" s="90">
        <v>1</v>
      </c>
      <c r="Y147" s="90"/>
      <c r="Z147" s="90">
        <v>1</v>
      </c>
      <c r="AA147" s="29">
        <f t="shared" si="17"/>
        <v>30</v>
      </c>
      <c r="AB147" s="30"/>
      <c r="AC147" s="30"/>
      <c r="AD147" s="30"/>
      <c r="AE147" s="30"/>
      <c r="AF147" s="30"/>
      <c r="AG147" s="30">
        <v>1</v>
      </c>
      <c r="AH147" s="30"/>
      <c r="AI147" s="30"/>
      <c r="AJ147" s="27">
        <v>1</v>
      </c>
      <c r="AK147" s="31">
        <f t="shared" si="18"/>
        <v>40</v>
      </c>
      <c r="AL147" s="32">
        <f t="shared" si="16"/>
        <v>70</v>
      </c>
    </row>
    <row r="148" spans="1:38" ht="11" thickBot="1">
      <c r="A148" s="124" t="s">
        <v>228</v>
      </c>
      <c r="B148" s="27"/>
      <c r="C148" s="27"/>
      <c r="D148" s="27"/>
      <c r="E148" s="27"/>
      <c r="F148" s="27"/>
      <c r="G148" s="27"/>
      <c r="H148" s="27"/>
      <c r="I148" s="28">
        <f t="shared" si="14"/>
        <v>0</v>
      </c>
      <c r="J148" s="27"/>
      <c r="K148" s="27"/>
      <c r="L148" s="27"/>
      <c r="M148" s="27"/>
      <c r="N148" s="27"/>
      <c r="O148" s="27"/>
      <c r="P148" s="27"/>
      <c r="Q148" s="28">
        <f t="shared" si="15"/>
        <v>0</v>
      </c>
      <c r="R148" s="27"/>
      <c r="S148" s="27"/>
      <c r="T148" s="27"/>
      <c r="U148" s="27"/>
      <c r="V148" s="27"/>
      <c r="W148" s="27"/>
      <c r="X148" s="90"/>
      <c r="Y148" s="90"/>
      <c r="Z148" s="90"/>
      <c r="AA148" s="29">
        <f t="shared" si="17"/>
        <v>0</v>
      </c>
      <c r="AB148" s="30"/>
      <c r="AC148" s="30"/>
      <c r="AD148" s="30"/>
      <c r="AE148" s="30"/>
      <c r="AF148" s="30"/>
      <c r="AG148" s="30"/>
      <c r="AH148" s="30"/>
      <c r="AI148" s="30"/>
      <c r="AJ148" s="27"/>
      <c r="AK148" s="31">
        <f t="shared" si="18"/>
        <v>0</v>
      </c>
      <c r="AL148" s="32">
        <f t="shared" si="16"/>
        <v>0</v>
      </c>
    </row>
    <row r="149" spans="1:38" ht="11" thickBot="1">
      <c r="A149" s="124" t="s">
        <v>229</v>
      </c>
      <c r="B149" s="27"/>
      <c r="C149" s="27"/>
      <c r="D149" s="27"/>
      <c r="E149" s="27"/>
      <c r="F149" s="27"/>
      <c r="G149" s="27"/>
      <c r="H149" s="27"/>
      <c r="I149" s="28">
        <f t="shared" si="14"/>
        <v>0</v>
      </c>
      <c r="J149" s="27"/>
      <c r="K149" s="27"/>
      <c r="L149" s="27"/>
      <c r="M149" s="27"/>
      <c r="N149" s="27"/>
      <c r="O149" s="27"/>
      <c r="P149" s="27"/>
      <c r="Q149" s="28">
        <f t="shared" si="15"/>
        <v>0</v>
      </c>
      <c r="R149" s="27"/>
      <c r="S149" s="27"/>
      <c r="T149" s="27"/>
      <c r="U149" s="27"/>
      <c r="V149" s="27"/>
      <c r="W149" s="27"/>
      <c r="X149" s="90"/>
      <c r="Y149" s="90"/>
      <c r="Z149" s="90"/>
      <c r="AA149" s="29">
        <f t="shared" si="17"/>
        <v>0</v>
      </c>
      <c r="AB149" s="30"/>
      <c r="AC149" s="30"/>
      <c r="AD149" s="30"/>
      <c r="AE149" s="30"/>
      <c r="AF149" s="30"/>
      <c r="AG149" s="30"/>
      <c r="AH149" s="30"/>
      <c r="AI149" s="30"/>
      <c r="AJ149" s="27"/>
      <c r="AK149" s="31">
        <f t="shared" si="18"/>
        <v>0</v>
      </c>
      <c r="AL149" s="32">
        <f t="shared" si="16"/>
        <v>0</v>
      </c>
    </row>
    <row r="150" spans="1:38" ht="11" thickBot="1">
      <c r="A150" s="124" t="s">
        <v>230</v>
      </c>
      <c r="B150" s="27"/>
      <c r="C150" s="27"/>
      <c r="D150" s="27"/>
      <c r="E150" s="27"/>
      <c r="F150" s="27"/>
      <c r="G150" s="27"/>
      <c r="H150" s="27"/>
      <c r="I150" s="28">
        <f t="shared" si="14"/>
        <v>0</v>
      </c>
      <c r="J150" s="27"/>
      <c r="K150" s="27"/>
      <c r="L150" s="27"/>
      <c r="M150" s="27"/>
      <c r="N150" s="27"/>
      <c r="O150" s="27"/>
      <c r="P150" s="27"/>
      <c r="Q150" s="28">
        <f t="shared" si="15"/>
        <v>0</v>
      </c>
      <c r="R150" s="27"/>
      <c r="S150" s="27"/>
      <c r="T150" s="27"/>
      <c r="U150" s="27"/>
      <c r="V150" s="27"/>
      <c r="W150" s="27"/>
      <c r="X150" s="90"/>
      <c r="Y150" s="90"/>
      <c r="Z150" s="90"/>
      <c r="AA150" s="29">
        <f t="shared" si="17"/>
        <v>0</v>
      </c>
      <c r="AB150" s="30"/>
      <c r="AC150" s="30"/>
      <c r="AD150" s="30"/>
      <c r="AE150" s="30"/>
      <c r="AF150" s="30"/>
      <c r="AG150" s="30"/>
      <c r="AH150" s="30"/>
      <c r="AI150" s="30"/>
      <c r="AJ150" s="27"/>
      <c r="AK150" s="31">
        <f t="shared" si="18"/>
        <v>0</v>
      </c>
      <c r="AL150" s="32">
        <f t="shared" si="16"/>
        <v>0</v>
      </c>
    </row>
    <row r="151" spans="1:38" ht="11" thickBot="1">
      <c r="A151" s="124" t="s">
        <v>231</v>
      </c>
      <c r="B151" s="27"/>
      <c r="C151" s="27"/>
      <c r="D151" s="27"/>
      <c r="E151" s="27"/>
      <c r="F151" s="27"/>
      <c r="G151" s="27"/>
      <c r="H151" s="27"/>
      <c r="I151" s="28">
        <f t="shared" si="14"/>
        <v>0</v>
      </c>
      <c r="J151" s="27"/>
      <c r="K151" s="27"/>
      <c r="L151" s="27"/>
      <c r="M151" s="27"/>
      <c r="N151" s="27"/>
      <c r="O151" s="27"/>
      <c r="P151" s="27"/>
      <c r="Q151" s="28">
        <f t="shared" si="15"/>
        <v>0</v>
      </c>
      <c r="R151" s="27"/>
      <c r="S151" s="27"/>
      <c r="T151" s="27"/>
      <c r="U151" s="27"/>
      <c r="V151" s="27"/>
      <c r="W151" s="27"/>
      <c r="X151" s="90"/>
      <c r="Y151" s="90"/>
      <c r="Z151" s="90"/>
      <c r="AA151" s="29">
        <f t="shared" si="17"/>
        <v>0</v>
      </c>
      <c r="AB151" s="30"/>
      <c r="AC151" s="30"/>
      <c r="AD151" s="30"/>
      <c r="AE151" s="30"/>
      <c r="AF151" s="30"/>
      <c r="AG151" s="30"/>
      <c r="AH151" s="30"/>
      <c r="AI151" s="30"/>
      <c r="AJ151" s="27"/>
      <c r="AK151" s="31">
        <f t="shared" si="18"/>
        <v>0</v>
      </c>
      <c r="AL151" s="32">
        <f t="shared" si="16"/>
        <v>0</v>
      </c>
    </row>
    <row r="152" spans="1:38" ht="11" thickBot="1">
      <c r="A152" s="124" t="s">
        <v>232</v>
      </c>
      <c r="B152" s="27"/>
      <c r="C152" s="27"/>
      <c r="D152" s="27"/>
      <c r="E152" s="27"/>
      <c r="F152" s="27"/>
      <c r="G152" s="27"/>
      <c r="H152" s="27"/>
      <c r="I152" s="28">
        <f t="shared" si="14"/>
        <v>0</v>
      </c>
      <c r="J152" s="27"/>
      <c r="K152" s="27"/>
      <c r="L152" s="27"/>
      <c r="M152" s="27"/>
      <c r="N152" s="27"/>
      <c r="O152" s="27"/>
      <c r="P152" s="27"/>
      <c r="Q152" s="28">
        <f t="shared" si="15"/>
        <v>0</v>
      </c>
      <c r="R152" s="27"/>
      <c r="S152" s="27"/>
      <c r="T152" s="27"/>
      <c r="U152" s="27"/>
      <c r="V152" s="27"/>
      <c r="W152" s="27"/>
      <c r="X152" s="90"/>
      <c r="Y152" s="90"/>
      <c r="Z152" s="90"/>
      <c r="AA152" s="29">
        <f t="shared" si="17"/>
        <v>0</v>
      </c>
      <c r="AB152" s="30"/>
      <c r="AC152" s="30"/>
      <c r="AD152" s="30"/>
      <c r="AE152" s="30"/>
      <c r="AF152" s="30"/>
      <c r="AG152" s="30"/>
      <c r="AH152" s="30"/>
      <c r="AI152" s="30"/>
      <c r="AJ152" s="27"/>
      <c r="AK152" s="31">
        <f t="shared" si="18"/>
        <v>0</v>
      </c>
      <c r="AL152" s="32">
        <f t="shared" si="16"/>
        <v>0</v>
      </c>
    </row>
    <row r="153" spans="1:38" ht="11" thickBot="1">
      <c r="A153" s="124" t="s">
        <v>233</v>
      </c>
      <c r="B153" s="27"/>
      <c r="C153" s="27"/>
      <c r="D153" s="27"/>
      <c r="E153" s="27"/>
      <c r="F153" s="27"/>
      <c r="G153" s="27"/>
      <c r="H153" s="27"/>
      <c r="I153" s="28">
        <f t="shared" si="14"/>
        <v>0</v>
      </c>
      <c r="J153" s="27"/>
      <c r="K153" s="27"/>
      <c r="L153" s="27"/>
      <c r="M153" s="27"/>
      <c r="N153" s="27"/>
      <c r="O153" s="27"/>
      <c r="P153" s="27"/>
      <c r="Q153" s="28">
        <f t="shared" si="15"/>
        <v>0</v>
      </c>
      <c r="R153" s="27"/>
      <c r="S153" s="27"/>
      <c r="T153" s="27"/>
      <c r="U153" s="27"/>
      <c r="V153" s="27"/>
      <c r="W153" s="27"/>
      <c r="X153" s="90"/>
      <c r="Y153" s="90"/>
      <c r="Z153" s="90">
        <v>1</v>
      </c>
      <c r="AA153" s="29">
        <f t="shared" si="17"/>
        <v>10</v>
      </c>
      <c r="AB153" s="30"/>
      <c r="AC153" s="30"/>
      <c r="AD153" s="30"/>
      <c r="AE153" s="30"/>
      <c r="AF153" s="30"/>
      <c r="AG153" s="30"/>
      <c r="AH153" s="30"/>
      <c r="AI153" s="30"/>
      <c r="AJ153" s="27"/>
      <c r="AK153" s="31">
        <f t="shared" si="18"/>
        <v>0</v>
      </c>
      <c r="AL153" s="32">
        <f t="shared" si="16"/>
        <v>10</v>
      </c>
    </row>
    <row r="154" spans="1:38" ht="11" thickBot="1">
      <c r="A154" s="124" t="s">
        <v>320</v>
      </c>
      <c r="B154" s="27"/>
      <c r="C154" s="27"/>
      <c r="D154" s="27"/>
      <c r="E154" s="27"/>
      <c r="F154" s="27"/>
      <c r="G154" s="27"/>
      <c r="H154" s="27"/>
      <c r="I154" s="28">
        <f t="shared" si="14"/>
        <v>0</v>
      </c>
      <c r="J154" s="27"/>
      <c r="K154" s="27"/>
      <c r="L154" s="27"/>
      <c r="M154" s="27"/>
      <c r="N154" s="27"/>
      <c r="O154" s="27"/>
      <c r="P154" s="27"/>
      <c r="Q154" s="28">
        <f t="shared" si="15"/>
        <v>0</v>
      </c>
      <c r="R154" s="27"/>
      <c r="S154" s="27"/>
      <c r="T154" s="27"/>
      <c r="U154" s="27"/>
      <c r="V154" s="27"/>
      <c r="W154" s="27"/>
      <c r="X154" s="90"/>
      <c r="Y154" s="90"/>
      <c r="Z154" s="90"/>
      <c r="AA154" s="29">
        <f t="shared" si="17"/>
        <v>0</v>
      </c>
      <c r="AB154" s="30"/>
      <c r="AC154" s="30"/>
      <c r="AD154" s="30"/>
      <c r="AE154" s="30"/>
      <c r="AF154" s="30"/>
      <c r="AG154" s="30"/>
      <c r="AH154" s="30"/>
      <c r="AI154" s="30"/>
      <c r="AJ154" s="27"/>
      <c r="AK154" s="31">
        <f t="shared" si="18"/>
        <v>0</v>
      </c>
      <c r="AL154" s="32">
        <f t="shared" si="16"/>
        <v>0</v>
      </c>
    </row>
    <row r="155" spans="1:38" ht="11" thickBot="1">
      <c r="A155" s="124" t="s">
        <v>321</v>
      </c>
      <c r="B155" s="27"/>
      <c r="C155" s="27"/>
      <c r="D155" s="27"/>
      <c r="E155" s="27"/>
      <c r="F155" s="27"/>
      <c r="G155" s="27"/>
      <c r="H155" s="27"/>
      <c r="I155" s="28">
        <f t="shared" si="14"/>
        <v>0</v>
      </c>
      <c r="J155" s="27"/>
      <c r="K155" s="27"/>
      <c r="L155" s="27"/>
      <c r="M155" s="27"/>
      <c r="N155" s="27"/>
      <c r="O155" s="27"/>
      <c r="P155" s="27"/>
      <c r="Q155" s="28">
        <f t="shared" si="15"/>
        <v>0</v>
      </c>
      <c r="R155" s="27"/>
      <c r="S155" s="27"/>
      <c r="T155" s="27"/>
      <c r="U155" s="27"/>
      <c r="V155" s="27"/>
      <c r="W155" s="27"/>
      <c r="X155" s="90"/>
      <c r="Y155" s="90"/>
      <c r="Z155" s="90"/>
      <c r="AA155" s="29">
        <f t="shared" si="17"/>
        <v>0</v>
      </c>
      <c r="AB155" s="30"/>
      <c r="AC155" s="30"/>
      <c r="AD155" s="30"/>
      <c r="AE155" s="30"/>
      <c r="AF155" s="30"/>
      <c r="AG155" s="30"/>
      <c r="AH155" s="30"/>
      <c r="AI155" s="30"/>
      <c r="AJ155" s="27"/>
      <c r="AK155" s="31">
        <f t="shared" si="18"/>
        <v>0</v>
      </c>
      <c r="AL155" s="32">
        <f t="shared" si="16"/>
        <v>0</v>
      </c>
    </row>
    <row r="156" spans="1:38" ht="11" thickBot="1">
      <c r="A156" s="124" t="s">
        <v>234</v>
      </c>
      <c r="B156" s="27"/>
      <c r="C156" s="27"/>
      <c r="D156" s="27"/>
      <c r="E156" s="27"/>
      <c r="F156" s="27"/>
      <c r="G156" s="27"/>
      <c r="H156" s="27"/>
      <c r="I156" s="28">
        <f t="shared" si="14"/>
        <v>0</v>
      </c>
      <c r="J156" s="27"/>
      <c r="K156" s="27"/>
      <c r="L156" s="27"/>
      <c r="M156" s="27"/>
      <c r="N156" s="27"/>
      <c r="O156" s="27"/>
      <c r="P156" s="27"/>
      <c r="Q156" s="28">
        <f t="shared" si="15"/>
        <v>0</v>
      </c>
      <c r="R156" s="27"/>
      <c r="S156" s="27"/>
      <c r="T156" s="27"/>
      <c r="U156" s="27"/>
      <c r="V156" s="27"/>
      <c r="W156" s="27"/>
      <c r="X156" s="90"/>
      <c r="Y156" s="90">
        <v>1</v>
      </c>
      <c r="Z156" s="90">
        <v>1</v>
      </c>
      <c r="AA156" s="29">
        <f t="shared" si="17"/>
        <v>25</v>
      </c>
      <c r="AB156" s="30"/>
      <c r="AC156" s="30"/>
      <c r="AD156" s="30"/>
      <c r="AE156" s="30"/>
      <c r="AF156" s="30"/>
      <c r="AG156" s="30"/>
      <c r="AH156" s="30"/>
      <c r="AI156" s="30">
        <v>1</v>
      </c>
      <c r="AJ156" s="27">
        <v>1</v>
      </c>
      <c r="AK156" s="31">
        <f t="shared" si="18"/>
        <v>25</v>
      </c>
      <c r="AL156" s="32">
        <f t="shared" si="16"/>
        <v>50</v>
      </c>
    </row>
    <row r="157" spans="1:38" ht="11" thickBot="1">
      <c r="A157" s="124" t="s">
        <v>235</v>
      </c>
      <c r="B157" s="27"/>
      <c r="C157" s="27"/>
      <c r="D157" s="27"/>
      <c r="E157" s="27"/>
      <c r="F157" s="27"/>
      <c r="G157" s="27"/>
      <c r="H157" s="27"/>
      <c r="I157" s="28">
        <f t="shared" si="14"/>
        <v>0</v>
      </c>
      <c r="J157" s="27"/>
      <c r="K157" s="27"/>
      <c r="L157" s="27"/>
      <c r="M157" s="27"/>
      <c r="N157" s="27"/>
      <c r="O157" s="27"/>
      <c r="P157" s="27"/>
      <c r="Q157" s="28">
        <f t="shared" si="15"/>
        <v>0</v>
      </c>
      <c r="R157" s="27"/>
      <c r="S157" s="27"/>
      <c r="T157" s="27"/>
      <c r="U157" s="27"/>
      <c r="V157" s="27"/>
      <c r="W157" s="27"/>
      <c r="X157" s="90"/>
      <c r="Y157" s="90"/>
      <c r="Z157" s="90"/>
      <c r="AA157" s="29">
        <f t="shared" si="17"/>
        <v>0</v>
      </c>
      <c r="AB157" s="30"/>
      <c r="AC157" s="30"/>
      <c r="AD157" s="30"/>
      <c r="AE157" s="30"/>
      <c r="AF157" s="30"/>
      <c r="AG157" s="30"/>
      <c r="AH157" s="30"/>
      <c r="AI157" s="30"/>
      <c r="AJ157" s="27"/>
      <c r="AK157" s="31">
        <f t="shared" si="18"/>
        <v>0</v>
      </c>
      <c r="AL157" s="32">
        <f t="shared" si="16"/>
        <v>0</v>
      </c>
    </row>
    <row r="158" spans="1:38" ht="11" thickBot="1">
      <c r="A158" s="124" t="s">
        <v>236</v>
      </c>
      <c r="B158" s="27"/>
      <c r="C158" s="27"/>
      <c r="D158" s="27"/>
      <c r="E158" s="27"/>
      <c r="F158" s="27"/>
      <c r="G158" s="27"/>
      <c r="H158" s="27"/>
      <c r="I158" s="28">
        <f t="shared" si="14"/>
        <v>0</v>
      </c>
      <c r="J158" s="27"/>
      <c r="K158" s="27"/>
      <c r="L158" s="27"/>
      <c r="M158" s="27"/>
      <c r="N158" s="27"/>
      <c r="O158" s="27"/>
      <c r="P158" s="27"/>
      <c r="Q158" s="28">
        <f t="shared" si="15"/>
        <v>0</v>
      </c>
      <c r="R158" s="27"/>
      <c r="S158" s="27"/>
      <c r="T158" s="27"/>
      <c r="U158" s="27"/>
      <c r="V158" s="27"/>
      <c r="W158" s="27"/>
      <c r="X158" s="90"/>
      <c r="Y158" s="90">
        <v>1</v>
      </c>
      <c r="Z158" s="90"/>
      <c r="AA158" s="29">
        <f t="shared" si="17"/>
        <v>15</v>
      </c>
      <c r="AB158" s="30"/>
      <c r="AC158" s="30"/>
      <c r="AD158" s="30"/>
      <c r="AE158" s="30"/>
      <c r="AF158" s="30"/>
      <c r="AG158" s="30"/>
      <c r="AH158" s="30"/>
      <c r="AI158" s="30">
        <v>1</v>
      </c>
      <c r="AJ158" s="27"/>
      <c r="AK158" s="31">
        <f t="shared" si="18"/>
        <v>15</v>
      </c>
      <c r="AL158" s="32">
        <f t="shared" si="16"/>
        <v>30</v>
      </c>
    </row>
    <row r="159" spans="1:38" ht="11" thickBot="1">
      <c r="A159" s="124" t="s">
        <v>237</v>
      </c>
      <c r="B159" s="27"/>
      <c r="C159" s="27"/>
      <c r="D159" s="27"/>
      <c r="E159" s="27"/>
      <c r="F159" s="27"/>
      <c r="G159" s="27"/>
      <c r="H159" s="27"/>
      <c r="I159" s="28">
        <f t="shared" si="14"/>
        <v>0</v>
      </c>
      <c r="J159" s="27"/>
      <c r="K159" s="27"/>
      <c r="L159" s="27"/>
      <c r="M159" s="27"/>
      <c r="N159" s="27"/>
      <c r="O159" s="27"/>
      <c r="P159" s="27"/>
      <c r="Q159" s="28">
        <f t="shared" si="15"/>
        <v>0</v>
      </c>
      <c r="R159" s="27"/>
      <c r="S159" s="27"/>
      <c r="T159" s="27"/>
      <c r="U159" s="27"/>
      <c r="V159" s="27"/>
      <c r="W159" s="27"/>
      <c r="X159" s="90"/>
      <c r="Y159" s="90"/>
      <c r="Z159" s="90"/>
      <c r="AA159" s="29">
        <f>(R159*130)+(S159*100)+(T159*70)+(U159*50)+(V159*40)+(W159*30)+(X159*20)+(Y159*15)+(Z159*10)</f>
        <v>0</v>
      </c>
      <c r="AB159" s="30"/>
      <c r="AC159" s="30"/>
      <c r="AD159" s="30"/>
      <c r="AE159" s="30"/>
      <c r="AF159" s="30"/>
      <c r="AG159" s="30"/>
      <c r="AH159" s="30"/>
      <c r="AI159" s="30"/>
      <c r="AJ159" s="27"/>
      <c r="AK159" s="31">
        <f t="shared" si="18"/>
        <v>0</v>
      </c>
      <c r="AL159" s="32">
        <f t="shared" si="16"/>
        <v>0</v>
      </c>
    </row>
    <row r="160" spans="1:38" ht="11" thickBot="1">
      <c r="A160" s="124" t="s">
        <v>238</v>
      </c>
      <c r="B160" s="27"/>
      <c r="C160" s="27"/>
      <c r="D160" s="27"/>
      <c r="E160" s="27"/>
      <c r="F160" s="27"/>
      <c r="G160" s="27"/>
      <c r="H160" s="27"/>
      <c r="I160" s="28">
        <f t="shared" si="14"/>
        <v>0</v>
      </c>
      <c r="J160" s="27"/>
      <c r="K160" s="27"/>
      <c r="L160" s="27"/>
      <c r="M160" s="27"/>
      <c r="N160" s="27"/>
      <c r="O160" s="27"/>
      <c r="P160" s="27"/>
      <c r="Q160" s="28">
        <f t="shared" si="15"/>
        <v>0</v>
      </c>
      <c r="R160" s="27"/>
      <c r="S160" s="27"/>
      <c r="T160" s="27"/>
      <c r="U160" s="27"/>
      <c r="V160" s="27"/>
      <c r="W160" s="27"/>
      <c r="X160" s="90"/>
      <c r="Y160" s="90"/>
      <c r="Z160" s="90">
        <v>2</v>
      </c>
      <c r="AA160" s="29">
        <f>(R160*130)+(S160*100)+(T160*70)+(U160*50)+(V160*40)+(W160*30)+(X160*20)+(Y160*15)+(Z160*10)</f>
        <v>20</v>
      </c>
      <c r="AB160" s="30"/>
      <c r="AC160" s="30"/>
      <c r="AD160" s="30"/>
      <c r="AE160" s="30"/>
      <c r="AF160" s="30"/>
      <c r="AG160" s="30"/>
      <c r="AH160" s="30"/>
      <c r="AI160" s="90">
        <v>1</v>
      </c>
      <c r="AJ160" s="27">
        <v>1</v>
      </c>
      <c r="AK160" s="31">
        <f t="shared" si="18"/>
        <v>25</v>
      </c>
      <c r="AL160" s="32">
        <f t="shared" si="16"/>
        <v>45</v>
      </c>
    </row>
    <row r="161" spans="1:38" ht="11" thickBot="1">
      <c r="A161" s="124" t="s">
        <v>239</v>
      </c>
      <c r="B161" s="27"/>
      <c r="C161" s="27"/>
      <c r="D161" s="27"/>
      <c r="E161" s="27"/>
      <c r="F161" s="27"/>
      <c r="G161" s="27"/>
      <c r="H161" s="27"/>
      <c r="I161" s="28">
        <f t="shared" si="14"/>
        <v>0</v>
      </c>
      <c r="J161" s="27"/>
      <c r="K161" s="27"/>
      <c r="L161" s="27"/>
      <c r="M161" s="27"/>
      <c r="N161" s="27"/>
      <c r="O161" s="27"/>
      <c r="P161" s="27"/>
      <c r="Q161" s="28">
        <f t="shared" si="15"/>
        <v>0</v>
      </c>
      <c r="R161" s="27"/>
      <c r="S161" s="27"/>
      <c r="T161" s="27"/>
      <c r="U161" s="27"/>
      <c r="V161" s="27"/>
      <c r="W161" s="27"/>
      <c r="X161" s="90"/>
      <c r="Y161" s="90"/>
      <c r="Z161" s="90"/>
      <c r="AA161" s="29">
        <f t="shared" si="17"/>
        <v>0</v>
      </c>
      <c r="AB161" s="30"/>
      <c r="AC161" s="30"/>
      <c r="AD161" s="30"/>
      <c r="AE161" s="30"/>
      <c r="AF161" s="30"/>
      <c r="AG161" s="30"/>
      <c r="AH161" s="30"/>
      <c r="AI161" s="30"/>
      <c r="AJ161" s="27"/>
      <c r="AK161" s="31">
        <f t="shared" si="18"/>
        <v>0</v>
      </c>
      <c r="AL161" s="32">
        <f t="shared" si="16"/>
        <v>0</v>
      </c>
    </row>
    <row r="162" spans="1:38" ht="11" thickBot="1">
      <c r="A162" s="124" t="s">
        <v>240</v>
      </c>
      <c r="B162" s="27"/>
      <c r="C162" s="27"/>
      <c r="D162" s="27"/>
      <c r="E162" s="27"/>
      <c r="F162" s="27"/>
      <c r="G162" s="27"/>
      <c r="H162" s="27"/>
      <c r="I162" s="28">
        <f t="shared" si="14"/>
        <v>0</v>
      </c>
      <c r="J162" s="27"/>
      <c r="K162" s="27"/>
      <c r="L162" s="27"/>
      <c r="M162" s="27"/>
      <c r="N162" s="27"/>
      <c r="O162" s="27"/>
      <c r="P162" s="27"/>
      <c r="Q162" s="28">
        <f t="shared" si="15"/>
        <v>0</v>
      </c>
      <c r="R162" s="27"/>
      <c r="S162" s="27"/>
      <c r="T162" s="27"/>
      <c r="U162" s="27"/>
      <c r="V162" s="27"/>
      <c r="W162" s="27"/>
      <c r="X162" s="90"/>
      <c r="Y162" s="90"/>
      <c r="Z162" s="151">
        <v>0.5</v>
      </c>
      <c r="AA162" s="29">
        <f t="shared" si="17"/>
        <v>5</v>
      </c>
      <c r="AB162" s="30"/>
      <c r="AC162" s="30"/>
      <c r="AD162" s="30"/>
      <c r="AE162" s="30"/>
      <c r="AF162" s="30"/>
      <c r="AG162" s="30"/>
      <c r="AH162" s="30"/>
      <c r="AI162" s="30"/>
      <c r="AJ162" s="151">
        <v>0.5</v>
      </c>
      <c r="AK162" s="31">
        <f t="shared" si="18"/>
        <v>5</v>
      </c>
      <c r="AL162" s="32">
        <f t="shared" si="16"/>
        <v>10</v>
      </c>
    </row>
    <row r="163" spans="1:38" ht="11" thickBot="1">
      <c r="A163" s="124" t="s">
        <v>241</v>
      </c>
      <c r="B163" s="27"/>
      <c r="C163" s="27"/>
      <c r="D163" s="27"/>
      <c r="E163" s="27"/>
      <c r="F163" s="27"/>
      <c r="G163" s="27"/>
      <c r="H163" s="27"/>
      <c r="I163" s="28">
        <f t="shared" si="14"/>
        <v>0</v>
      </c>
      <c r="J163" s="27"/>
      <c r="K163" s="27"/>
      <c r="L163" s="27"/>
      <c r="M163" s="27"/>
      <c r="N163" s="27"/>
      <c r="O163" s="27"/>
      <c r="P163" s="27"/>
      <c r="Q163" s="28">
        <f t="shared" si="15"/>
        <v>0</v>
      </c>
      <c r="R163" s="27"/>
      <c r="S163" s="27"/>
      <c r="T163" s="27"/>
      <c r="U163" s="27"/>
      <c r="V163" s="27"/>
      <c r="W163" s="27"/>
      <c r="X163" s="90"/>
      <c r="Y163" s="90"/>
      <c r="Z163" s="90">
        <v>1</v>
      </c>
      <c r="AA163" s="29">
        <f t="shared" si="17"/>
        <v>10</v>
      </c>
      <c r="AB163" s="30"/>
      <c r="AC163" s="30"/>
      <c r="AD163" s="30"/>
      <c r="AE163" s="30"/>
      <c r="AF163" s="30"/>
      <c r="AG163" s="30"/>
      <c r="AH163" s="30"/>
      <c r="AI163" s="30"/>
      <c r="AJ163" s="27"/>
      <c r="AK163" s="31">
        <f t="shared" si="18"/>
        <v>0</v>
      </c>
      <c r="AL163" s="32">
        <f t="shared" si="16"/>
        <v>10</v>
      </c>
    </row>
    <row r="164" spans="1:38" ht="11" thickBot="1">
      <c r="A164" s="124" t="s">
        <v>242</v>
      </c>
      <c r="B164" s="27"/>
      <c r="C164" s="27"/>
      <c r="D164" s="27"/>
      <c r="E164" s="27"/>
      <c r="F164" s="27"/>
      <c r="G164" s="27"/>
      <c r="H164" s="27"/>
      <c r="I164" s="28">
        <f t="shared" si="14"/>
        <v>0</v>
      </c>
      <c r="J164" s="27"/>
      <c r="K164" s="27"/>
      <c r="L164" s="27"/>
      <c r="M164" s="27"/>
      <c r="N164" s="27"/>
      <c r="O164" s="27"/>
      <c r="P164" s="27"/>
      <c r="Q164" s="28">
        <f t="shared" si="15"/>
        <v>0</v>
      </c>
      <c r="R164" s="27"/>
      <c r="S164" s="27"/>
      <c r="T164" s="27"/>
      <c r="U164" s="27"/>
      <c r="V164" s="27"/>
      <c r="W164" s="27"/>
      <c r="X164" s="90"/>
      <c r="Y164" s="90"/>
      <c r="Z164" s="90"/>
      <c r="AA164" s="29">
        <f t="shared" si="17"/>
        <v>0</v>
      </c>
      <c r="AB164" s="30"/>
      <c r="AC164" s="30"/>
      <c r="AD164" s="30"/>
      <c r="AE164" s="30"/>
      <c r="AF164" s="30"/>
      <c r="AG164" s="30"/>
      <c r="AH164" s="30"/>
      <c r="AI164" s="30"/>
      <c r="AJ164" s="27"/>
      <c r="AK164" s="31">
        <f t="shared" si="18"/>
        <v>0</v>
      </c>
      <c r="AL164" s="32">
        <f t="shared" si="16"/>
        <v>0</v>
      </c>
    </row>
    <row r="165" spans="1:38" ht="11" thickBot="1">
      <c r="A165" s="124" t="s">
        <v>312</v>
      </c>
      <c r="B165" s="27"/>
      <c r="C165" s="27"/>
      <c r="D165" s="27"/>
      <c r="E165" s="27"/>
      <c r="F165" s="27"/>
      <c r="G165" s="27"/>
      <c r="H165" s="27"/>
      <c r="I165" s="28">
        <f t="shared" si="14"/>
        <v>0</v>
      </c>
      <c r="J165" s="27"/>
      <c r="K165" s="27"/>
      <c r="L165" s="27"/>
      <c r="M165" s="27"/>
      <c r="N165" s="27"/>
      <c r="O165" s="27"/>
      <c r="P165" s="27"/>
      <c r="Q165" s="28">
        <f t="shared" si="15"/>
        <v>0</v>
      </c>
      <c r="R165" s="27"/>
      <c r="S165" s="27"/>
      <c r="T165" s="27"/>
      <c r="U165" s="27"/>
      <c r="V165" s="27"/>
      <c r="W165" s="27"/>
      <c r="X165" s="90">
        <v>1</v>
      </c>
      <c r="Y165" s="90">
        <v>1</v>
      </c>
      <c r="Z165" s="90"/>
      <c r="AA165" s="29">
        <f t="shared" si="17"/>
        <v>35</v>
      </c>
      <c r="AB165" s="30"/>
      <c r="AC165" s="30"/>
      <c r="AD165" s="30"/>
      <c r="AE165" s="30"/>
      <c r="AF165" s="30"/>
      <c r="AG165" s="30"/>
      <c r="AH165" s="30"/>
      <c r="AI165" s="30">
        <v>2</v>
      </c>
      <c r="AJ165" s="27"/>
      <c r="AK165" s="31">
        <f t="shared" si="18"/>
        <v>30</v>
      </c>
      <c r="AL165" s="32">
        <f t="shared" si="16"/>
        <v>65</v>
      </c>
    </row>
    <row r="166" spans="1:38" ht="11" thickBot="1">
      <c r="A166" s="124" t="s">
        <v>243</v>
      </c>
      <c r="B166" s="27"/>
      <c r="C166" s="27"/>
      <c r="D166" s="27"/>
      <c r="E166" s="27"/>
      <c r="F166" s="27"/>
      <c r="G166" s="27"/>
      <c r="H166" s="27"/>
      <c r="I166" s="28">
        <f t="shared" si="14"/>
        <v>0</v>
      </c>
      <c r="J166" s="27"/>
      <c r="K166" s="27"/>
      <c r="L166" s="27"/>
      <c r="M166" s="27"/>
      <c r="N166" s="27"/>
      <c r="O166" s="27"/>
      <c r="P166" s="27"/>
      <c r="Q166" s="28">
        <f t="shared" si="15"/>
        <v>0</v>
      </c>
      <c r="R166" s="27"/>
      <c r="S166" s="27"/>
      <c r="T166" s="27"/>
      <c r="U166" s="27"/>
      <c r="V166" s="27"/>
      <c r="W166" s="27"/>
      <c r="X166" s="90"/>
      <c r="Y166" s="90"/>
      <c r="Z166" s="90">
        <v>1</v>
      </c>
      <c r="AA166" s="29">
        <f t="shared" si="17"/>
        <v>10</v>
      </c>
      <c r="AB166" s="30"/>
      <c r="AC166" s="30"/>
      <c r="AD166" s="30"/>
      <c r="AE166" s="30"/>
      <c r="AF166" s="30"/>
      <c r="AG166" s="30"/>
      <c r="AH166" s="30"/>
      <c r="AI166" s="30"/>
      <c r="AJ166" s="27"/>
      <c r="AK166" s="31">
        <f t="shared" si="18"/>
        <v>0</v>
      </c>
      <c r="AL166" s="32">
        <f t="shared" si="16"/>
        <v>10</v>
      </c>
    </row>
    <row r="167" spans="1:38" ht="11" thickBot="1">
      <c r="A167" s="124" t="s">
        <v>244</v>
      </c>
      <c r="B167" s="27"/>
      <c r="C167" s="27"/>
      <c r="D167" s="27"/>
      <c r="E167" s="27"/>
      <c r="F167" s="27"/>
      <c r="G167" s="27"/>
      <c r="H167" s="27"/>
      <c r="I167" s="28">
        <f t="shared" si="14"/>
        <v>0</v>
      </c>
      <c r="J167" s="27"/>
      <c r="K167" s="27"/>
      <c r="L167" s="27"/>
      <c r="M167" s="27"/>
      <c r="N167" s="27"/>
      <c r="O167" s="27"/>
      <c r="P167" s="27"/>
      <c r="Q167" s="28">
        <f t="shared" si="15"/>
        <v>0</v>
      </c>
      <c r="R167" s="27"/>
      <c r="S167" s="27"/>
      <c r="T167" s="27"/>
      <c r="U167" s="27"/>
      <c r="V167" s="27"/>
      <c r="W167" s="27"/>
      <c r="X167" s="90"/>
      <c r="Y167" s="90"/>
      <c r="Z167" s="90"/>
      <c r="AA167" s="29">
        <f t="shared" si="17"/>
        <v>0</v>
      </c>
      <c r="AB167" s="30"/>
      <c r="AC167" s="30"/>
      <c r="AD167" s="30"/>
      <c r="AE167" s="30"/>
      <c r="AF167" s="30"/>
      <c r="AG167" s="30"/>
      <c r="AH167" s="30"/>
      <c r="AI167" s="30"/>
      <c r="AJ167" s="27"/>
      <c r="AK167" s="31">
        <f t="shared" si="18"/>
        <v>0</v>
      </c>
      <c r="AL167" s="32">
        <f t="shared" si="16"/>
        <v>0</v>
      </c>
    </row>
    <row r="168" spans="1:38" ht="11" thickBot="1">
      <c r="A168" s="124" t="s">
        <v>245</v>
      </c>
      <c r="B168" s="27"/>
      <c r="C168" s="27"/>
      <c r="D168" s="27"/>
      <c r="E168" s="27"/>
      <c r="F168" s="27"/>
      <c r="G168" s="27"/>
      <c r="H168" s="27"/>
      <c r="I168" s="28">
        <f t="shared" si="14"/>
        <v>0</v>
      </c>
      <c r="J168" s="27"/>
      <c r="K168" s="27"/>
      <c r="L168" s="27"/>
      <c r="M168" s="27"/>
      <c r="N168" s="27"/>
      <c r="O168" s="27"/>
      <c r="P168" s="27"/>
      <c r="Q168" s="28">
        <f t="shared" si="15"/>
        <v>0</v>
      </c>
      <c r="R168" s="27"/>
      <c r="S168" s="27"/>
      <c r="T168" s="27"/>
      <c r="U168" s="27"/>
      <c r="V168" s="27"/>
      <c r="W168" s="27"/>
      <c r="X168" s="90"/>
      <c r="Y168" s="90"/>
      <c r="Z168" s="90"/>
      <c r="AA168" s="29">
        <f t="shared" si="17"/>
        <v>0</v>
      </c>
      <c r="AB168" s="30"/>
      <c r="AC168" s="30"/>
      <c r="AD168" s="30"/>
      <c r="AE168" s="30"/>
      <c r="AF168" s="30"/>
      <c r="AG168" s="30"/>
      <c r="AH168" s="30"/>
      <c r="AI168" s="30"/>
      <c r="AJ168" s="27"/>
      <c r="AK168" s="31">
        <f t="shared" si="18"/>
        <v>0</v>
      </c>
      <c r="AL168" s="32">
        <f t="shared" si="16"/>
        <v>0</v>
      </c>
    </row>
    <row r="169" spans="1:38" ht="11" thickBot="1">
      <c r="A169" s="124" t="s">
        <v>246</v>
      </c>
      <c r="B169" s="27"/>
      <c r="C169" s="27"/>
      <c r="D169" s="27"/>
      <c r="E169" s="27"/>
      <c r="F169" s="27"/>
      <c r="G169" s="27"/>
      <c r="H169" s="27"/>
      <c r="I169" s="28">
        <f t="shared" si="14"/>
        <v>0</v>
      </c>
      <c r="J169" s="27"/>
      <c r="K169" s="27"/>
      <c r="L169" s="27"/>
      <c r="M169" s="27"/>
      <c r="N169" s="27"/>
      <c r="O169" s="27"/>
      <c r="P169" s="27"/>
      <c r="Q169" s="28">
        <f t="shared" si="15"/>
        <v>0</v>
      </c>
      <c r="R169" s="27"/>
      <c r="S169" s="27"/>
      <c r="T169" s="27"/>
      <c r="U169" s="27"/>
      <c r="V169" s="27"/>
      <c r="W169" s="27"/>
      <c r="X169" s="90"/>
      <c r="Y169" s="90"/>
      <c r="Z169" s="90"/>
      <c r="AA169" s="29">
        <f t="shared" si="17"/>
        <v>0</v>
      </c>
      <c r="AB169" s="30"/>
      <c r="AC169" s="30"/>
      <c r="AD169" s="30"/>
      <c r="AE169" s="30"/>
      <c r="AF169" s="30"/>
      <c r="AG169" s="30"/>
      <c r="AH169" s="30"/>
      <c r="AI169" s="30"/>
      <c r="AJ169" s="27"/>
      <c r="AK169" s="31">
        <f t="shared" si="18"/>
        <v>0</v>
      </c>
      <c r="AL169" s="32">
        <f t="shared" si="16"/>
        <v>0</v>
      </c>
    </row>
    <row r="170" spans="1:38" ht="11" thickBot="1">
      <c r="A170" s="124" t="s">
        <v>247</v>
      </c>
      <c r="B170" s="27"/>
      <c r="C170" s="27"/>
      <c r="D170" s="27"/>
      <c r="E170" s="27"/>
      <c r="F170" s="27"/>
      <c r="G170" s="27"/>
      <c r="H170" s="27"/>
      <c r="I170" s="28">
        <f t="shared" si="14"/>
        <v>0</v>
      </c>
      <c r="J170" s="27"/>
      <c r="K170" s="27"/>
      <c r="L170" s="27"/>
      <c r="M170" s="27"/>
      <c r="N170" s="27"/>
      <c r="O170" s="27"/>
      <c r="P170" s="27"/>
      <c r="Q170" s="28">
        <f t="shared" si="15"/>
        <v>0</v>
      </c>
      <c r="R170" s="27"/>
      <c r="S170" s="27"/>
      <c r="T170" s="27"/>
      <c r="U170" s="27"/>
      <c r="V170" s="27"/>
      <c r="W170" s="27"/>
      <c r="X170" s="90"/>
      <c r="Y170" s="90"/>
      <c r="Z170" s="90"/>
      <c r="AA170" s="29">
        <f t="shared" si="17"/>
        <v>0</v>
      </c>
      <c r="AB170" s="30"/>
      <c r="AC170" s="30"/>
      <c r="AD170" s="30"/>
      <c r="AE170" s="30"/>
      <c r="AF170" s="30"/>
      <c r="AG170" s="30"/>
      <c r="AH170" s="30"/>
      <c r="AI170" s="30"/>
      <c r="AJ170" s="27"/>
      <c r="AK170" s="31">
        <f t="shared" si="18"/>
        <v>0</v>
      </c>
      <c r="AL170" s="32">
        <f t="shared" si="16"/>
        <v>0</v>
      </c>
    </row>
    <row r="171" spans="1:38" ht="11" thickBot="1">
      <c r="A171" s="124" t="s">
        <v>248</v>
      </c>
      <c r="B171" s="27"/>
      <c r="C171" s="27"/>
      <c r="D171" s="27"/>
      <c r="E171" s="27"/>
      <c r="F171" s="27"/>
      <c r="G171" s="27"/>
      <c r="H171" s="27"/>
      <c r="I171" s="28">
        <f t="shared" si="14"/>
        <v>0</v>
      </c>
      <c r="J171" s="27"/>
      <c r="K171" s="27"/>
      <c r="L171" s="27"/>
      <c r="M171" s="27"/>
      <c r="N171" s="27"/>
      <c r="O171" s="27"/>
      <c r="P171" s="27"/>
      <c r="Q171" s="28">
        <f t="shared" si="15"/>
        <v>0</v>
      </c>
      <c r="R171" s="27"/>
      <c r="S171" s="27"/>
      <c r="T171" s="27"/>
      <c r="U171" s="27"/>
      <c r="V171" s="27"/>
      <c r="W171" s="27"/>
      <c r="X171" s="90"/>
      <c r="Y171" s="90"/>
      <c r="Z171" s="90"/>
      <c r="AA171" s="29">
        <f t="shared" si="17"/>
        <v>0</v>
      </c>
      <c r="AB171" s="30"/>
      <c r="AC171" s="30"/>
      <c r="AD171" s="30"/>
      <c r="AE171" s="30">
        <v>1</v>
      </c>
      <c r="AF171" s="30">
        <v>1</v>
      </c>
      <c r="AG171" s="30"/>
      <c r="AH171" s="30"/>
      <c r="AI171" s="30"/>
      <c r="AJ171" s="27"/>
      <c r="AK171" s="31">
        <f t="shared" si="18"/>
        <v>90</v>
      </c>
      <c r="AL171" s="32">
        <f t="shared" si="16"/>
        <v>90</v>
      </c>
    </row>
    <row r="172" spans="1:38" ht="11" thickBot="1">
      <c r="A172" s="124" t="s">
        <v>249</v>
      </c>
      <c r="B172" s="27"/>
      <c r="C172" s="27"/>
      <c r="D172" s="27"/>
      <c r="E172" s="27"/>
      <c r="F172" s="27"/>
      <c r="G172" s="27"/>
      <c r="H172" s="27"/>
      <c r="I172" s="28">
        <f t="shared" si="14"/>
        <v>0</v>
      </c>
      <c r="J172" s="27"/>
      <c r="K172" s="27"/>
      <c r="L172" s="27"/>
      <c r="M172" s="27"/>
      <c r="N172" s="27"/>
      <c r="O172" s="27"/>
      <c r="P172" s="27"/>
      <c r="Q172" s="28">
        <f t="shared" si="15"/>
        <v>0</v>
      </c>
      <c r="R172" s="27"/>
      <c r="S172" s="27"/>
      <c r="T172" s="27"/>
      <c r="U172" s="27"/>
      <c r="V172" s="27"/>
      <c r="W172" s="27"/>
      <c r="X172" s="90"/>
      <c r="Y172" s="90"/>
      <c r="Z172" s="90"/>
      <c r="AA172" s="29">
        <f t="shared" si="17"/>
        <v>0</v>
      </c>
      <c r="AB172" s="30"/>
      <c r="AC172" s="30"/>
      <c r="AD172" s="30"/>
      <c r="AE172" s="30"/>
      <c r="AF172" s="30"/>
      <c r="AG172" s="30"/>
      <c r="AH172" s="30"/>
      <c r="AI172" s="30"/>
      <c r="AJ172" s="27"/>
      <c r="AK172" s="31">
        <f t="shared" si="18"/>
        <v>0</v>
      </c>
      <c r="AL172" s="32">
        <f t="shared" si="16"/>
        <v>0</v>
      </c>
    </row>
    <row r="173" spans="1:38" ht="11" thickBot="1">
      <c r="A173" s="124" t="s">
        <v>286</v>
      </c>
      <c r="B173" s="27"/>
      <c r="C173" s="27"/>
      <c r="D173" s="27"/>
      <c r="E173" s="27"/>
      <c r="F173" s="27"/>
      <c r="G173" s="27"/>
      <c r="H173" s="27"/>
      <c r="I173" s="28">
        <f t="shared" si="14"/>
        <v>0</v>
      </c>
      <c r="J173" s="27"/>
      <c r="K173" s="27"/>
      <c r="L173" s="27"/>
      <c r="M173" s="27"/>
      <c r="N173" s="27"/>
      <c r="O173" s="27"/>
      <c r="P173" s="27"/>
      <c r="Q173" s="28">
        <f t="shared" si="15"/>
        <v>0</v>
      </c>
      <c r="R173" s="27"/>
      <c r="S173" s="27"/>
      <c r="T173" s="27"/>
      <c r="U173" s="27"/>
      <c r="V173" s="27"/>
      <c r="W173" s="27"/>
      <c r="X173" s="90"/>
      <c r="Y173" s="90"/>
      <c r="Z173" s="90"/>
      <c r="AA173" s="29">
        <f t="shared" si="17"/>
        <v>0</v>
      </c>
      <c r="AB173" s="30"/>
      <c r="AC173" s="30"/>
      <c r="AD173" s="30"/>
      <c r="AE173" s="30"/>
      <c r="AF173" s="30"/>
      <c r="AG173" s="30"/>
      <c r="AH173" s="30"/>
      <c r="AI173" s="30"/>
      <c r="AJ173" s="27"/>
      <c r="AK173" s="31">
        <f t="shared" si="18"/>
        <v>0</v>
      </c>
      <c r="AL173" s="32">
        <f t="shared" si="16"/>
        <v>0</v>
      </c>
    </row>
    <row r="174" spans="1:38" ht="11" thickBot="1">
      <c r="A174" s="124" t="s">
        <v>250</v>
      </c>
      <c r="B174" s="27"/>
      <c r="C174" s="27"/>
      <c r="D174" s="27"/>
      <c r="E174" s="27"/>
      <c r="F174" s="27"/>
      <c r="G174" s="27"/>
      <c r="H174" s="27"/>
      <c r="I174" s="28">
        <f t="shared" si="14"/>
        <v>0</v>
      </c>
      <c r="J174" s="27"/>
      <c r="K174" s="27"/>
      <c r="L174" s="27"/>
      <c r="M174" s="27"/>
      <c r="N174" s="27"/>
      <c r="O174" s="27"/>
      <c r="P174" s="27"/>
      <c r="Q174" s="28">
        <f t="shared" si="15"/>
        <v>0</v>
      </c>
      <c r="R174" s="27"/>
      <c r="S174" s="27"/>
      <c r="T174" s="27"/>
      <c r="U174" s="27"/>
      <c r="V174" s="27"/>
      <c r="W174" s="27"/>
      <c r="X174" s="90"/>
      <c r="Y174" s="90"/>
      <c r="Z174" s="90"/>
      <c r="AA174" s="29">
        <f t="shared" si="17"/>
        <v>0</v>
      </c>
      <c r="AB174" s="30"/>
      <c r="AC174" s="30"/>
      <c r="AD174" s="30"/>
      <c r="AE174" s="30"/>
      <c r="AF174" s="30"/>
      <c r="AG174" s="30"/>
      <c r="AH174" s="30"/>
      <c r="AI174" s="30"/>
      <c r="AJ174" s="27"/>
      <c r="AK174" s="31">
        <f t="shared" si="18"/>
        <v>0</v>
      </c>
      <c r="AL174" s="32">
        <f t="shared" si="16"/>
        <v>0</v>
      </c>
    </row>
    <row r="175" spans="1:38" ht="11" thickBot="1">
      <c r="A175" s="124" t="s">
        <v>251</v>
      </c>
      <c r="B175" s="27"/>
      <c r="C175" s="27"/>
      <c r="D175" s="27"/>
      <c r="E175" s="27"/>
      <c r="F175" s="27"/>
      <c r="G175" s="27"/>
      <c r="H175" s="27"/>
      <c r="I175" s="28">
        <f t="shared" si="14"/>
        <v>0</v>
      </c>
      <c r="J175" s="27"/>
      <c r="K175" s="27"/>
      <c r="L175" s="27"/>
      <c r="M175" s="27"/>
      <c r="N175" s="27"/>
      <c r="O175" s="27"/>
      <c r="P175" s="27"/>
      <c r="Q175" s="28">
        <f t="shared" si="15"/>
        <v>0</v>
      </c>
      <c r="R175" s="27"/>
      <c r="S175" s="27"/>
      <c r="T175" s="27"/>
      <c r="U175" s="27"/>
      <c r="V175" s="27"/>
      <c r="W175" s="27"/>
      <c r="X175" s="151">
        <v>0.5</v>
      </c>
      <c r="Y175" s="90"/>
      <c r="Z175" s="90"/>
      <c r="AA175" s="29">
        <f t="shared" si="17"/>
        <v>10</v>
      </c>
      <c r="AB175" s="30"/>
      <c r="AC175" s="30"/>
      <c r="AD175" s="30"/>
      <c r="AE175" s="30"/>
      <c r="AF175" s="30"/>
      <c r="AG175" s="30"/>
      <c r="AH175" s="151">
        <v>0.5</v>
      </c>
      <c r="AI175" s="30"/>
      <c r="AJ175" s="27"/>
      <c r="AK175" s="31">
        <f t="shared" si="18"/>
        <v>10</v>
      </c>
      <c r="AL175" s="32">
        <f t="shared" si="16"/>
        <v>20</v>
      </c>
    </row>
    <row r="176" spans="1:38" ht="11" thickBot="1">
      <c r="A176" s="124" t="s">
        <v>252</v>
      </c>
      <c r="B176" s="27"/>
      <c r="C176" s="27"/>
      <c r="D176" s="27"/>
      <c r="E176" s="27"/>
      <c r="F176" s="27">
        <v>1</v>
      </c>
      <c r="G176" s="27"/>
      <c r="H176" s="27"/>
      <c r="I176" s="28">
        <f t="shared" si="14"/>
        <v>40</v>
      </c>
      <c r="J176" s="27"/>
      <c r="K176" s="27"/>
      <c r="L176" s="27"/>
      <c r="M176" s="27"/>
      <c r="N176" s="27">
        <v>1</v>
      </c>
      <c r="O176" s="27"/>
      <c r="P176" s="27"/>
      <c r="Q176" s="28">
        <f t="shared" si="15"/>
        <v>40</v>
      </c>
      <c r="R176" s="27"/>
      <c r="S176" s="27"/>
      <c r="T176" s="27"/>
      <c r="U176" s="27"/>
      <c r="V176" s="27"/>
      <c r="W176" s="27">
        <v>1</v>
      </c>
      <c r="X176" s="90">
        <v>1</v>
      </c>
      <c r="Y176" s="90"/>
      <c r="Z176" s="90"/>
      <c r="AA176" s="29">
        <f t="shared" si="17"/>
        <v>50</v>
      </c>
      <c r="AB176" s="30"/>
      <c r="AC176" s="30"/>
      <c r="AD176" s="30"/>
      <c r="AE176" s="30"/>
      <c r="AF176" s="30">
        <v>1</v>
      </c>
      <c r="AG176" s="30">
        <v>1</v>
      </c>
      <c r="AH176" s="30"/>
      <c r="AI176" s="30"/>
      <c r="AJ176" s="27"/>
      <c r="AK176" s="31">
        <f t="shared" si="18"/>
        <v>70</v>
      </c>
      <c r="AL176" s="32">
        <f t="shared" si="16"/>
        <v>200</v>
      </c>
    </row>
    <row r="177" spans="1:38" ht="11" thickBot="1">
      <c r="A177" s="124" t="s">
        <v>253</v>
      </c>
      <c r="B177" s="27"/>
      <c r="C177" s="27"/>
      <c r="D177" s="27"/>
      <c r="E177" s="27"/>
      <c r="F177" s="27"/>
      <c r="G177" s="27"/>
      <c r="H177" s="27"/>
      <c r="I177" s="28">
        <f t="shared" si="14"/>
        <v>0</v>
      </c>
      <c r="J177" s="27"/>
      <c r="K177" s="27"/>
      <c r="L177" s="27"/>
      <c r="M177" s="27"/>
      <c r="N177" s="27"/>
      <c r="O177" s="27"/>
      <c r="P177" s="27"/>
      <c r="Q177" s="28">
        <f t="shared" si="15"/>
        <v>0</v>
      </c>
      <c r="R177" s="27"/>
      <c r="S177" s="27"/>
      <c r="T177" s="27"/>
      <c r="U177" s="27"/>
      <c r="V177" s="27"/>
      <c r="W177" s="27"/>
      <c r="X177" s="90"/>
      <c r="Y177" s="90">
        <v>1</v>
      </c>
      <c r="Z177" s="90"/>
      <c r="AA177" s="29">
        <f t="shared" si="17"/>
        <v>15</v>
      </c>
      <c r="AB177" s="30"/>
      <c r="AC177" s="30"/>
      <c r="AD177" s="30"/>
      <c r="AE177" s="30"/>
      <c r="AF177" s="30"/>
      <c r="AG177" s="30"/>
      <c r="AH177" s="30"/>
      <c r="AI177" s="30">
        <v>1</v>
      </c>
      <c r="AJ177" s="27"/>
      <c r="AK177" s="31">
        <f t="shared" si="18"/>
        <v>15</v>
      </c>
      <c r="AL177" s="32">
        <f t="shared" si="16"/>
        <v>30</v>
      </c>
    </row>
    <row r="178" spans="1:38" ht="11" thickBot="1">
      <c r="A178" s="124" t="s">
        <v>254</v>
      </c>
      <c r="B178" s="27"/>
      <c r="C178" s="27"/>
      <c r="D178" s="27"/>
      <c r="E178" s="27"/>
      <c r="F178" s="27"/>
      <c r="G178" s="27"/>
      <c r="H178" s="27"/>
      <c r="I178" s="28">
        <f t="shared" si="14"/>
        <v>0</v>
      </c>
      <c r="J178" s="27"/>
      <c r="K178" s="27"/>
      <c r="L178" s="27"/>
      <c r="M178" s="27"/>
      <c r="N178" s="27"/>
      <c r="O178" s="27"/>
      <c r="P178" s="27"/>
      <c r="Q178" s="28">
        <f t="shared" si="15"/>
        <v>0</v>
      </c>
      <c r="R178" s="27"/>
      <c r="S178" s="27"/>
      <c r="T178" s="27"/>
      <c r="U178" s="27"/>
      <c r="V178" s="27"/>
      <c r="W178" s="27"/>
      <c r="X178" s="90"/>
      <c r="Y178" s="90">
        <v>1</v>
      </c>
      <c r="Z178" s="90">
        <v>1</v>
      </c>
      <c r="AA178" s="29">
        <f t="shared" si="17"/>
        <v>25</v>
      </c>
      <c r="AB178" s="30"/>
      <c r="AC178" s="30"/>
      <c r="AD178" s="30"/>
      <c r="AE178" s="30"/>
      <c r="AF178" s="30"/>
      <c r="AG178" s="30"/>
      <c r="AH178" s="30"/>
      <c r="AI178" s="30">
        <v>1</v>
      </c>
      <c r="AJ178" s="90">
        <v>1</v>
      </c>
      <c r="AK178" s="31">
        <f t="shared" si="18"/>
        <v>25</v>
      </c>
      <c r="AL178" s="32">
        <f t="shared" si="16"/>
        <v>50</v>
      </c>
    </row>
    <row r="179" spans="1:38" ht="11" thickBot="1">
      <c r="A179" s="124" t="s">
        <v>255</v>
      </c>
      <c r="B179" s="27"/>
      <c r="C179" s="27"/>
      <c r="D179" s="27"/>
      <c r="E179" s="27"/>
      <c r="F179" s="27"/>
      <c r="G179" s="27"/>
      <c r="H179" s="27"/>
      <c r="I179" s="28">
        <f t="shared" si="14"/>
        <v>0</v>
      </c>
      <c r="J179" s="27"/>
      <c r="K179" s="27"/>
      <c r="L179" s="27"/>
      <c r="M179" s="27"/>
      <c r="N179" s="27"/>
      <c r="O179" s="27"/>
      <c r="P179" s="27"/>
      <c r="Q179" s="28">
        <f t="shared" si="15"/>
        <v>0</v>
      </c>
      <c r="R179" s="27"/>
      <c r="S179" s="27"/>
      <c r="T179" s="27"/>
      <c r="U179" s="27"/>
      <c r="V179" s="27"/>
      <c r="W179" s="27"/>
      <c r="X179" s="90"/>
      <c r="Y179" s="90"/>
      <c r="Z179" s="90"/>
      <c r="AA179" s="29">
        <f t="shared" si="17"/>
        <v>0</v>
      </c>
      <c r="AB179" s="30"/>
      <c r="AC179" s="30"/>
      <c r="AD179" s="30"/>
      <c r="AE179" s="30"/>
      <c r="AF179" s="30"/>
      <c r="AG179" s="30"/>
      <c r="AH179" s="30"/>
      <c r="AI179" s="30"/>
      <c r="AJ179" s="27"/>
      <c r="AK179" s="31">
        <f t="shared" si="18"/>
        <v>0</v>
      </c>
      <c r="AL179" s="32">
        <f t="shared" si="16"/>
        <v>0</v>
      </c>
    </row>
    <row r="180" spans="1:38" ht="11" thickBot="1">
      <c r="A180" s="124" t="s">
        <v>256</v>
      </c>
      <c r="B180" s="27"/>
      <c r="C180" s="27"/>
      <c r="D180" s="27"/>
      <c r="E180" s="27"/>
      <c r="F180" s="27"/>
      <c r="G180" s="27"/>
      <c r="H180" s="27"/>
      <c r="I180" s="28">
        <f t="shared" si="14"/>
        <v>0</v>
      </c>
      <c r="J180" s="27"/>
      <c r="K180" s="27"/>
      <c r="L180" s="27"/>
      <c r="M180" s="27"/>
      <c r="N180" s="27"/>
      <c r="O180" s="27"/>
      <c r="P180" s="27"/>
      <c r="Q180" s="28">
        <f t="shared" si="15"/>
        <v>0</v>
      </c>
      <c r="R180" s="27"/>
      <c r="S180" s="27"/>
      <c r="T180" s="27"/>
      <c r="U180" s="27"/>
      <c r="V180" s="27"/>
      <c r="W180" s="27"/>
      <c r="X180" s="90"/>
      <c r="Y180" s="90"/>
      <c r="Z180" s="90"/>
      <c r="AA180" s="29">
        <f t="shared" si="17"/>
        <v>0</v>
      </c>
      <c r="AB180" s="30"/>
      <c r="AC180" s="30"/>
      <c r="AD180" s="30"/>
      <c r="AE180" s="30"/>
      <c r="AF180" s="30"/>
      <c r="AG180" s="30"/>
      <c r="AH180" s="30"/>
      <c r="AI180" s="30"/>
      <c r="AJ180" s="27"/>
      <c r="AK180" s="31">
        <f t="shared" si="18"/>
        <v>0</v>
      </c>
      <c r="AL180" s="32">
        <f t="shared" si="16"/>
        <v>0</v>
      </c>
    </row>
    <row r="181" spans="1:38" ht="11" thickBot="1">
      <c r="A181" s="124" t="s">
        <v>313</v>
      </c>
      <c r="B181" s="27"/>
      <c r="C181" s="27"/>
      <c r="D181" s="27"/>
      <c r="E181" s="27"/>
      <c r="F181" s="27"/>
      <c r="G181" s="27"/>
      <c r="H181" s="27"/>
      <c r="I181" s="28">
        <f t="shared" si="14"/>
        <v>0</v>
      </c>
      <c r="J181" s="27"/>
      <c r="K181" s="27"/>
      <c r="L181" s="27"/>
      <c r="M181" s="27"/>
      <c r="N181" s="27"/>
      <c r="O181" s="27"/>
      <c r="P181" s="27"/>
      <c r="Q181" s="28">
        <f t="shared" si="15"/>
        <v>0</v>
      </c>
      <c r="R181" s="27"/>
      <c r="S181" s="27"/>
      <c r="T181" s="27"/>
      <c r="U181" s="27"/>
      <c r="V181" s="27"/>
      <c r="W181" s="27"/>
      <c r="X181" s="90"/>
      <c r="Y181" s="90"/>
      <c r="Z181" s="90"/>
      <c r="AA181" s="29">
        <f t="shared" si="17"/>
        <v>0</v>
      </c>
      <c r="AB181" s="30"/>
      <c r="AC181" s="30"/>
      <c r="AD181" s="30"/>
      <c r="AE181" s="30"/>
      <c r="AF181" s="30"/>
      <c r="AG181" s="30"/>
      <c r="AH181" s="30"/>
      <c r="AI181" s="30"/>
      <c r="AJ181" s="27"/>
      <c r="AK181" s="31">
        <f t="shared" si="18"/>
        <v>0</v>
      </c>
      <c r="AL181" s="32">
        <f t="shared" si="16"/>
        <v>0</v>
      </c>
    </row>
    <row r="182" spans="1:38" ht="11" thickBot="1">
      <c r="A182" s="124" t="s">
        <v>257</v>
      </c>
      <c r="B182" s="27"/>
      <c r="C182" s="27"/>
      <c r="D182" s="27"/>
      <c r="E182" s="27"/>
      <c r="F182" s="27"/>
      <c r="G182" s="27"/>
      <c r="H182" s="27"/>
      <c r="I182" s="28">
        <f t="shared" si="14"/>
        <v>0</v>
      </c>
      <c r="J182" s="27"/>
      <c r="K182" s="27"/>
      <c r="L182" s="27"/>
      <c r="M182" s="27"/>
      <c r="N182" s="27"/>
      <c r="O182" s="27"/>
      <c r="P182" s="27"/>
      <c r="Q182" s="28">
        <f t="shared" si="15"/>
        <v>0</v>
      </c>
      <c r="R182" s="27"/>
      <c r="S182" s="27"/>
      <c r="T182" s="27"/>
      <c r="U182" s="27"/>
      <c r="V182" s="27"/>
      <c r="W182" s="27"/>
      <c r="X182" s="90"/>
      <c r="Y182" s="90">
        <v>1</v>
      </c>
      <c r="Z182" s="90">
        <v>1</v>
      </c>
      <c r="AA182" s="29">
        <f t="shared" si="17"/>
        <v>25</v>
      </c>
      <c r="AB182" s="30"/>
      <c r="AC182" s="30"/>
      <c r="AD182" s="30"/>
      <c r="AE182" s="30"/>
      <c r="AF182" s="30"/>
      <c r="AG182" s="30"/>
      <c r="AH182" s="30"/>
      <c r="AI182" s="30">
        <v>1</v>
      </c>
      <c r="AJ182" s="27">
        <v>1</v>
      </c>
      <c r="AK182" s="31">
        <f t="shared" si="18"/>
        <v>25</v>
      </c>
      <c r="AL182" s="32">
        <f t="shared" si="16"/>
        <v>50</v>
      </c>
    </row>
    <row r="183" spans="1:38" ht="11" thickBot="1">
      <c r="A183" s="124" t="s">
        <v>258</v>
      </c>
      <c r="B183" s="27"/>
      <c r="C183" s="27"/>
      <c r="D183" s="27"/>
      <c r="E183" s="27"/>
      <c r="F183" s="27"/>
      <c r="G183" s="27"/>
      <c r="H183" s="27"/>
      <c r="I183" s="28">
        <f t="shared" si="14"/>
        <v>0</v>
      </c>
      <c r="J183" s="27"/>
      <c r="K183" s="27"/>
      <c r="L183" s="27"/>
      <c r="M183" s="27"/>
      <c r="N183" s="27"/>
      <c r="O183" s="27"/>
      <c r="P183" s="27"/>
      <c r="Q183" s="28">
        <f t="shared" si="15"/>
        <v>0</v>
      </c>
      <c r="R183" s="27"/>
      <c r="S183" s="27"/>
      <c r="T183" s="27"/>
      <c r="U183" s="27"/>
      <c r="V183" s="27"/>
      <c r="W183" s="27"/>
      <c r="X183" s="90"/>
      <c r="Y183" s="90"/>
      <c r="Z183" s="90"/>
      <c r="AA183" s="29">
        <f t="shared" si="17"/>
        <v>0</v>
      </c>
      <c r="AB183" s="30"/>
      <c r="AC183" s="30"/>
      <c r="AD183" s="30"/>
      <c r="AE183" s="30"/>
      <c r="AF183" s="30"/>
      <c r="AG183" s="30"/>
      <c r="AH183" s="30"/>
      <c r="AI183" s="30"/>
      <c r="AJ183" s="27"/>
      <c r="AK183" s="31">
        <f t="shared" si="18"/>
        <v>0</v>
      </c>
      <c r="AL183" s="32">
        <f t="shared" si="16"/>
        <v>0</v>
      </c>
    </row>
    <row r="184" spans="1:38" ht="11" thickBot="1">
      <c r="A184" s="124" t="s">
        <v>259</v>
      </c>
      <c r="B184" s="27"/>
      <c r="C184" s="27"/>
      <c r="D184" s="27"/>
      <c r="E184" s="27"/>
      <c r="F184" s="27"/>
      <c r="G184" s="27"/>
      <c r="H184" s="27"/>
      <c r="I184" s="28">
        <f t="shared" si="14"/>
        <v>0</v>
      </c>
      <c r="J184" s="27"/>
      <c r="K184" s="27"/>
      <c r="L184" s="27"/>
      <c r="M184" s="27"/>
      <c r="N184" s="27"/>
      <c r="O184" s="27"/>
      <c r="P184" s="27"/>
      <c r="Q184" s="28">
        <f t="shared" si="15"/>
        <v>0</v>
      </c>
      <c r="R184" s="27"/>
      <c r="S184" s="27"/>
      <c r="T184" s="27"/>
      <c r="U184" s="27"/>
      <c r="V184" s="27"/>
      <c r="W184" s="27"/>
      <c r="X184" s="90"/>
      <c r="Y184" s="151">
        <v>0.5</v>
      </c>
      <c r="Z184" s="90">
        <v>1</v>
      </c>
      <c r="AA184" s="29">
        <f t="shared" si="17"/>
        <v>17.5</v>
      </c>
      <c r="AB184" s="30"/>
      <c r="AC184" s="30"/>
      <c r="AD184" s="30"/>
      <c r="AE184" s="30"/>
      <c r="AF184" s="30"/>
      <c r="AG184" s="30"/>
      <c r="AH184" s="30"/>
      <c r="AI184" s="30"/>
      <c r="AJ184" s="151">
        <v>1.5</v>
      </c>
      <c r="AK184" s="31">
        <f t="shared" si="18"/>
        <v>15</v>
      </c>
      <c r="AL184" s="32">
        <f t="shared" si="16"/>
        <v>32.5</v>
      </c>
    </row>
    <row r="185" spans="1:38" ht="11" thickBot="1">
      <c r="A185" s="124" t="s">
        <v>260</v>
      </c>
      <c r="B185" s="27"/>
      <c r="C185" s="27"/>
      <c r="D185" s="27"/>
      <c r="E185" s="27"/>
      <c r="F185" s="27"/>
      <c r="G185" s="27"/>
      <c r="H185" s="27"/>
      <c r="I185" s="28">
        <f t="shared" si="14"/>
        <v>0</v>
      </c>
      <c r="J185" s="27"/>
      <c r="K185" s="27"/>
      <c r="L185" s="27"/>
      <c r="M185" s="27"/>
      <c r="N185" s="27"/>
      <c r="O185" s="27"/>
      <c r="P185" s="27"/>
      <c r="Q185" s="28">
        <f t="shared" si="15"/>
        <v>0</v>
      </c>
      <c r="R185" s="27"/>
      <c r="S185" s="27"/>
      <c r="T185" s="27"/>
      <c r="U185" s="27"/>
      <c r="V185" s="27"/>
      <c r="W185" s="27"/>
      <c r="X185" s="90"/>
      <c r="Y185" s="151">
        <v>0.5</v>
      </c>
      <c r="Z185" s="90"/>
      <c r="AA185" s="29">
        <f t="shared" si="17"/>
        <v>7.5</v>
      </c>
      <c r="AB185" s="30"/>
      <c r="AC185" s="30"/>
      <c r="AD185" s="30"/>
      <c r="AE185" s="30"/>
      <c r="AF185" s="30"/>
      <c r="AG185" s="30"/>
      <c r="AH185" s="30"/>
      <c r="AI185" s="30"/>
      <c r="AJ185" s="151">
        <v>0.5</v>
      </c>
      <c r="AK185" s="31">
        <f t="shared" si="18"/>
        <v>5</v>
      </c>
      <c r="AL185" s="32">
        <f t="shared" si="16"/>
        <v>12.5</v>
      </c>
    </row>
    <row r="186" spans="1:38" ht="11" thickBot="1">
      <c r="A186" s="124" t="s">
        <v>261</v>
      </c>
      <c r="B186" s="27"/>
      <c r="C186" s="27"/>
      <c r="D186" s="27"/>
      <c r="E186" s="27"/>
      <c r="F186" s="27"/>
      <c r="G186" s="27">
        <v>0.5</v>
      </c>
      <c r="H186" s="27"/>
      <c r="I186" s="28">
        <f t="shared" si="14"/>
        <v>15</v>
      </c>
      <c r="J186" s="27"/>
      <c r="K186" s="27"/>
      <c r="L186" s="27"/>
      <c r="M186" s="27"/>
      <c r="N186" s="27"/>
      <c r="O186" s="27">
        <v>0.5</v>
      </c>
      <c r="P186" s="27"/>
      <c r="Q186" s="28">
        <f t="shared" si="15"/>
        <v>15</v>
      </c>
      <c r="R186" s="27"/>
      <c r="S186" s="27"/>
      <c r="T186" s="27"/>
      <c r="U186" s="27"/>
      <c r="V186" s="27"/>
      <c r="W186" s="27"/>
      <c r="X186" s="90"/>
      <c r="Y186" s="90">
        <v>1</v>
      </c>
      <c r="Z186" s="90">
        <v>1</v>
      </c>
      <c r="AA186" s="29">
        <f t="shared" si="17"/>
        <v>25</v>
      </c>
      <c r="AB186" s="30"/>
      <c r="AC186" s="30"/>
      <c r="AD186" s="30"/>
      <c r="AE186" s="30"/>
      <c r="AF186" s="30"/>
      <c r="AG186" s="30"/>
      <c r="AH186" s="30"/>
      <c r="AI186" s="90"/>
      <c r="AJ186" s="30">
        <v>2</v>
      </c>
      <c r="AK186" s="31">
        <f t="shared" si="18"/>
        <v>20</v>
      </c>
      <c r="AL186" s="32">
        <f t="shared" si="16"/>
        <v>75</v>
      </c>
    </row>
    <row r="187" spans="1:38" ht="11" thickBot="1">
      <c r="A187" s="124" t="s">
        <v>262</v>
      </c>
      <c r="B187" s="27"/>
      <c r="C187" s="27"/>
      <c r="D187" s="27"/>
      <c r="E187" s="27"/>
      <c r="F187" s="27"/>
      <c r="G187" s="27">
        <v>0.5</v>
      </c>
      <c r="H187" s="27"/>
      <c r="I187" s="28">
        <f t="shared" si="14"/>
        <v>15</v>
      </c>
      <c r="J187" s="27"/>
      <c r="K187" s="27"/>
      <c r="L187" s="27"/>
      <c r="M187" s="27"/>
      <c r="N187" s="27"/>
      <c r="O187" s="27">
        <v>0.5</v>
      </c>
      <c r="P187" s="27"/>
      <c r="Q187" s="28">
        <f t="shared" si="15"/>
        <v>15</v>
      </c>
      <c r="R187" s="27"/>
      <c r="S187" s="27"/>
      <c r="T187" s="27"/>
      <c r="U187" s="27"/>
      <c r="V187" s="27"/>
      <c r="W187" s="27"/>
      <c r="X187" s="90"/>
      <c r="Y187" s="90">
        <v>1</v>
      </c>
      <c r="Z187" s="90">
        <v>1</v>
      </c>
      <c r="AA187" s="29">
        <f t="shared" si="17"/>
        <v>25</v>
      </c>
      <c r="AB187" s="30"/>
      <c r="AC187" s="30"/>
      <c r="AD187" s="30"/>
      <c r="AE187" s="30"/>
      <c r="AF187" s="30"/>
      <c r="AG187" s="30"/>
      <c r="AH187" s="30"/>
      <c r="AI187" s="30">
        <v>1</v>
      </c>
      <c r="AJ187" s="27">
        <v>1</v>
      </c>
      <c r="AK187" s="31">
        <f t="shared" si="18"/>
        <v>25</v>
      </c>
      <c r="AL187" s="32">
        <f t="shared" si="16"/>
        <v>80</v>
      </c>
    </row>
    <row r="188" spans="1:38" ht="11" thickBot="1">
      <c r="A188" s="124" t="s">
        <v>322</v>
      </c>
      <c r="B188" s="27"/>
      <c r="C188" s="27"/>
      <c r="D188" s="27"/>
      <c r="E188" s="27"/>
      <c r="F188" s="27"/>
      <c r="G188" s="27"/>
      <c r="H188" s="27"/>
      <c r="I188" s="28">
        <f t="shared" si="14"/>
        <v>0</v>
      </c>
      <c r="J188" s="27"/>
      <c r="K188" s="27"/>
      <c r="L188" s="27"/>
      <c r="M188" s="27"/>
      <c r="N188" s="27"/>
      <c r="O188" s="27"/>
      <c r="P188" s="27"/>
      <c r="Q188" s="28">
        <f t="shared" si="15"/>
        <v>0</v>
      </c>
      <c r="R188" s="27"/>
      <c r="S188" s="27"/>
      <c r="T188" s="27"/>
      <c r="U188" s="27"/>
      <c r="V188" s="27"/>
      <c r="W188" s="27"/>
      <c r="X188" s="90"/>
      <c r="Y188" s="90"/>
      <c r="Z188" s="90"/>
      <c r="AA188" s="29">
        <f t="shared" si="17"/>
        <v>0</v>
      </c>
      <c r="AB188" s="30"/>
      <c r="AC188" s="30"/>
      <c r="AD188" s="30"/>
      <c r="AE188" s="30"/>
      <c r="AF188" s="30"/>
      <c r="AG188" s="30"/>
      <c r="AH188" s="30"/>
      <c r="AI188" s="30"/>
      <c r="AJ188" s="27"/>
      <c r="AK188" s="31">
        <f t="shared" si="18"/>
        <v>0</v>
      </c>
      <c r="AL188" s="32">
        <f t="shared" si="16"/>
        <v>0</v>
      </c>
    </row>
    <row r="189" spans="1:38" ht="11" thickBot="1">
      <c r="A189" s="124" t="s">
        <v>263</v>
      </c>
      <c r="B189" s="27"/>
      <c r="C189" s="27"/>
      <c r="D189" s="27"/>
      <c r="E189" s="27"/>
      <c r="F189" s="27"/>
      <c r="G189" s="27"/>
      <c r="H189" s="27"/>
      <c r="I189" s="28">
        <f t="shared" si="14"/>
        <v>0</v>
      </c>
      <c r="J189" s="27"/>
      <c r="K189" s="27"/>
      <c r="L189" s="27"/>
      <c r="M189" s="27"/>
      <c r="N189" s="27"/>
      <c r="O189" s="27"/>
      <c r="P189" s="27"/>
      <c r="Q189" s="28">
        <f t="shared" si="15"/>
        <v>0</v>
      </c>
      <c r="R189" s="27"/>
      <c r="S189" s="27"/>
      <c r="T189" s="27"/>
      <c r="U189" s="27"/>
      <c r="V189" s="27"/>
      <c r="W189" s="27"/>
      <c r="X189" s="90"/>
      <c r="Y189" s="90"/>
      <c r="Z189" s="90"/>
      <c r="AA189" s="29">
        <f t="shared" si="17"/>
        <v>0</v>
      </c>
      <c r="AB189" s="30"/>
      <c r="AC189" s="30"/>
      <c r="AD189" s="30"/>
      <c r="AE189" s="30"/>
      <c r="AF189" s="30"/>
      <c r="AG189" s="30"/>
      <c r="AH189" s="30"/>
      <c r="AI189" s="30"/>
      <c r="AJ189" s="27"/>
      <c r="AK189" s="31">
        <f t="shared" si="18"/>
        <v>0</v>
      </c>
      <c r="AL189" s="32">
        <f t="shared" si="16"/>
        <v>0</v>
      </c>
    </row>
    <row r="190" spans="1:38" ht="11" thickBot="1">
      <c r="A190" s="124" t="s">
        <v>264</v>
      </c>
      <c r="B190" s="27"/>
      <c r="C190" s="27"/>
      <c r="D190" s="27"/>
      <c r="E190" s="27"/>
      <c r="F190" s="27"/>
      <c r="G190" s="27"/>
      <c r="H190" s="27"/>
      <c r="I190" s="28">
        <f t="shared" si="14"/>
        <v>0</v>
      </c>
      <c r="J190" s="27"/>
      <c r="K190" s="27"/>
      <c r="L190" s="27"/>
      <c r="M190" s="27"/>
      <c r="N190" s="27"/>
      <c r="O190" s="27"/>
      <c r="P190" s="27"/>
      <c r="Q190" s="28">
        <f t="shared" si="15"/>
        <v>0</v>
      </c>
      <c r="R190" s="27"/>
      <c r="S190" s="27"/>
      <c r="T190" s="27"/>
      <c r="U190" s="27"/>
      <c r="V190" s="27"/>
      <c r="W190" s="27"/>
      <c r="X190" s="90"/>
      <c r="Y190" s="90"/>
      <c r="Z190" s="90"/>
      <c r="AA190" s="29">
        <f t="shared" si="17"/>
        <v>0</v>
      </c>
      <c r="AB190" s="30"/>
      <c r="AC190" s="30"/>
      <c r="AD190" s="30"/>
      <c r="AE190" s="30"/>
      <c r="AF190" s="30"/>
      <c r="AG190" s="30"/>
      <c r="AH190" s="30"/>
      <c r="AI190" s="30"/>
      <c r="AJ190" s="27"/>
      <c r="AK190" s="31">
        <f t="shared" si="18"/>
        <v>0</v>
      </c>
      <c r="AL190" s="32">
        <f t="shared" si="16"/>
        <v>0</v>
      </c>
    </row>
    <row r="191" spans="1:38" ht="11" thickBot="1">
      <c r="A191" s="124" t="s">
        <v>265</v>
      </c>
      <c r="B191" s="27"/>
      <c r="C191" s="27"/>
      <c r="D191" s="27"/>
      <c r="E191" s="27"/>
      <c r="F191" s="27"/>
      <c r="G191" s="27"/>
      <c r="H191" s="27"/>
      <c r="I191" s="28">
        <f t="shared" si="14"/>
        <v>0</v>
      </c>
      <c r="J191" s="27"/>
      <c r="K191" s="27"/>
      <c r="L191" s="27"/>
      <c r="M191" s="27"/>
      <c r="N191" s="27"/>
      <c r="O191" s="27"/>
      <c r="P191" s="27"/>
      <c r="Q191" s="28">
        <f t="shared" si="15"/>
        <v>0</v>
      </c>
      <c r="R191" s="27"/>
      <c r="S191" s="27"/>
      <c r="T191" s="27"/>
      <c r="U191" s="27"/>
      <c r="V191" s="27"/>
      <c r="W191" s="27"/>
      <c r="X191" s="90"/>
      <c r="Y191" s="90"/>
      <c r="Z191" s="90"/>
      <c r="AA191" s="29">
        <f t="shared" si="17"/>
        <v>0</v>
      </c>
      <c r="AB191" s="30"/>
      <c r="AC191" s="30"/>
      <c r="AD191" s="30"/>
      <c r="AE191" s="30"/>
      <c r="AF191" s="30"/>
      <c r="AG191" s="30"/>
      <c r="AH191" s="30"/>
      <c r="AI191" s="30"/>
      <c r="AJ191" s="27"/>
      <c r="AK191" s="31">
        <f t="shared" si="18"/>
        <v>0</v>
      </c>
      <c r="AL191" s="32">
        <f t="shared" si="16"/>
        <v>0</v>
      </c>
    </row>
    <row r="192" spans="1:38" ht="11" thickBot="1">
      <c r="A192" s="124" t="s">
        <v>266</v>
      </c>
      <c r="B192" s="27"/>
      <c r="C192" s="27"/>
      <c r="D192" s="27"/>
      <c r="E192" s="27"/>
      <c r="F192" s="27"/>
      <c r="G192" s="27"/>
      <c r="H192" s="27"/>
      <c r="I192" s="28">
        <f t="shared" si="14"/>
        <v>0</v>
      </c>
      <c r="J192" s="27"/>
      <c r="K192" s="27"/>
      <c r="L192" s="27"/>
      <c r="M192" s="27"/>
      <c r="N192" s="27"/>
      <c r="O192" s="27"/>
      <c r="P192" s="27"/>
      <c r="Q192" s="28">
        <f t="shared" si="15"/>
        <v>0</v>
      </c>
      <c r="R192" s="27"/>
      <c r="S192" s="27"/>
      <c r="T192" s="27"/>
      <c r="U192" s="27"/>
      <c r="V192" s="27"/>
      <c r="W192" s="27"/>
      <c r="X192" s="90">
        <v>1</v>
      </c>
      <c r="Y192" s="90"/>
      <c r="Z192" s="90"/>
      <c r="AA192" s="29">
        <f t="shared" si="17"/>
        <v>20</v>
      </c>
      <c r="AB192" s="30"/>
      <c r="AC192" s="30"/>
      <c r="AD192" s="30"/>
      <c r="AE192" s="30">
        <v>1</v>
      </c>
      <c r="AF192" s="30"/>
      <c r="AG192" s="30">
        <v>1</v>
      </c>
      <c r="AH192" s="30"/>
      <c r="AI192" s="30"/>
      <c r="AJ192" s="27"/>
      <c r="AK192" s="31">
        <f t="shared" si="18"/>
        <v>80</v>
      </c>
      <c r="AL192" s="32">
        <f t="shared" si="16"/>
        <v>100</v>
      </c>
    </row>
    <row r="193" spans="1:38" ht="11" thickBot="1">
      <c r="A193" s="124" t="s">
        <v>267</v>
      </c>
      <c r="B193" s="27"/>
      <c r="C193" s="27"/>
      <c r="D193" s="27"/>
      <c r="E193" s="27"/>
      <c r="F193" s="27"/>
      <c r="G193" s="27"/>
      <c r="H193" s="27"/>
      <c r="I193" s="28">
        <f t="shared" si="14"/>
        <v>0</v>
      </c>
      <c r="J193" s="27"/>
      <c r="K193" s="27"/>
      <c r="L193" s="27"/>
      <c r="M193" s="27"/>
      <c r="N193" s="27"/>
      <c r="O193" s="27"/>
      <c r="P193" s="27"/>
      <c r="Q193" s="28">
        <f t="shared" si="15"/>
        <v>0</v>
      </c>
      <c r="R193" s="27"/>
      <c r="S193" s="27"/>
      <c r="T193" s="27"/>
      <c r="U193" s="27"/>
      <c r="V193" s="27"/>
      <c r="W193" s="27"/>
      <c r="X193" s="90"/>
      <c r="Y193" s="90"/>
      <c r="Z193" s="90"/>
      <c r="AA193" s="29">
        <f t="shared" si="17"/>
        <v>0</v>
      </c>
      <c r="AB193" s="30"/>
      <c r="AC193" s="30"/>
      <c r="AD193" s="30"/>
      <c r="AE193" s="30"/>
      <c r="AF193" s="30"/>
      <c r="AG193" s="30"/>
      <c r="AH193" s="30"/>
      <c r="AI193" s="30"/>
      <c r="AJ193" s="27"/>
      <c r="AK193" s="31">
        <f t="shared" si="18"/>
        <v>0</v>
      </c>
      <c r="AL193" s="32">
        <f t="shared" si="16"/>
        <v>0</v>
      </c>
    </row>
    <row r="194" spans="1:38" ht="11" thickBot="1">
      <c r="A194" s="124" t="s">
        <v>268</v>
      </c>
      <c r="B194" s="27"/>
      <c r="C194" s="27"/>
      <c r="D194" s="27"/>
      <c r="E194" s="27"/>
      <c r="F194" s="27"/>
      <c r="G194" s="27"/>
      <c r="H194" s="27"/>
      <c r="I194" s="28">
        <f t="shared" si="14"/>
        <v>0</v>
      </c>
      <c r="J194" s="27"/>
      <c r="K194" s="27"/>
      <c r="L194" s="27"/>
      <c r="M194" s="27"/>
      <c r="N194" s="27"/>
      <c r="O194" s="27"/>
      <c r="P194" s="27"/>
      <c r="Q194" s="28">
        <f t="shared" si="15"/>
        <v>0</v>
      </c>
      <c r="R194" s="27"/>
      <c r="S194" s="27"/>
      <c r="T194" s="27"/>
      <c r="U194" s="27"/>
      <c r="V194" s="27"/>
      <c r="W194" s="27"/>
      <c r="X194" s="90"/>
      <c r="Y194" s="90"/>
      <c r="Z194" s="90"/>
      <c r="AA194" s="29">
        <f t="shared" si="17"/>
        <v>0</v>
      </c>
      <c r="AB194" s="30"/>
      <c r="AC194" s="30"/>
      <c r="AD194" s="30"/>
      <c r="AE194" s="30"/>
      <c r="AF194" s="30"/>
      <c r="AG194" s="30"/>
      <c r="AH194" s="30"/>
      <c r="AI194" s="30"/>
      <c r="AJ194" s="27">
        <v>1</v>
      </c>
      <c r="AK194" s="31">
        <f t="shared" si="18"/>
        <v>10</v>
      </c>
      <c r="AL194" s="32">
        <f t="shared" si="16"/>
        <v>10</v>
      </c>
    </row>
    <row r="195" spans="1:38" ht="11" thickBot="1">
      <c r="A195" s="124" t="s">
        <v>269</v>
      </c>
      <c r="B195" s="27"/>
      <c r="C195" s="27"/>
      <c r="D195" s="27"/>
      <c r="E195" s="27"/>
      <c r="F195" s="27"/>
      <c r="G195" s="27"/>
      <c r="H195" s="27"/>
      <c r="I195" s="28">
        <f t="shared" si="14"/>
        <v>0</v>
      </c>
      <c r="J195" s="27"/>
      <c r="K195" s="27"/>
      <c r="L195" s="27"/>
      <c r="M195" s="27"/>
      <c r="N195" s="27"/>
      <c r="O195" s="27"/>
      <c r="P195" s="27"/>
      <c r="Q195" s="28">
        <f t="shared" si="15"/>
        <v>0</v>
      </c>
      <c r="R195" s="27"/>
      <c r="S195" s="27"/>
      <c r="T195" s="27"/>
      <c r="U195" s="27"/>
      <c r="V195" s="27"/>
      <c r="W195" s="27"/>
      <c r="X195" s="90">
        <v>1</v>
      </c>
      <c r="Y195" s="90"/>
      <c r="Z195" s="90"/>
      <c r="AA195" s="29">
        <f t="shared" si="17"/>
        <v>20</v>
      </c>
      <c r="AB195" s="30"/>
      <c r="AC195" s="30"/>
      <c r="AD195" s="30"/>
      <c r="AE195" s="30"/>
      <c r="AF195" s="30"/>
      <c r="AG195" s="30"/>
      <c r="AH195" s="30"/>
      <c r="AI195" s="30">
        <v>1</v>
      </c>
      <c r="AJ195" s="27"/>
      <c r="AK195" s="31">
        <f t="shared" si="18"/>
        <v>15</v>
      </c>
      <c r="AL195" s="32">
        <f t="shared" si="16"/>
        <v>35</v>
      </c>
    </row>
    <row r="196" spans="1:38" ht="11" thickBot="1">
      <c r="A196" s="124" t="s">
        <v>270</v>
      </c>
      <c r="B196" s="27"/>
      <c r="C196" s="27"/>
      <c r="D196" s="27"/>
      <c r="E196" s="27"/>
      <c r="F196" s="27"/>
      <c r="G196" s="27">
        <v>1</v>
      </c>
      <c r="H196" s="27"/>
      <c r="I196" s="28">
        <f t="shared" ref="I196:I203" si="19">(B196*130)+(C196*100)+(D196*80)+(E196*60)+(F196*40)+(G196*30)+(H196*20)</f>
        <v>30</v>
      </c>
      <c r="J196" s="27"/>
      <c r="K196" s="27"/>
      <c r="L196" s="27"/>
      <c r="M196" s="27"/>
      <c r="N196" s="27"/>
      <c r="O196" s="27">
        <v>1</v>
      </c>
      <c r="P196" s="27"/>
      <c r="Q196" s="28">
        <f t="shared" ref="Q196:Q203" si="20">(J196*130)+(K196*100)+(L196*80)+(M196*60)+(N196*40)+(O196*30)+(P196*20)</f>
        <v>30</v>
      </c>
      <c r="R196" s="27"/>
      <c r="S196" s="27"/>
      <c r="T196" s="27"/>
      <c r="U196" s="27"/>
      <c r="V196" s="27"/>
      <c r="W196" s="27">
        <v>1</v>
      </c>
      <c r="X196" s="90">
        <v>1</v>
      </c>
      <c r="Y196" s="90"/>
      <c r="Z196" s="90"/>
      <c r="AA196" s="29">
        <f t="shared" si="17"/>
        <v>50</v>
      </c>
      <c r="AB196" s="30"/>
      <c r="AC196" s="30"/>
      <c r="AD196" s="30"/>
      <c r="AE196" s="30"/>
      <c r="AF196" s="30"/>
      <c r="AG196" s="30">
        <v>1</v>
      </c>
      <c r="AH196" s="30">
        <v>1</v>
      </c>
      <c r="AI196" s="30"/>
      <c r="AJ196" s="27"/>
      <c r="AK196" s="31">
        <f t="shared" si="18"/>
        <v>50</v>
      </c>
      <c r="AL196" s="32">
        <f t="shared" si="16"/>
        <v>160</v>
      </c>
    </row>
    <row r="197" spans="1:38" ht="11" thickBot="1">
      <c r="A197" s="124" t="s">
        <v>323</v>
      </c>
      <c r="B197" s="27"/>
      <c r="C197" s="27"/>
      <c r="D197" s="27"/>
      <c r="E197" s="27"/>
      <c r="F197" s="27"/>
      <c r="G197" s="27"/>
      <c r="H197" s="27"/>
      <c r="I197" s="28">
        <f t="shared" si="19"/>
        <v>0</v>
      </c>
      <c r="J197" s="27"/>
      <c r="K197" s="27"/>
      <c r="L197" s="27"/>
      <c r="M197" s="27"/>
      <c r="N197" s="27"/>
      <c r="O197" s="27"/>
      <c r="P197" s="27"/>
      <c r="Q197" s="28">
        <f t="shared" si="20"/>
        <v>0</v>
      </c>
      <c r="R197" s="27"/>
      <c r="S197" s="27"/>
      <c r="T197" s="27"/>
      <c r="U197" s="27"/>
      <c r="V197" s="27"/>
      <c r="W197" s="27"/>
      <c r="X197" s="90"/>
      <c r="Y197" s="90"/>
      <c r="Z197" s="90"/>
      <c r="AA197" s="29">
        <f t="shared" si="17"/>
        <v>0</v>
      </c>
      <c r="AB197" s="30"/>
      <c r="AC197" s="30"/>
      <c r="AD197" s="30"/>
      <c r="AE197" s="30"/>
      <c r="AF197" s="30"/>
      <c r="AG197" s="30"/>
      <c r="AH197" s="30"/>
      <c r="AI197" s="30"/>
      <c r="AJ197" s="27"/>
      <c r="AK197" s="31">
        <f t="shared" si="18"/>
        <v>0</v>
      </c>
      <c r="AL197" s="32">
        <f t="shared" ref="AL197:AL203" si="21">I197+Q197+AA197+AK197</f>
        <v>0</v>
      </c>
    </row>
    <row r="198" spans="1:38" ht="11" thickBot="1">
      <c r="A198" s="124" t="s">
        <v>271</v>
      </c>
      <c r="B198" s="27"/>
      <c r="C198" s="27"/>
      <c r="D198" s="27"/>
      <c r="E198" s="27"/>
      <c r="F198" s="27"/>
      <c r="G198" s="27"/>
      <c r="H198" s="27"/>
      <c r="I198" s="28">
        <f t="shared" si="19"/>
        <v>0</v>
      </c>
      <c r="J198" s="27"/>
      <c r="K198" s="27"/>
      <c r="L198" s="27"/>
      <c r="M198" s="27"/>
      <c r="N198" s="27"/>
      <c r="O198" s="27"/>
      <c r="P198" s="27"/>
      <c r="Q198" s="28">
        <f t="shared" si="20"/>
        <v>0</v>
      </c>
      <c r="R198" s="27"/>
      <c r="S198" s="27"/>
      <c r="T198" s="27"/>
      <c r="U198" s="27"/>
      <c r="V198" s="27"/>
      <c r="W198" s="27"/>
      <c r="X198" s="90"/>
      <c r="Y198" s="90"/>
      <c r="Z198" s="90">
        <v>1</v>
      </c>
      <c r="AA198" s="29">
        <f t="shared" ref="AA198:AA203" si="22">(R198*130)+(S198*100)+(T198*70)+(U198*50)+(V198*40)+(W198*30)+(X198*20)+(Y198*15)+(Z198*10)</f>
        <v>10</v>
      </c>
      <c r="AB198" s="30"/>
      <c r="AC198" s="30"/>
      <c r="AD198" s="30"/>
      <c r="AE198" s="30"/>
      <c r="AF198" s="30"/>
      <c r="AG198" s="30"/>
      <c r="AH198" s="30"/>
      <c r="AI198" s="30"/>
      <c r="AJ198" s="90">
        <v>2</v>
      </c>
      <c r="AK198" s="31">
        <f t="shared" ref="AK198:AK203" si="23">(AB198*130)+(AC198*100)+(AD198*70)+(AE198*50)+(AF198*40)+(AG198*30)+(AH198*20)+(AI198*15)+(AJ198*10)</f>
        <v>20</v>
      </c>
      <c r="AL198" s="32">
        <f t="shared" si="21"/>
        <v>30</v>
      </c>
    </row>
    <row r="199" spans="1:38" ht="11" thickBot="1">
      <c r="A199" s="124" t="s">
        <v>272</v>
      </c>
      <c r="B199" s="27"/>
      <c r="C199" s="27"/>
      <c r="D199" s="27"/>
      <c r="E199" s="27"/>
      <c r="F199" s="27"/>
      <c r="G199" s="27"/>
      <c r="H199" s="27"/>
      <c r="I199" s="28">
        <f t="shared" si="19"/>
        <v>0</v>
      </c>
      <c r="J199" s="27"/>
      <c r="K199" s="27"/>
      <c r="L199" s="27"/>
      <c r="M199" s="27"/>
      <c r="N199" s="27"/>
      <c r="O199" s="27"/>
      <c r="P199" s="27"/>
      <c r="Q199" s="28">
        <f t="shared" si="20"/>
        <v>0</v>
      </c>
      <c r="R199" s="27"/>
      <c r="S199" s="27"/>
      <c r="T199" s="27"/>
      <c r="U199" s="27"/>
      <c r="V199" s="27"/>
      <c r="W199" s="27"/>
      <c r="X199" s="90"/>
      <c r="Y199" s="90"/>
      <c r="Z199" s="90"/>
      <c r="AA199" s="29">
        <f t="shared" si="22"/>
        <v>0</v>
      </c>
      <c r="AB199" s="30"/>
      <c r="AC199" s="30"/>
      <c r="AD199" s="30"/>
      <c r="AE199" s="30"/>
      <c r="AF199" s="30"/>
      <c r="AG199" s="30"/>
      <c r="AH199" s="30"/>
      <c r="AI199" s="30"/>
      <c r="AJ199" s="27"/>
      <c r="AK199" s="31">
        <f t="shared" si="23"/>
        <v>0</v>
      </c>
      <c r="AL199" s="32">
        <f t="shared" si="21"/>
        <v>0</v>
      </c>
    </row>
    <row r="200" spans="1:38" ht="11" thickBot="1">
      <c r="A200" s="124" t="s">
        <v>273</v>
      </c>
      <c r="B200" s="27"/>
      <c r="C200" s="27"/>
      <c r="D200" s="27"/>
      <c r="E200" s="27"/>
      <c r="F200" s="27"/>
      <c r="G200" s="27"/>
      <c r="H200" s="27"/>
      <c r="I200" s="28">
        <f t="shared" si="19"/>
        <v>0</v>
      </c>
      <c r="J200" s="27"/>
      <c r="K200" s="27"/>
      <c r="L200" s="27"/>
      <c r="M200" s="27"/>
      <c r="N200" s="27"/>
      <c r="O200" s="27"/>
      <c r="P200" s="27"/>
      <c r="Q200" s="28">
        <f t="shared" si="20"/>
        <v>0</v>
      </c>
      <c r="R200" s="27"/>
      <c r="S200" s="27"/>
      <c r="T200" s="27"/>
      <c r="U200" s="27"/>
      <c r="V200" s="27"/>
      <c r="W200" s="27"/>
      <c r="X200" s="90"/>
      <c r="Y200" s="90"/>
      <c r="Z200" s="90"/>
      <c r="AA200" s="29">
        <f t="shared" si="22"/>
        <v>0</v>
      </c>
      <c r="AB200" s="30"/>
      <c r="AC200" s="30"/>
      <c r="AD200" s="30"/>
      <c r="AE200" s="30"/>
      <c r="AF200" s="30"/>
      <c r="AG200" s="30"/>
      <c r="AH200" s="30"/>
      <c r="AI200" s="30"/>
      <c r="AJ200" s="27"/>
      <c r="AK200" s="31">
        <f t="shared" si="23"/>
        <v>0</v>
      </c>
      <c r="AL200" s="32">
        <f t="shared" si="21"/>
        <v>0</v>
      </c>
    </row>
    <row r="201" spans="1:38" ht="11" thickBot="1">
      <c r="A201" s="124" t="s">
        <v>274</v>
      </c>
      <c r="B201" s="27"/>
      <c r="C201" s="27"/>
      <c r="D201" s="27"/>
      <c r="E201" s="27"/>
      <c r="F201" s="27"/>
      <c r="G201" s="27"/>
      <c r="H201" s="27"/>
      <c r="I201" s="28">
        <f t="shared" si="19"/>
        <v>0</v>
      </c>
      <c r="J201" s="27"/>
      <c r="K201" s="27"/>
      <c r="L201" s="27"/>
      <c r="M201" s="27"/>
      <c r="N201" s="27"/>
      <c r="O201" s="27"/>
      <c r="P201" s="27"/>
      <c r="Q201" s="28">
        <f t="shared" si="20"/>
        <v>0</v>
      </c>
      <c r="R201" s="27"/>
      <c r="S201" s="27"/>
      <c r="T201" s="27"/>
      <c r="U201" s="27"/>
      <c r="V201" s="27"/>
      <c r="W201" s="27"/>
      <c r="X201" s="90"/>
      <c r="Y201" s="90"/>
      <c r="Z201" s="90"/>
      <c r="AA201" s="29">
        <f t="shared" si="22"/>
        <v>0</v>
      </c>
      <c r="AB201" s="30"/>
      <c r="AC201" s="30"/>
      <c r="AD201" s="30"/>
      <c r="AE201" s="30"/>
      <c r="AF201" s="30"/>
      <c r="AG201" s="30"/>
      <c r="AH201" s="30"/>
      <c r="AI201" s="30"/>
      <c r="AJ201" s="27"/>
      <c r="AK201" s="31">
        <f t="shared" si="23"/>
        <v>0</v>
      </c>
      <c r="AL201" s="32">
        <f t="shared" si="21"/>
        <v>0</v>
      </c>
    </row>
    <row r="202" spans="1:38" ht="11" thickBot="1">
      <c r="A202" s="124" t="s">
        <v>275</v>
      </c>
      <c r="B202" s="27"/>
      <c r="C202" s="27"/>
      <c r="D202" s="27"/>
      <c r="E202" s="27"/>
      <c r="F202" s="27"/>
      <c r="G202" s="27"/>
      <c r="H202" s="27"/>
      <c r="I202" s="28">
        <f t="shared" si="19"/>
        <v>0</v>
      </c>
      <c r="J202" s="27"/>
      <c r="K202" s="27"/>
      <c r="L202" s="27"/>
      <c r="M202" s="27"/>
      <c r="N202" s="27"/>
      <c r="O202" s="27"/>
      <c r="P202" s="27"/>
      <c r="Q202" s="28">
        <f t="shared" si="20"/>
        <v>0</v>
      </c>
      <c r="R202" s="27"/>
      <c r="S202" s="27"/>
      <c r="T202" s="27"/>
      <c r="U202" s="27"/>
      <c r="V202" s="27"/>
      <c r="W202" s="27"/>
      <c r="X202" s="90"/>
      <c r="Y202" s="90"/>
      <c r="Z202" s="90"/>
      <c r="AA202" s="29">
        <f t="shared" si="22"/>
        <v>0</v>
      </c>
      <c r="AB202" s="30"/>
      <c r="AC202" s="30"/>
      <c r="AD202" s="30"/>
      <c r="AE202" s="30"/>
      <c r="AF202" s="30"/>
      <c r="AG202" s="30"/>
      <c r="AH202" s="30"/>
      <c r="AI202" s="30"/>
      <c r="AJ202" s="27"/>
      <c r="AK202" s="31">
        <f t="shared" si="23"/>
        <v>0</v>
      </c>
      <c r="AL202" s="32">
        <f t="shared" si="21"/>
        <v>0</v>
      </c>
    </row>
    <row r="203" spans="1:38" ht="11" thickBot="1">
      <c r="A203" s="124" t="s">
        <v>276</v>
      </c>
      <c r="B203" s="27"/>
      <c r="C203" s="27"/>
      <c r="D203" s="27"/>
      <c r="E203" s="27"/>
      <c r="F203" s="27"/>
      <c r="G203" s="27"/>
      <c r="H203" s="27"/>
      <c r="I203" s="28">
        <f t="shared" si="19"/>
        <v>0</v>
      </c>
      <c r="J203" s="27"/>
      <c r="K203" s="27"/>
      <c r="L203" s="27"/>
      <c r="M203" s="27"/>
      <c r="N203" s="27"/>
      <c r="O203" s="27"/>
      <c r="P203" s="27"/>
      <c r="Q203" s="28">
        <f t="shared" si="20"/>
        <v>0</v>
      </c>
      <c r="R203" s="27"/>
      <c r="S203" s="27"/>
      <c r="T203" s="27"/>
      <c r="U203" s="27"/>
      <c r="V203" s="27"/>
      <c r="W203" s="27"/>
      <c r="X203" s="90"/>
      <c r="Y203" s="90"/>
      <c r="Z203" s="90"/>
      <c r="AA203" s="29">
        <f t="shared" si="22"/>
        <v>0</v>
      </c>
      <c r="AB203" s="30"/>
      <c r="AC203" s="30"/>
      <c r="AD203" s="30"/>
      <c r="AE203" s="30"/>
      <c r="AF203" s="30"/>
      <c r="AG203" s="30"/>
      <c r="AH203" s="30"/>
      <c r="AI203" s="30"/>
      <c r="AJ203" s="27"/>
      <c r="AK203" s="31">
        <f t="shared" si="23"/>
        <v>0</v>
      </c>
      <c r="AL203" s="32">
        <f t="shared" si="21"/>
        <v>0</v>
      </c>
    </row>
    <row r="204" spans="1:38" ht="11.25" customHeight="1" thickBot="1">
      <c r="A204" s="124" t="s">
        <v>277</v>
      </c>
      <c r="B204" s="27"/>
      <c r="C204" s="27"/>
      <c r="D204" s="27"/>
      <c r="E204" s="27"/>
      <c r="F204" s="27"/>
      <c r="G204" s="27"/>
      <c r="H204" s="27"/>
      <c r="I204" s="28">
        <f t="shared" ref="I204:I206" si="24">(B204*130)+(C204*100)+(D204*80)+(E204*60)+(F204*40)+(G204*30)+(H204*20)</f>
        <v>0</v>
      </c>
      <c r="J204" s="27"/>
      <c r="K204" s="27"/>
      <c r="L204" s="27"/>
      <c r="M204" s="27"/>
      <c r="N204" s="27"/>
      <c r="O204" s="27"/>
      <c r="P204" s="27"/>
      <c r="Q204" s="28">
        <f t="shared" ref="Q204:Q206" si="25">(J204*130)+(K204*100)+(L204*80)+(M204*60)+(N204*40)+(O204*30)+(P204*20)</f>
        <v>0</v>
      </c>
      <c r="R204" s="27"/>
      <c r="S204" s="27"/>
      <c r="T204" s="27"/>
      <c r="U204" s="27"/>
      <c r="V204" s="27"/>
      <c r="W204" s="27"/>
      <c r="X204" s="151">
        <v>0.5</v>
      </c>
      <c r="Y204" s="90"/>
      <c r="Z204" s="90"/>
      <c r="AA204" s="29">
        <f t="shared" ref="AA204:AA206" si="26">(R204*130)+(S204*100)+(T204*70)+(U204*50)+(V204*40)+(W204*30)+(X204*20)+(Y204*15)+(Z204*10)</f>
        <v>10</v>
      </c>
      <c r="AB204" s="30"/>
      <c r="AC204" s="30"/>
      <c r="AD204" s="30"/>
      <c r="AE204" s="30"/>
      <c r="AF204" s="30"/>
      <c r="AG204" s="30"/>
      <c r="AH204" s="151">
        <v>0.5</v>
      </c>
      <c r="AI204" s="30"/>
      <c r="AJ204" s="27">
        <v>1</v>
      </c>
      <c r="AK204" s="31">
        <f t="shared" ref="AK204:AK206" si="27">(AB204*130)+(AC204*100)+(AD204*70)+(AE204*50)+(AF204*40)+(AG204*30)+(AH204*20)+(AI204*15)+(AJ204*10)</f>
        <v>20</v>
      </c>
      <c r="AL204" s="32">
        <f t="shared" ref="AL204:AL206" si="28">I204+Q204+AA204+AK204</f>
        <v>30</v>
      </c>
    </row>
    <row r="205" spans="1:38" ht="11.25" customHeight="1" thickBot="1">
      <c r="A205" s="124" t="s">
        <v>287</v>
      </c>
      <c r="B205" s="27"/>
      <c r="C205" s="27"/>
      <c r="D205" s="27"/>
      <c r="E205" s="27"/>
      <c r="F205" s="27"/>
      <c r="G205" s="27"/>
      <c r="H205" s="27"/>
      <c r="I205" s="28">
        <f t="shared" si="24"/>
        <v>0</v>
      </c>
      <c r="J205" s="27"/>
      <c r="K205" s="27"/>
      <c r="L205" s="27"/>
      <c r="M205" s="27"/>
      <c r="N205" s="27"/>
      <c r="O205" s="27"/>
      <c r="P205" s="27"/>
      <c r="Q205" s="28">
        <f t="shared" si="25"/>
        <v>0</v>
      </c>
      <c r="R205" s="27"/>
      <c r="S205" s="27"/>
      <c r="T205" s="27"/>
      <c r="U205" s="27"/>
      <c r="V205" s="27"/>
      <c r="W205" s="27"/>
      <c r="X205" s="90"/>
      <c r="Y205" s="90"/>
      <c r="Z205" s="90"/>
      <c r="AA205" s="29">
        <f t="shared" si="26"/>
        <v>0</v>
      </c>
      <c r="AB205" s="30"/>
      <c r="AC205" s="30"/>
      <c r="AD205" s="30"/>
      <c r="AE205" s="30"/>
      <c r="AF205" s="30"/>
      <c r="AG205" s="30"/>
      <c r="AH205" s="30"/>
      <c r="AI205" s="30"/>
      <c r="AJ205" s="27"/>
      <c r="AK205" s="31">
        <f t="shared" si="27"/>
        <v>0</v>
      </c>
      <c r="AL205" s="32">
        <f t="shared" si="28"/>
        <v>0</v>
      </c>
    </row>
    <row r="206" spans="1:38" ht="11.25" customHeight="1" thickBot="1">
      <c r="A206" s="124" t="s">
        <v>332</v>
      </c>
      <c r="B206" s="27"/>
      <c r="C206" s="27"/>
      <c r="D206" s="27"/>
      <c r="E206" s="27"/>
      <c r="F206" s="27"/>
      <c r="G206" s="27"/>
      <c r="H206" s="27"/>
      <c r="I206" s="28">
        <f t="shared" si="24"/>
        <v>0</v>
      </c>
      <c r="J206" s="27"/>
      <c r="K206" s="27"/>
      <c r="L206" s="27"/>
      <c r="M206" s="27"/>
      <c r="N206" s="27"/>
      <c r="O206" s="27"/>
      <c r="P206" s="27"/>
      <c r="Q206" s="28">
        <f t="shared" si="25"/>
        <v>0</v>
      </c>
      <c r="R206" s="27"/>
      <c r="S206" s="27"/>
      <c r="T206" s="27"/>
      <c r="U206" s="27"/>
      <c r="V206" s="27"/>
      <c r="W206" s="27"/>
      <c r="X206" s="90"/>
      <c r="Y206" s="90"/>
      <c r="Z206" s="90"/>
      <c r="AA206" s="29">
        <f t="shared" si="26"/>
        <v>0</v>
      </c>
      <c r="AB206" s="30"/>
      <c r="AC206" s="30"/>
      <c r="AD206" s="30"/>
      <c r="AE206" s="30"/>
      <c r="AF206" s="30"/>
      <c r="AG206" s="30"/>
      <c r="AH206" s="30"/>
      <c r="AI206" s="30"/>
      <c r="AJ206" s="27"/>
      <c r="AK206" s="31">
        <f t="shared" si="27"/>
        <v>0</v>
      </c>
      <c r="AL206" s="32">
        <f t="shared" si="28"/>
        <v>0</v>
      </c>
    </row>
    <row r="207" spans="1:38" ht="11.25" customHeight="1"/>
    <row r="208" spans="1:38" ht="11.25" customHeight="1"/>
    <row r="209" ht="11.25" customHeight="1"/>
    <row r="210" ht="11.25" customHeight="1"/>
    <row r="211" ht="11.25" customHeight="1"/>
    <row r="212" ht="11.25" customHeight="1"/>
    <row r="213" ht="11.25" customHeight="1"/>
    <row r="214" ht="11.25" customHeight="1"/>
    <row r="215" ht="11.25" customHeight="1"/>
    <row r="216" ht="11.25" customHeight="1"/>
    <row r="217" ht="11.25" customHeight="1"/>
    <row r="218" ht="11.25" customHeight="1"/>
    <row r="219" ht="11.25" customHeight="1"/>
    <row r="220" ht="11.25" customHeight="1"/>
    <row r="221" ht="11.25" customHeight="1"/>
    <row r="222" ht="11.25" customHeight="1"/>
    <row r="223" ht="11.25" customHeight="1"/>
    <row r="224" ht="11.25" customHeight="1"/>
    <row r="225" ht="11.25" customHeight="1"/>
    <row r="226" ht="11.25" customHeight="1"/>
    <row r="227" ht="11.25" customHeight="1"/>
    <row r="228" ht="11.25" customHeight="1"/>
    <row r="229" ht="11.25" customHeight="1"/>
    <row r="230" ht="11.25" customHeight="1"/>
    <row r="231" ht="11.25" customHeight="1"/>
    <row r="232" ht="11.25" customHeight="1"/>
    <row r="233" ht="11.25" customHeight="1"/>
    <row r="234" ht="11.25" customHeight="1"/>
    <row r="235" ht="11.25" customHeight="1"/>
    <row r="236" ht="11.25" customHeight="1"/>
    <row r="237" ht="11.25" customHeight="1"/>
    <row r="238" ht="11.25" customHeight="1"/>
    <row r="239" ht="11.25" customHeight="1"/>
    <row r="240" ht="11.25" customHeight="1"/>
    <row r="241" ht="11.25" customHeight="1"/>
    <row r="242" ht="11.25" customHeight="1"/>
    <row r="243" ht="11.25" customHeight="1"/>
    <row r="244" ht="11.25" customHeight="1"/>
    <row r="245" ht="11.25" customHeight="1"/>
    <row r="246" ht="11.25" customHeight="1"/>
    <row r="247" ht="11.25" customHeight="1"/>
    <row r="248" ht="11.25" customHeight="1"/>
    <row r="249" ht="11.25" customHeight="1"/>
    <row r="250" ht="11.25" customHeight="1"/>
    <row r="251" ht="11.25" customHeight="1"/>
    <row r="252" ht="11.25" customHeight="1"/>
    <row r="253" ht="11.25" customHeight="1"/>
    <row r="254" ht="11.25" customHeight="1"/>
    <row r="255" ht="11.25" customHeight="1"/>
    <row r="256" ht="11.25" customHeight="1"/>
    <row r="257" ht="11.25" customHeight="1"/>
    <row r="258" ht="11.25" customHeight="1"/>
    <row r="259" ht="11.25" customHeight="1"/>
    <row r="260" ht="11.25" customHeight="1"/>
    <row r="261" ht="11.25" customHeight="1"/>
    <row r="262" ht="11.25" customHeight="1"/>
    <row r="263" ht="11.25" customHeight="1"/>
    <row r="264" ht="11.25" customHeight="1"/>
    <row r="265" ht="11.25" customHeight="1"/>
    <row r="266" ht="11.25" customHeight="1"/>
    <row r="267" ht="11.25" customHeight="1"/>
    <row r="268" ht="11.25" customHeight="1"/>
    <row r="269" ht="11.25" customHeight="1"/>
    <row r="270" ht="11.25" customHeight="1"/>
    <row r="271" ht="11.25" customHeight="1"/>
    <row r="272" ht="11.25" customHeight="1"/>
    <row r="273" ht="11.25" customHeight="1"/>
    <row r="274" ht="11.25" customHeight="1"/>
    <row r="275" ht="11.25" customHeight="1"/>
    <row r="276" ht="11.25" customHeight="1"/>
    <row r="277" ht="11.25" customHeight="1"/>
    <row r="278" ht="11.25" customHeight="1"/>
    <row r="279" ht="11.25" customHeight="1"/>
    <row r="280" ht="11.25" customHeight="1"/>
    <row r="281" ht="11.25" customHeight="1"/>
    <row r="282" ht="11.25" customHeight="1"/>
    <row r="283" ht="11.25" customHeight="1"/>
    <row r="284" ht="11.25" customHeight="1"/>
    <row r="285" ht="11.25" customHeight="1"/>
    <row r="286" ht="11.25" customHeight="1"/>
    <row r="287" ht="11.25" customHeight="1"/>
    <row r="288" ht="11.25" customHeight="1"/>
    <row r="289" ht="11.25" customHeight="1"/>
    <row r="290" ht="11.25" customHeight="1"/>
    <row r="291" ht="11.25" customHeight="1"/>
    <row r="292" ht="11.25" customHeight="1"/>
    <row r="293" ht="11.25" customHeight="1"/>
    <row r="294" ht="11.25" customHeight="1"/>
    <row r="295" ht="11.25" customHeight="1"/>
    <row r="296" ht="11.25" customHeight="1"/>
    <row r="297" ht="11.25" customHeight="1"/>
    <row r="298" ht="11.25" customHeight="1"/>
    <row r="299" ht="11.25" customHeight="1"/>
    <row r="300" ht="11.25" customHeight="1"/>
    <row r="301" ht="11.25" customHeight="1"/>
    <row r="302" ht="11.25" customHeight="1"/>
    <row r="303" ht="11.25" customHeight="1"/>
    <row r="304" ht="11.25" customHeight="1"/>
    <row r="305" ht="11.25" customHeight="1"/>
    <row r="306" ht="11.25" customHeight="1"/>
    <row r="307" ht="11.25" customHeight="1"/>
    <row r="308" ht="11.25" customHeight="1"/>
    <row r="309" ht="11.25" customHeight="1"/>
    <row r="310" ht="11.25" customHeight="1"/>
    <row r="311" ht="11.25" customHeight="1"/>
    <row r="312" ht="11.25" customHeight="1"/>
    <row r="313" ht="11.25" customHeight="1"/>
    <row r="314" ht="11.25" customHeight="1"/>
    <row r="315" ht="11.25" customHeight="1"/>
    <row r="316" ht="11.25" customHeight="1"/>
    <row r="317" ht="11.25" customHeight="1"/>
    <row r="318" ht="11.25" customHeight="1"/>
    <row r="319" ht="11.25" customHeight="1"/>
    <row r="320" ht="11.25" customHeight="1"/>
    <row r="321" ht="11.25" customHeight="1"/>
    <row r="322" ht="11.25" customHeight="1"/>
    <row r="323" ht="11.25" customHeight="1"/>
    <row r="324" ht="11.25" customHeight="1"/>
    <row r="325" ht="11.25" customHeight="1"/>
    <row r="326" ht="11.25" customHeight="1"/>
    <row r="327" ht="11.25" customHeight="1"/>
    <row r="328" ht="11.25" customHeight="1"/>
    <row r="329" ht="11.25" customHeight="1"/>
    <row r="330" ht="11.25" customHeight="1"/>
    <row r="331" ht="11.25" customHeight="1"/>
    <row r="332" ht="11.25" customHeight="1"/>
    <row r="333" ht="11.25" customHeight="1"/>
    <row r="334" ht="11.25" customHeight="1"/>
    <row r="335" ht="11.25" customHeight="1"/>
    <row r="336" ht="11.25" customHeight="1"/>
    <row r="337" ht="11.25" customHeight="1"/>
    <row r="338" ht="11.25" customHeight="1"/>
    <row r="339" ht="11.25" customHeight="1"/>
    <row r="340" ht="11.25" customHeight="1"/>
    <row r="341" ht="11.25" customHeight="1"/>
    <row r="342" ht="11.25" customHeight="1"/>
    <row r="343" ht="11.25" customHeight="1"/>
    <row r="344" ht="11.25" customHeight="1"/>
    <row r="345" ht="11.25" customHeight="1"/>
    <row r="346" ht="11.25" customHeight="1"/>
    <row r="347" ht="11.25" customHeight="1"/>
    <row r="348" ht="11.25" customHeight="1"/>
    <row r="349" ht="11.25" customHeight="1"/>
    <row r="350" ht="11.25" customHeight="1"/>
    <row r="351" ht="11.25" customHeight="1"/>
    <row r="352" ht="11.25" customHeight="1"/>
    <row r="353" ht="11.25" customHeight="1"/>
    <row r="354" ht="11.25" customHeight="1"/>
    <row r="355" ht="11.25" customHeight="1"/>
    <row r="356" ht="11.25" customHeight="1"/>
    <row r="357" ht="11.25" customHeight="1"/>
    <row r="358" ht="11.25" customHeight="1"/>
    <row r="359" ht="11.25" customHeight="1"/>
    <row r="360" ht="11.25" customHeight="1"/>
    <row r="361" ht="11.25" customHeight="1"/>
    <row r="362" ht="11.25" customHeight="1"/>
    <row r="363" ht="11.25" customHeight="1"/>
    <row r="364" ht="11.25" customHeight="1"/>
    <row r="365" ht="11.25" customHeight="1"/>
    <row r="366" ht="11.25" customHeight="1"/>
    <row r="367" ht="11.25" customHeight="1"/>
    <row r="368" ht="11.25" customHeight="1"/>
    <row r="369" ht="11.25" customHeight="1"/>
    <row r="370" ht="11.25" customHeight="1"/>
    <row r="371" ht="11.25" customHeight="1"/>
    <row r="372" ht="11.25" customHeight="1"/>
    <row r="373" ht="11.25" customHeight="1"/>
    <row r="374" ht="11.25" customHeight="1"/>
    <row r="375" ht="11.25" customHeight="1"/>
    <row r="376" ht="11.25" customHeight="1"/>
    <row r="377" ht="11.25" customHeight="1"/>
    <row r="378" ht="11.25" customHeight="1"/>
    <row r="379" ht="11.25" customHeight="1"/>
    <row r="380" ht="11.25" customHeight="1"/>
    <row r="381" ht="11.25" customHeight="1"/>
    <row r="382" ht="11.25" customHeight="1"/>
    <row r="383" ht="11.25" customHeight="1"/>
    <row r="384" ht="11.25" customHeight="1"/>
    <row r="385" ht="11.25" customHeight="1"/>
    <row r="386" ht="11.25" customHeight="1"/>
    <row r="387" ht="11.25" customHeight="1"/>
    <row r="388" ht="11.25" customHeight="1"/>
    <row r="389" ht="11.25" customHeight="1"/>
    <row r="390" ht="11.25" customHeight="1"/>
    <row r="391" ht="11.25" customHeight="1"/>
    <row r="392" ht="11.25" customHeight="1"/>
    <row r="393" ht="11.25" customHeight="1"/>
    <row r="394" ht="11.25" customHeight="1"/>
    <row r="395" ht="11.25" customHeight="1"/>
    <row r="396" ht="11.25" customHeight="1"/>
    <row r="397" ht="11.25" customHeight="1"/>
    <row r="398" ht="11.25" customHeight="1"/>
    <row r="399" ht="11.25" customHeight="1"/>
    <row r="400" ht="11.25" customHeight="1"/>
    <row r="401" ht="11.25" customHeight="1"/>
    <row r="402" ht="11.25" customHeight="1"/>
    <row r="403" ht="11.25" customHeight="1"/>
    <row r="404" ht="11.25" customHeight="1"/>
    <row r="405" ht="11.25" customHeight="1"/>
    <row r="406" ht="11.25" customHeight="1"/>
    <row r="407" ht="11.25" customHeight="1"/>
    <row r="408" ht="11.25" customHeight="1"/>
    <row r="409" ht="11.25" customHeight="1"/>
    <row r="410" ht="11.25" customHeight="1"/>
    <row r="411" ht="11.25" customHeight="1"/>
    <row r="412" ht="11.25" customHeight="1"/>
    <row r="413" ht="11.25" customHeight="1"/>
    <row r="414" ht="11.25" customHeight="1"/>
    <row r="415" ht="11.25" customHeight="1"/>
    <row r="416" ht="11.25" customHeight="1"/>
    <row r="417" ht="11.25" customHeight="1"/>
    <row r="418" ht="11.25" customHeight="1"/>
    <row r="419" ht="11.25" customHeight="1"/>
    <row r="420" ht="11.25" customHeight="1"/>
    <row r="421" ht="11.25" customHeight="1"/>
    <row r="422" ht="11.25" customHeight="1"/>
    <row r="423" ht="11.25" customHeight="1"/>
    <row r="424" ht="11.25" customHeight="1"/>
    <row r="425" ht="11.25" customHeight="1"/>
    <row r="426" ht="11.25" customHeight="1"/>
    <row r="427" ht="11.25" customHeight="1"/>
    <row r="428" ht="11.25" customHeight="1"/>
    <row r="429" ht="11.25" customHeight="1"/>
    <row r="430" ht="11.25" customHeight="1"/>
    <row r="431" ht="11.25" customHeight="1"/>
    <row r="432" ht="11.25" customHeight="1"/>
    <row r="433" ht="11.25" customHeight="1"/>
    <row r="434" ht="11.25" customHeight="1"/>
    <row r="435" ht="11.25" customHeight="1"/>
    <row r="436" ht="11.25" customHeight="1"/>
    <row r="437" ht="11.25" customHeight="1"/>
    <row r="438" ht="11.25" customHeight="1"/>
    <row r="439" ht="11.25" customHeight="1"/>
    <row r="440" ht="11.25" customHeight="1"/>
    <row r="441" ht="11.25" customHeight="1"/>
    <row r="442" ht="11.25" customHeight="1"/>
    <row r="443" ht="11.25" customHeight="1"/>
    <row r="444" ht="11.25" customHeight="1"/>
    <row r="445" ht="11.25" customHeight="1"/>
    <row r="446" ht="11.25" customHeight="1"/>
    <row r="447" ht="11.25" customHeight="1"/>
    <row r="448" ht="11.25" customHeight="1"/>
    <row r="449" ht="11.25" customHeight="1"/>
    <row r="450" ht="11.25" customHeight="1"/>
    <row r="451" ht="11.25" customHeight="1"/>
    <row r="452" ht="11.25" customHeight="1"/>
    <row r="453" ht="11.25" customHeight="1"/>
    <row r="454" ht="11.25" customHeight="1"/>
    <row r="455" ht="11.25" customHeight="1"/>
    <row r="456" ht="11.25" customHeight="1"/>
    <row r="457" ht="11.25" customHeight="1"/>
    <row r="458" ht="11.25" customHeight="1"/>
    <row r="459" ht="11.25" customHeight="1"/>
    <row r="460" ht="11.25" customHeight="1"/>
    <row r="461" ht="11.25" customHeight="1"/>
    <row r="462" ht="11.25" customHeight="1"/>
    <row r="463" ht="11.25" customHeight="1"/>
    <row r="464" ht="11.25" customHeight="1"/>
    <row r="465" ht="11.25" customHeight="1"/>
    <row r="466" ht="11.25" customHeight="1"/>
    <row r="467" ht="11.25" customHeight="1"/>
    <row r="468" ht="11.25" customHeight="1"/>
    <row r="469" ht="11.25" customHeight="1"/>
    <row r="470" ht="11.25" customHeight="1"/>
    <row r="471" ht="11.25" customHeight="1"/>
    <row r="472" ht="11.25" customHeight="1"/>
    <row r="473" ht="11.25" customHeight="1"/>
    <row r="474" ht="11.25" customHeight="1"/>
    <row r="475" ht="11.25" customHeight="1"/>
    <row r="476" ht="11.25" customHeight="1"/>
    <row r="477" ht="11.25" customHeight="1"/>
    <row r="478" ht="11.25" customHeight="1"/>
    <row r="479" ht="11.25" customHeight="1"/>
    <row r="480" ht="11.25" customHeight="1"/>
    <row r="481" ht="11.25" customHeight="1"/>
    <row r="482" ht="11.25" customHeight="1"/>
    <row r="483" ht="11.25" customHeight="1"/>
    <row r="484" ht="11.25" customHeight="1"/>
    <row r="485" ht="11.25" customHeight="1"/>
    <row r="486" ht="11.25" customHeight="1"/>
    <row r="487" ht="11.25" customHeight="1"/>
    <row r="488" ht="11.25" customHeight="1"/>
    <row r="489" ht="11.25" customHeight="1"/>
    <row r="490" ht="11.25" customHeight="1"/>
    <row r="491" ht="11.25" customHeight="1"/>
    <row r="492" ht="11.25" customHeight="1"/>
    <row r="493" ht="11.25" customHeight="1"/>
    <row r="494" ht="11.25" customHeight="1"/>
    <row r="495" ht="11.25" customHeight="1"/>
    <row r="496" ht="11.25" customHeight="1"/>
    <row r="497" ht="11.25" customHeight="1"/>
    <row r="498" ht="11.25" customHeight="1"/>
    <row r="499" ht="11.25" customHeight="1"/>
    <row r="500" ht="11.25" customHeight="1"/>
    <row r="501" ht="11.25" customHeight="1"/>
    <row r="502" ht="11.25" customHeight="1"/>
    <row r="503" ht="11.25" customHeight="1"/>
    <row r="504" ht="11.25" customHeight="1"/>
    <row r="505" ht="11.25" customHeight="1"/>
    <row r="506" ht="11.25" customHeight="1"/>
    <row r="507" ht="11.25" customHeight="1"/>
    <row r="508" ht="11.25" customHeight="1"/>
    <row r="509" ht="11.25" customHeight="1"/>
    <row r="510" ht="11.25" customHeight="1"/>
    <row r="511" ht="11.25" customHeight="1"/>
    <row r="512" ht="11.25" customHeight="1"/>
    <row r="513" ht="11.25" customHeight="1"/>
    <row r="514" ht="11.25" customHeight="1"/>
    <row r="515" ht="11.25" customHeight="1"/>
    <row r="516" ht="11.25" customHeight="1"/>
    <row r="517" ht="11.25" customHeight="1"/>
    <row r="518" ht="11.25" customHeight="1"/>
    <row r="519" ht="11.25" customHeight="1"/>
    <row r="520" ht="11.25" customHeight="1"/>
    <row r="521" ht="11.25" customHeight="1"/>
    <row r="522" ht="11.25" customHeight="1"/>
    <row r="523" ht="11.25" customHeight="1"/>
    <row r="524" ht="11.25" customHeight="1"/>
    <row r="525" ht="11.25" customHeight="1"/>
    <row r="526" ht="11.25" customHeight="1"/>
    <row r="527" ht="11.25" customHeight="1"/>
    <row r="528" ht="11.25" customHeight="1"/>
    <row r="529" ht="11.25" customHeight="1"/>
    <row r="530" ht="11.25" customHeight="1"/>
    <row r="531" ht="11.25" customHeight="1"/>
    <row r="532" ht="11.25" customHeight="1"/>
    <row r="533" ht="11.25" customHeight="1"/>
    <row r="534" ht="11.25" customHeight="1"/>
    <row r="535" ht="11.25" customHeight="1"/>
    <row r="536" ht="11.25" customHeight="1"/>
    <row r="537" ht="11.25" customHeight="1"/>
    <row r="538" ht="11.25" customHeight="1"/>
    <row r="539" ht="11.25" customHeight="1"/>
    <row r="540" ht="11.25" customHeight="1"/>
    <row r="541" ht="11.25" customHeight="1"/>
    <row r="542" ht="11.25" customHeight="1"/>
    <row r="543" ht="11.25" customHeight="1"/>
    <row r="544" ht="11.25" customHeight="1"/>
    <row r="545" ht="11.25" customHeight="1"/>
    <row r="546" ht="11.25" customHeight="1"/>
    <row r="547" ht="11.25" customHeight="1"/>
    <row r="548" ht="11.25" customHeight="1"/>
    <row r="549" ht="11.25" customHeight="1"/>
    <row r="550" ht="11.25" customHeight="1"/>
    <row r="551" ht="11.25" customHeight="1"/>
    <row r="552" ht="11.25" customHeight="1"/>
    <row r="553" ht="11.25" customHeight="1"/>
    <row r="554" ht="11.25" customHeight="1"/>
    <row r="555" ht="11.25" customHeight="1"/>
    <row r="556" ht="11.25" customHeight="1"/>
    <row r="557" ht="11.25" customHeight="1"/>
    <row r="558" ht="11.25" customHeight="1"/>
    <row r="559" ht="11.25" customHeight="1"/>
    <row r="560" ht="11.25" customHeight="1"/>
    <row r="561" ht="11.25" customHeight="1"/>
    <row r="562" ht="11.25" customHeight="1"/>
    <row r="563" ht="11.25" customHeight="1"/>
    <row r="564" ht="11.25" customHeight="1"/>
    <row r="565" ht="11.25" customHeight="1"/>
    <row r="566" ht="11.25" customHeight="1"/>
    <row r="567" ht="11.25" customHeight="1"/>
    <row r="568" ht="11.25" customHeight="1"/>
    <row r="569" ht="11.25" customHeight="1"/>
    <row r="570" ht="11.25" customHeight="1"/>
    <row r="571" ht="11.25" customHeight="1"/>
    <row r="572" ht="11.25" customHeight="1"/>
    <row r="573" ht="11.25" customHeight="1"/>
    <row r="574" ht="11.25" customHeight="1"/>
    <row r="575" ht="11.25" customHeight="1"/>
    <row r="576" ht="11.25" customHeight="1"/>
    <row r="577" ht="11.25" customHeight="1"/>
    <row r="578" ht="11.25" customHeight="1"/>
    <row r="579" ht="11.25" customHeight="1"/>
    <row r="580" ht="11.25" customHeight="1"/>
    <row r="581" ht="11.25" customHeight="1"/>
    <row r="582" ht="11.25" customHeight="1"/>
    <row r="583" ht="11.25" customHeight="1"/>
    <row r="584" ht="11.25" customHeight="1"/>
    <row r="585" ht="11.25" customHeight="1"/>
    <row r="586" ht="11.25" customHeight="1"/>
    <row r="587" ht="11.25" customHeight="1"/>
    <row r="588" ht="11.25" customHeight="1"/>
    <row r="589" ht="11.25" customHeight="1"/>
    <row r="590" ht="11.25" customHeight="1"/>
    <row r="591" ht="11.25" customHeight="1"/>
    <row r="592" ht="11.25" customHeight="1"/>
    <row r="593" ht="11.25" customHeight="1"/>
    <row r="594" ht="11.25" customHeight="1"/>
    <row r="595" ht="11.25" customHeight="1"/>
    <row r="596" ht="11.25" customHeight="1"/>
    <row r="597" ht="11.25" customHeight="1"/>
    <row r="598" ht="11.25" customHeight="1"/>
    <row r="599" ht="11.25" customHeight="1"/>
    <row r="600" ht="11.25" customHeight="1"/>
    <row r="601" ht="11.25" customHeight="1"/>
    <row r="602" ht="11.25" customHeight="1"/>
    <row r="603" ht="11.25" customHeight="1"/>
    <row r="604" ht="11.25" customHeight="1"/>
    <row r="605" ht="11.25" customHeight="1"/>
    <row r="606" ht="11.25" customHeight="1"/>
    <row r="607" ht="11.25" customHeight="1"/>
    <row r="608" ht="11.25" customHeight="1"/>
    <row r="609" ht="11.25" customHeight="1"/>
    <row r="610" ht="11.25" customHeight="1"/>
    <row r="611" ht="11.25" customHeight="1"/>
    <row r="612" ht="11.25" customHeight="1"/>
    <row r="613" ht="11.25" customHeight="1"/>
    <row r="614" ht="11.25" customHeight="1"/>
    <row r="615" ht="11.25" customHeight="1"/>
    <row r="616" ht="11.25" customHeight="1"/>
    <row r="617" ht="11.25" customHeight="1"/>
    <row r="618" ht="11.25" customHeight="1"/>
    <row r="619" ht="11.25" customHeight="1"/>
    <row r="620" ht="11.25" customHeight="1"/>
    <row r="621" ht="11.25" customHeight="1"/>
    <row r="622" ht="11.25" customHeight="1"/>
    <row r="623" ht="11.25" customHeight="1"/>
    <row r="624" ht="11.25" customHeight="1"/>
    <row r="625" ht="11.25" customHeight="1"/>
    <row r="626" ht="11.25" customHeight="1"/>
    <row r="627" ht="11.25" customHeight="1"/>
    <row r="628" ht="11.25" customHeight="1"/>
    <row r="629" ht="11.25" customHeight="1"/>
    <row r="630" ht="11.25" customHeight="1"/>
    <row r="631" ht="11.25" customHeight="1"/>
    <row r="632" ht="11.25" customHeight="1"/>
    <row r="633" ht="11.25" customHeight="1"/>
    <row r="634" ht="11.25" customHeight="1"/>
    <row r="635" ht="11.25" customHeight="1"/>
    <row r="636" ht="11.25" customHeight="1"/>
    <row r="637" ht="11.25" customHeight="1"/>
    <row r="638" ht="11.25" customHeight="1"/>
    <row r="639" ht="11.25" customHeight="1"/>
    <row r="640" ht="11.25" customHeight="1"/>
    <row r="641" ht="11.25" customHeight="1"/>
    <row r="642" ht="11.25" customHeight="1"/>
    <row r="643" ht="11.25" customHeight="1"/>
    <row r="644" ht="11.25" customHeight="1"/>
    <row r="645" ht="11.25" customHeight="1"/>
    <row r="646" ht="11.25" customHeight="1"/>
    <row r="647" ht="11.25" customHeight="1"/>
    <row r="648" ht="11.25" customHeight="1"/>
    <row r="649" ht="11.25" customHeight="1"/>
    <row r="650" ht="11.25" customHeight="1"/>
    <row r="651" ht="11.25" customHeight="1"/>
    <row r="652" ht="11.25" customHeight="1"/>
    <row r="653" ht="11.25" customHeight="1"/>
    <row r="654" ht="11.25" customHeight="1"/>
    <row r="655" ht="11.25" customHeight="1"/>
    <row r="656" ht="11.25" customHeight="1"/>
    <row r="657" ht="11.25" customHeight="1"/>
    <row r="658" ht="11.25" customHeight="1"/>
    <row r="659" ht="11.25" customHeight="1"/>
    <row r="660" ht="11.25" customHeight="1"/>
    <row r="661" ht="11.25" customHeight="1"/>
    <row r="662" ht="11.25" customHeight="1"/>
    <row r="663" ht="11.25" customHeight="1"/>
    <row r="664" ht="11.25" customHeight="1"/>
    <row r="665" ht="11.25" customHeight="1"/>
    <row r="666" ht="11.25" customHeight="1"/>
    <row r="667" ht="11.25" customHeight="1"/>
    <row r="668" ht="11.25" customHeight="1"/>
    <row r="669" ht="11.25" customHeight="1"/>
    <row r="670" ht="11.25" customHeight="1"/>
    <row r="671" ht="11.25" customHeight="1"/>
    <row r="672" ht="11.25" customHeight="1"/>
    <row r="673" ht="11.25" customHeight="1"/>
    <row r="674" ht="11.25" customHeight="1"/>
    <row r="675" ht="11.25" customHeight="1"/>
    <row r="676" ht="11.25" customHeight="1"/>
    <row r="677" ht="11.25" customHeight="1"/>
    <row r="678" ht="11.25" customHeight="1"/>
    <row r="679" ht="11.25" customHeight="1"/>
    <row r="680" ht="11.25" customHeight="1"/>
    <row r="681" ht="11.25" customHeight="1"/>
    <row r="682" ht="11.25" customHeight="1"/>
    <row r="683" ht="11.25" customHeight="1"/>
    <row r="684" ht="11.25" customHeight="1"/>
    <row r="685" ht="11.25" customHeight="1"/>
    <row r="686" ht="11.25" customHeight="1"/>
    <row r="687" ht="11.25" customHeight="1"/>
    <row r="688" ht="11.25" customHeight="1"/>
    <row r="689" ht="11.25" customHeight="1"/>
    <row r="690" ht="11.25" customHeight="1"/>
    <row r="691" ht="11.25" customHeight="1"/>
    <row r="692" ht="11.25" customHeight="1"/>
    <row r="693" ht="11.25" customHeight="1"/>
    <row r="694" ht="11.25" customHeight="1"/>
    <row r="695" ht="11.25" customHeight="1"/>
    <row r="696" ht="11.25" customHeight="1"/>
    <row r="697" ht="11.25" customHeight="1"/>
    <row r="698" ht="11.25" customHeight="1"/>
    <row r="699" ht="11.25" customHeight="1"/>
    <row r="700" ht="11.25" customHeight="1"/>
    <row r="701" ht="11.25" customHeight="1"/>
    <row r="702" ht="11.25" customHeight="1"/>
    <row r="703" ht="11.25" customHeight="1"/>
    <row r="704" ht="11.25" customHeight="1"/>
    <row r="705" ht="11.25" customHeight="1"/>
    <row r="706" ht="11.25" customHeight="1"/>
    <row r="707" ht="11.25" customHeight="1"/>
    <row r="708" ht="11.25" customHeight="1"/>
    <row r="709" ht="11.25" customHeight="1"/>
    <row r="710" ht="11.25" customHeight="1"/>
    <row r="711" ht="11.25" customHeight="1"/>
    <row r="712" ht="11.25" customHeight="1"/>
    <row r="713" ht="11.25" customHeight="1"/>
    <row r="714" ht="11.25" customHeight="1"/>
    <row r="715" ht="11.25" customHeight="1"/>
    <row r="716" ht="11.25" customHeight="1"/>
    <row r="717" ht="11.25" customHeight="1"/>
    <row r="718" ht="11.25" customHeight="1"/>
    <row r="719" ht="11.25" customHeight="1"/>
    <row r="720" ht="11.25" customHeight="1"/>
    <row r="721" ht="11.25" customHeight="1"/>
    <row r="722" ht="11.25" customHeight="1"/>
    <row r="723" ht="11.25" customHeight="1"/>
    <row r="724" ht="11.25" customHeight="1"/>
    <row r="725" ht="11.25" customHeight="1"/>
    <row r="726" ht="11.25" customHeight="1"/>
    <row r="727" ht="11.25" customHeight="1"/>
    <row r="728" ht="11.25" customHeight="1"/>
    <row r="729" ht="11.25" customHeight="1"/>
    <row r="730" ht="11.25" customHeight="1"/>
    <row r="731" ht="11.25" customHeight="1"/>
    <row r="732" ht="11.25" customHeight="1"/>
    <row r="733" ht="11.25" customHeight="1"/>
    <row r="734" ht="11.25" customHeight="1"/>
    <row r="735" ht="11.25" customHeight="1"/>
    <row r="736" ht="11.25" customHeight="1"/>
    <row r="737" ht="11.25" customHeight="1"/>
    <row r="738" ht="11.25" customHeight="1"/>
    <row r="739" ht="11.25" customHeight="1"/>
    <row r="740" ht="11.25" customHeight="1"/>
    <row r="741" ht="11.25" customHeight="1"/>
    <row r="742" ht="11.25" customHeight="1"/>
    <row r="743" ht="11.25" customHeight="1"/>
    <row r="744" ht="11.25" customHeight="1"/>
    <row r="745" ht="11.25" customHeight="1"/>
    <row r="746" ht="11.25" customHeight="1"/>
    <row r="747" ht="11.25" customHeight="1"/>
    <row r="748" ht="11.25" customHeight="1"/>
    <row r="749" ht="11.25" customHeight="1"/>
    <row r="750" ht="11.25" customHeight="1"/>
    <row r="751" ht="11.25" customHeight="1"/>
    <row r="752" ht="11.25" customHeight="1"/>
    <row r="753" ht="11.25" customHeight="1"/>
    <row r="754" ht="11.25" customHeight="1"/>
    <row r="755" ht="11.25" customHeight="1"/>
    <row r="756" ht="11.25" customHeight="1"/>
    <row r="757" ht="11.25" customHeight="1"/>
    <row r="758" ht="11.25" customHeight="1"/>
    <row r="759" ht="11.25" customHeight="1"/>
    <row r="760" ht="11.25" customHeight="1"/>
    <row r="761" ht="11.25" customHeight="1"/>
    <row r="762" ht="11.25" customHeight="1"/>
    <row r="763" ht="11.25" customHeight="1"/>
    <row r="764" ht="11.25" customHeight="1"/>
    <row r="765" ht="11.25" customHeight="1"/>
    <row r="766" ht="11.25" customHeight="1"/>
    <row r="767" ht="11.25" customHeight="1"/>
    <row r="768" ht="11.25" customHeight="1"/>
    <row r="769" ht="11.25" customHeight="1"/>
    <row r="770" ht="11.25" customHeight="1"/>
    <row r="771" ht="11.25" customHeight="1"/>
    <row r="772" ht="11.25" customHeight="1"/>
    <row r="773" ht="11.25" customHeight="1"/>
    <row r="774" ht="11.25" customHeight="1"/>
    <row r="775" ht="11.25" customHeight="1"/>
    <row r="776" ht="11.25" customHeight="1"/>
    <row r="777" ht="11.25" customHeight="1"/>
    <row r="778" ht="11.25" customHeight="1"/>
    <row r="779" ht="11.25" customHeight="1"/>
    <row r="780" ht="11.25" customHeight="1"/>
    <row r="781" ht="11.25" customHeight="1"/>
    <row r="782" ht="11.25" customHeight="1"/>
    <row r="783" ht="11.25" customHeight="1"/>
    <row r="784" ht="11.25" customHeight="1"/>
    <row r="785" ht="11.25" customHeight="1"/>
    <row r="786" ht="11.25" customHeight="1"/>
    <row r="787" ht="11.25" customHeight="1"/>
    <row r="788" ht="11.25" customHeight="1"/>
    <row r="789" ht="11.25" customHeight="1"/>
    <row r="790" ht="11.25" customHeight="1"/>
    <row r="791" ht="11.25" customHeight="1"/>
    <row r="792" ht="11.25" customHeight="1"/>
    <row r="793" ht="11.25" customHeight="1"/>
    <row r="794" ht="11.25" customHeight="1"/>
    <row r="795" ht="11.25" customHeight="1"/>
    <row r="796" ht="11.25" customHeight="1"/>
    <row r="797" ht="11.25" customHeight="1"/>
    <row r="798" ht="11.25" customHeight="1"/>
    <row r="799" ht="11.25" customHeight="1"/>
    <row r="800" ht="11.25" customHeight="1"/>
    <row r="801" ht="11.25" customHeight="1"/>
    <row r="802" ht="11.25" customHeight="1"/>
    <row r="803" ht="11.25" customHeight="1"/>
    <row r="804" ht="11.25" customHeight="1"/>
    <row r="805" ht="11.25" customHeight="1"/>
    <row r="806" ht="11.25" customHeight="1"/>
    <row r="807" ht="11.25" customHeight="1"/>
    <row r="808" ht="11.25" customHeight="1"/>
    <row r="809" ht="11.25" customHeight="1"/>
    <row r="810" ht="11.25" customHeight="1"/>
    <row r="811" ht="11.25" customHeight="1"/>
    <row r="812" ht="11.25" customHeight="1"/>
    <row r="813" ht="11.25" customHeight="1"/>
    <row r="814" ht="11.25" customHeight="1"/>
    <row r="815" ht="11.25" customHeight="1"/>
    <row r="816" ht="11.25" customHeight="1"/>
    <row r="817" ht="11.25" customHeight="1"/>
    <row r="818" ht="11.25" customHeight="1"/>
    <row r="819" ht="11.25" customHeight="1"/>
    <row r="820" ht="11.25" customHeight="1"/>
    <row r="821" ht="11.25" customHeight="1"/>
    <row r="822" ht="11.25" customHeight="1"/>
    <row r="823" ht="11.25" customHeight="1"/>
    <row r="824" ht="11.25" customHeight="1"/>
    <row r="825" ht="11.25" customHeight="1"/>
    <row r="826" ht="11.25" customHeight="1"/>
    <row r="827" ht="11.25" customHeight="1"/>
    <row r="828" ht="11.25" customHeight="1"/>
    <row r="829" ht="11.25" customHeight="1"/>
    <row r="830" ht="11.25" customHeight="1"/>
    <row r="831" ht="11.25" customHeight="1"/>
    <row r="832" ht="11.25" customHeight="1"/>
    <row r="833" ht="11.25" customHeight="1"/>
    <row r="834" ht="11.25" customHeight="1"/>
    <row r="835" ht="11.25" customHeight="1"/>
    <row r="836" ht="11.25" customHeight="1"/>
    <row r="837" ht="11.25" customHeight="1"/>
    <row r="838" ht="11.25" customHeight="1"/>
    <row r="839" ht="11.25" customHeight="1"/>
    <row r="840" ht="11.25" customHeight="1"/>
    <row r="841" ht="11.25" customHeight="1"/>
    <row r="842" ht="11.25" customHeight="1"/>
    <row r="843" ht="11.25" customHeight="1"/>
    <row r="844" ht="11.25" customHeight="1"/>
    <row r="845" ht="11.25" customHeight="1"/>
    <row r="846" ht="11.25" customHeight="1"/>
    <row r="847" ht="11.25" customHeight="1"/>
    <row r="848" ht="11.25" customHeight="1"/>
    <row r="849" ht="11.25" customHeight="1"/>
    <row r="850" ht="11.25" customHeight="1"/>
    <row r="851" ht="11.25" customHeight="1"/>
    <row r="852" ht="11.25" customHeight="1"/>
    <row r="853" ht="11.25" customHeight="1"/>
    <row r="854" ht="11.25" customHeight="1"/>
    <row r="855" ht="11.25" customHeight="1"/>
    <row r="856" ht="11.25" customHeight="1"/>
    <row r="857" ht="11.25" customHeight="1"/>
    <row r="858" ht="11.25" customHeight="1"/>
    <row r="859" ht="11.25" customHeight="1"/>
    <row r="860" ht="11.25" customHeight="1"/>
    <row r="861" ht="11.25" customHeight="1"/>
    <row r="862" ht="11.25" customHeight="1"/>
    <row r="863" ht="11.25" customHeight="1"/>
    <row r="864" ht="11.25" customHeight="1"/>
    <row r="865" ht="11.25" customHeight="1"/>
    <row r="866" ht="11.25" customHeight="1"/>
    <row r="867" ht="11.25" customHeight="1"/>
    <row r="868" ht="11.25" customHeight="1"/>
    <row r="869" ht="11.25" customHeight="1"/>
    <row r="870" ht="11.25" customHeight="1"/>
    <row r="871" ht="11.25" customHeight="1"/>
    <row r="872" ht="11.25" customHeight="1"/>
    <row r="873" ht="11.25" customHeight="1"/>
    <row r="874" ht="11.25" customHeight="1"/>
    <row r="875" ht="11.25" customHeight="1"/>
    <row r="876" ht="11.25" customHeight="1"/>
    <row r="877" ht="11.25" customHeight="1"/>
    <row r="878" ht="11.25" customHeight="1"/>
    <row r="879" ht="11.25" customHeight="1"/>
    <row r="880" ht="11.25" customHeight="1"/>
    <row r="881" ht="11.25" customHeight="1"/>
    <row r="882" ht="11.25" customHeight="1"/>
    <row r="883" ht="11.25" customHeight="1"/>
    <row r="884" ht="11.25" customHeight="1"/>
    <row r="885" ht="11.25" customHeight="1"/>
    <row r="886" ht="11.25" customHeight="1"/>
    <row r="887" ht="11.25" customHeight="1"/>
    <row r="888" ht="11.25" customHeight="1"/>
    <row r="889" ht="11.25" customHeight="1"/>
    <row r="890" ht="11.25" customHeight="1"/>
    <row r="891" ht="11.25" customHeight="1"/>
    <row r="892" ht="11.25" customHeight="1"/>
    <row r="893" ht="11.25" customHeight="1"/>
    <row r="894" ht="11.25" customHeight="1"/>
    <row r="895" ht="11.25" customHeight="1"/>
    <row r="896" ht="11.25" customHeight="1"/>
    <row r="897" ht="11.25" customHeight="1"/>
    <row r="898" ht="11.25" customHeight="1"/>
    <row r="899" ht="11.25" customHeight="1"/>
    <row r="900" ht="11.25" customHeight="1"/>
    <row r="901" ht="11.25" customHeight="1"/>
    <row r="902" ht="11.25" customHeight="1"/>
    <row r="903" ht="11.25" customHeight="1"/>
    <row r="904" ht="11.25" customHeight="1"/>
    <row r="905" ht="11.25" customHeight="1"/>
    <row r="906" ht="11.25" customHeight="1"/>
    <row r="907" ht="11.25" customHeight="1"/>
    <row r="908" ht="11.25" customHeight="1"/>
    <row r="909" ht="11.25" customHeight="1"/>
    <row r="910" ht="11.25" customHeight="1"/>
    <row r="911" ht="11.25" customHeight="1"/>
    <row r="912" ht="11.25" customHeight="1"/>
    <row r="913" ht="11.25" customHeight="1"/>
    <row r="914" ht="11.25" customHeight="1"/>
    <row r="915" ht="11.25" customHeight="1"/>
    <row r="916" ht="11.25" customHeight="1"/>
    <row r="917" ht="11.25" customHeight="1"/>
    <row r="918" ht="11.25" customHeight="1"/>
    <row r="919" ht="11.25" customHeight="1"/>
    <row r="920" ht="11.25" customHeight="1"/>
    <row r="921" ht="11.25" customHeight="1"/>
    <row r="922" ht="11.25" customHeight="1"/>
    <row r="923" ht="11.25" customHeight="1"/>
    <row r="924" ht="11.25" customHeight="1"/>
    <row r="925" ht="11.25" customHeight="1"/>
    <row r="926" ht="11.25" customHeight="1"/>
    <row r="927" ht="11.25" customHeight="1"/>
    <row r="928" ht="11.25" customHeight="1"/>
    <row r="929" ht="11.25" customHeight="1"/>
    <row r="930" ht="11.25" customHeight="1"/>
    <row r="931" ht="11.25" customHeight="1"/>
    <row r="932" ht="11.25" customHeight="1"/>
    <row r="933" ht="11.25" customHeight="1"/>
    <row r="934" ht="11.25" customHeight="1"/>
    <row r="935" ht="11.25" customHeight="1"/>
    <row r="936" ht="11.25" customHeight="1"/>
    <row r="937" ht="11.25" customHeight="1"/>
    <row r="938" ht="11.25" customHeight="1"/>
    <row r="939" ht="11.25" customHeight="1"/>
    <row r="940" ht="11.25" customHeight="1"/>
    <row r="941" ht="11.25" customHeight="1"/>
    <row r="942" ht="11.25" customHeight="1"/>
    <row r="943" ht="11.25" customHeight="1"/>
    <row r="944" ht="11.25" customHeight="1"/>
    <row r="945" ht="11.25" customHeight="1"/>
    <row r="946" ht="11.25" customHeight="1"/>
    <row r="947" ht="11.25" customHeight="1"/>
    <row r="948" ht="11.25" customHeight="1"/>
    <row r="949" ht="11.25" customHeight="1"/>
    <row r="950" ht="11.25" customHeight="1"/>
    <row r="951" ht="11.25" customHeight="1"/>
    <row r="952" ht="11.25" customHeight="1"/>
    <row r="953" ht="11.25" customHeight="1"/>
    <row r="954" ht="11.25" customHeight="1"/>
    <row r="955" ht="11.25" customHeight="1"/>
    <row r="956" ht="11.25" customHeight="1"/>
    <row r="957" ht="11.25" customHeight="1"/>
    <row r="958" ht="11.25" customHeight="1"/>
    <row r="959" ht="11.25" customHeight="1"/>
    <row r="960" ht="11.25" customHeight="1"/>
    <row r="961" ht="11.25" customHeight="1"/>
    <row r="962" ht="11.25" customHeight="1"/>
    <row r="963" ht="11.25" customHeight="1"/>
    <row r="964" ht="11.25" customHeight="1"/>
    <row r="965" ht="11.25" customHeight="1"/>
    <row r="966" ht="11.25" customHeight="1"/>
    <row r="967" ht="11.25" customHeight="1"/>
    <row r="968" ht="11.25" customHeight="1"/>
    <row r="969" ht="11.25" customHeight="1"/>
    <row r="970" ht="11.25" customHeight="1"/>
    <row r="971" ht="11.25" customHeight="1"/>
    <row r="972" ht="11.25" customHeight="1"/>
    <row r="973" ht="11.25" customHeight="1"/>
    <row r="974" ht="11.25" customHeight="1"/>
    <row r="975" ht="11.25" customHeight="1"/>
    <row r="976" ht="11.25" customHeight="1"/>
    <row r="977" ht="11.25" customHeight="1"/>
    <row r="978" ht="11.25" customHeight="1"/>
    <row r="979" ht="11.25" customHeight="1"/>
    <row r="980" ht="11.25" customHeight="1"/>
    <row r="981" ht="11.25" customHeight="1"/>
    <row r="982" ht="11.25" customHeight="1"/>
    <row r="983" ht="11.25" customHeight="1"/>
    <row r="984" ht="11.25" customHeight="1"/>
    <row r="985" ht="11.25" customHeight="1"/>
    <row r="986" ht="11.25" customHeight="1"/>
    <row r="987" ht="11.25" customHeight="1"/>
    <row r="988" ht="11.25" customHeight="1"/>
    <row r="989" ht="11.25" customHeight="1"/>
    <row r="990" ht="11.25" customHeight="1"/>
    <row r="991" ht="11.25" customHeight="1"/>
    <row r="992" ht="11.25" customHeight="1"/>
    <row r="993" ht="11.25" customHeight="1"/>
    <row r="994" ht="11.25" customHeight="1"/>
    <row r="995" ht="11.25" customHeight="1"/>
    <row r="996" ht="11.25" customHeight="1"/>
    <row r="997" ht="11.25" customHeight="1"/>
    <row r="998" ht="11.25" customHeight="1"/>
    <row r="999" ht="11.25" customHeight="1"/>
    <row r="1000" ht="11.25" customHeight="1"/>
    <row r="1001" ht="11.25" customHeight="1"/>
    <row r="1002" ht="11.25" customHeight="1"/>
    <row r="1003" ht="11.25" customHeight="1"/>
    <row r="1004" ht="11.25" customHeight="1"/>
    <row r="1005" ht="11.25" customHeight="1"/>
    <row r="1006" ht="11.25" customHeight="1"/>
    <row r="1007" ht="11.25" customHeight="1"/>
    <row r="1008" ht="11.25" customHeight="1"/>
    <row r="1009" ht="11.25" customHeight="1"/>
    <row r="1010" ht="11.25" customHeight="1"/>
    <row r="1011" ht="11.25" customHeight="1"/>
    <row r="1012" ht="11.25" customHeight="1"/>
    <row r="1013" ht="11.25" customHeight="1"/>
    <row r="1014" ht="11.25" customHeight="1"/>
    <row r="1015" ht="11.25" customHeight="1"/>
    <row r="1016" ht="11.25" customHeight="1"/>
    <row r="1017" ht="11.25" customHeight="1"/>
    <row r="1018" ht="11.25" customHeight="1"/>
    <row r="1019" ht="11.25" customHeight="1"/>
    <row r="1020" ht="11.25" customHeight="1"/>
    <row r="1021" ht="11.25" customHeight="1"/>
    <row r="1022" ht="11.25" customHeight="1"/>
    <row r="1023" ht="11.25" customHeight="1"/>
    <row r="1024" ht="11.25" customHeight="1"/>
    <row r="1025" ht="11.25" customHeight="1"/>
    <row r="1026" ht="11.25" customHeight="1"/>
    <row r="1027" ht="11.25" customHeight="1"/>
    <row r="1028" ht="11.25" customHeight="1"/>
    <row r="1029" ht="11.25" customHeight="1"/>
    <row r="1030" ht="11.25" customHeight="1"/>
    <row r="1031" ht="11.25" customHeight="1"/>
    <row r="1032" ht="11.25" customHeight="1"/>
    <row r="1033" ht="11.25" customHeight="1"/>
    <row r="1034" ht="11.25" customHeight="1"/>
    <row r="1035" ht="11.25" customHeight="1"/>
    <row r="1036" ht="11.25" customHeight="1"/>
    <row r="1037" ht="11.25" customHeight="1"/>
    <row r="1038" ht="11.25" customHeight="1"/>
    <row r="1039" ht="11.25" customHeight="1"/>
    <row r="1040" ht="11.25" customHeight="1"/>
    <row r="1041" ht="11.25" customHeight="1"/>
    <row r="1042" ht="11.25" customHeight="1"/>
    <row r="1043" ht="11.25" customHeight="1"/>
    <row r="1044" ht="11.25" customHeight="1"/>
    <row r="1045" ht="11.25" customHeight="1"/>
    <row r="1046" ht="11.25" customHeight="1"/>
    <row r="1047" ht="11.25" customHeight="1"/>
    <row r="1048" ht="11.25" customHeight="1"/>
    <row r="1049" ht="11.25" customHeight="1"/>
    <row r="1050" ht="11.25" customHeight="1"/>
    <row r="1051" ht="11.25" customHeight="1"/>
    <row r="1052" ht="11.25" customHeight="1"/>
    <row r="1053" ht="11.25" customHeight="1"/>
    <row r="1054" ht="11.25" customHeight="1"/>
    <row r="1055" ht="11.25" customHeight="1"/>
    <row r="1056" ht="11.25" customHeight="1"/>
    <row r="1057" ht="11.25" customHeight="1"/>
    <row r="1058" ht="11.25" customHeight="1"/>
    <row r="1059" ht="11.25" customHeight="1"/>
    <row r="1060" ht="11.25" customHeight="1"/>
    <row r="1061" ht="11.25" customHeight="1"/>
    <row r="1062" ht="11.25" customHeight="1"/>
    <row r="1063" ht="11.25" customHeight="1"/>
    <row r="1064" ht="11.25" customHeight="1"/>
    <row r="1065" ht="11.25" customHeight="1"/>
    <row r="1066" ht="11.25" customHeight="1"/>
    <row r="1067" ht="11.25" customHeight="1"/>
    <row r="1068" ht="11.25" customHeight="1"/>
    <row r="1069" ht="11.25" customHeight="1"/>
    <row r="1070" ht="11.25" customHeight="1"/>
    <row r="1071" ht="11.25" customHeight="1"/>
    <row r="1072" ht="11.25" customHeight="1"/>
    <row r="1073" ht="11.25" customHeight="1"/>
    <row r="1074" ht="11.25" customHeight="1"/>
    <row r="1075" ht="11.25" customHeight="1"/>
    <row r="1076" ht="11.25" customHeight="1"/>
    <row r="1077" ht="11.25" customHeight="1"/>
    <row r="1078" ht="11.25" customHeight="1"/>
    <row r="1079" ht="11.25" customHeight="1"/>
    <row r="1080" ht="11.25" customHeight="1"/>
    <row r="1081" ht="11.25" customHeight="1"/>
    <row r="1082" ht="11.25" customHeight="1"/>
    <row r="1083" ht="11.25" customHeight="1"/>
    <row r="1084" ht="11.25" customHeight="1"/>
    <row r="1085" ht="11.25" customHeight="1"/>
    <row r="1086" ht="11.25" customHeight="1"/>
    <row r="1087" ht="11.25" customHeight="1"/>
    <row r="1088" ht="11.25" customHeight="1"/>
    <row r="1089" ht="11.25" customHeight="1"/>
    <row r="1090" ht="11.25" customHeight="1"/>
    <row r="1091" ht="11.25" customHeight="1"/>
    <row r="1092" ht="11.25" customHeight="1"/>
    <row r="1093" ht="11.25" customHeight="1"/>
    <row r="1094" ht="11.25" customHeight="1"/>
    <row r="1095" ht="11.25" customHeight="1"/>
    <row r="1096" ht="11.25" customHeight="1"/>
    <row r="1097" ht="11.25" customHeight="1"/>
    <row r="1098" ht="11.25" customHeight="1"/>
    <row r="1099" ht="11.25" customHeight="1"/>
    <row r="1100" ht="11.25" customHeight="1"/>
    <row r="1101" ht="11.25" customHeight="1"/>
    <row r="1102" ht="11.25" customHeight="1"/>
    <row r="1103" ht="11.25" customHeight="1"/>
    <row r="1104" ht="11.25" customHeight="1"/>
    <row r="1105" ht="11.25" customHeight="1"/>
    <row r="1106" ht="11.25" customHeight="1"/>
    <row r="1107" ht="11.25" customHeight="1"/>
    <row r="1108" ht="11.25" customHeight="1"/>
    <row r="1109" ht="11.25" customHeight="1"/>
    <row r="1110" ht="11.25" customHeight="1"/>
    <row r="1111" ht="11.25" customHeight="1"/>
    <row r="1112" ht="11.25" customHeight="1"/>
    <row r="1113" ht="11.25" customHeight="1"/>
    <row r="1114" ht="11.25" customHeight="1"/>
    <row r="1115" ht="11.25" customHeight="1"/>
    <row r="1116" ht="11.25" customHeight="1"/>
    <row r="1117" ht="11.25" customHeight="1"/>
    <row r="1118" ht="11.25" customHeight="1"/>
    <row r="1119" ht="11.25" customHeight="1"/>
    <row r="1120" ht="11.25" customHeight="1"/>
    <row r="1121" ht="11.25" customHeight="1"/>
    <row r="1122" ht="11.25" customHeight="1"/>
    <row r="1123" ht="11.25" customHeight="1"/>
    <row r="1124" ht="11.25" customHeight="1"/>
    <row r="1125" ht="11.25" customHeight="1"/>
    <row r="1126" ht="11.25" customHeight="1"/>
    <row r="1127" ht="11.25" customHeight="1"/>
    <row r="1128" ht="11.25" customHeight="1"/>
    <row r="1129" ht="11.25" customHeight="1"/>
    <row r="1130" ht="11.25" customHeight="1"/>
    <row r="1131" ht="11.25" customHeight="1"/>
    <row r="1132" ht="11.25" customHeight="1"/>
    <row r="1133" ht="11.25" customHeight="1"/>
    <row r="1134" ht="11.25" customHeight="1"/>
    <row r="1135" ht="11.25" customHeight="1"/>
    <row r="1136" ht="11.25" customHeight="1"/>
    <row r="1137" ht="11.25" customHeight="1"/>
    <row r="1138" ht="11.25" customHeight="1"/>
    <row r="1139" ht="11.25" customHeight="1"/>
    <row r="1140" ht="11.25" customHeight="1"/>
    <row r="1141" ht="11.25" customHeight="1"/>
    <row r="1142" ht="11.25" customHeight="1"/>
    <row r="1143" ht="11.25" customHeight="1"/>
    <row r="1144" ht="11.25" customHeight="1"/>
    <row r="1145" ht="11.25" customHeight="1"/>
    <row r="1146" ht="11.25" customHeight="1"/>
    <row r="1147" ht="11.25" customHeight="1"/>
    <row r="1148" ht="11.25" customHeight="1"/>
    <row r="1149" ht="11.25" customHeight="1"/>
    <row r="1150" ht="11.25" customHeight="1"/>
    <row r="1151" ht="11.25" customHeight="1"/>
    <row r="1152" ht="11.25" customHeight="1"/>
    <row r="1153" ht="11.25" customHeight="1"/>
    <row r="1154" ht="11.25" customHeight="1"/>
    <row r="1155" ht="11.25" customHeight="1"/>
    <row r="1156" ht="11.25" customHeight="1"/>
    <row r="1157" ht="11.25" customHeight="1"/>
    <row r="1158" ht="11.25" customHeight="1"/>
    <row r="1159" ht="11.25" customHeight="1"/>
    <row r="1160" ht="11.25" customHeight="1"/>
    <row r="1161" ht="11.25" customHeight="1"/>
    <row r="1162" ht="11.25" customHeight="1"/>
    <row r="1163" ht="11.25" customHeight="1"/>
    <row r="1164" ht="11.25" customHeight="1"/>
    <row r="1165" ht="11.25" customHeight="1"/>
    <row r="1166" ht="11.25" customHeight="1"/>
    <row r="1167" ht="11.25" customHeight="1"/>
    <row r="1168" ht="11.25" customHeight="1"/>
    <row r="1169" ht="11.25" customHeight="1"/>
    <row r="1170" ht="11.25" customHeight="1"/>
    <row r="1171" ht="11.25" customHeight="1"/>
    <row r="1172" ht="11.25" customHeight="1"/>
    <row r="1173" ht="11.25" customHeight="1"/>
    <row r="1174" ht="11.25" customHeight="1"/>
    <row r="1175" ht="11.25" customHeight="1"/>
    <row r="1176" ht="11.25" customHeight="1"/>
    <row r="1177" ht="11.25" customHeight="1"/>
    <row r="1178" ht="11.25" customHeight="1"/>
    <row r="1179" ht="11.25" customHeight="1"/>
    <row r="1180" ht="11.25" customHeight="1"/>
    <row r="1181" ht="11.25" customHeight="1"/>
    <row r="1182" ht="11.25" customHeight="1"/>
    <row r="1183" ht="11.25" customHeight="1"/>
    <row r="1184" ht="11.25" customHeight="1"/>
    <row r="1185" ht="11.25" customHeight="1"/>
    <row r="1186" ht="11.25" customHeight="1"/>
    <row r="1187" ht="11.25" customHeight="1"/>
    <row r="1188" ht="11.25" customHeight="1"/>
    <row r="1189" ht="11.25" customHeight="1"/>
    <row r="1190" ht="11.25" customHeight="1"/>
    <row r="1191" ht="11.25" customHeight="1"/>
    <row r="1192" ht="11.25" customHeight="1"/>
    <row r="1193" ht="11.25" customHeight="1"/>
    <row r="1194" ht="11.25" customHeight="1"/>
    <row r="1195" ht="11.25" customHeight="1"/>
    <row r="1196" ht="11.25" customHeight="1"/>
    <row r="1197" ht="11.25" customHeight="1"/>
    <row r="1198" ht="11.25" customHeight="1"/>
    <row r="1199" ht="11.25" customHeight="1"/>
    <row r="1200" ht="11.25" customHeight="1"/>
    <row r="1201" ht="11.25" customHeight="1"/>
    <row r="1202" ht="11.25" customHeight="1"/>
    <row r="1203" ht="11.25" customHeight="1"/>
    <row r="1204" ht="11.25" customHeight="1"/>
    <row r="1205" ht="11.25" customHeight="1"/>
    <row r="1206" ht="11.25" customHeight="1"/>
    <row r="1207" ht="11.25" customHeight="1"/>
    <row r="1208" ht="11.25" customHeight="1"/>
    <row r="1209" ht="11.25" customHeight="1"/>
    <row r="1210" ht="11.25" customHeight="1"/>
    <row r="1211" ht="11.25" customHeight="1"/>
    <row r="1212" ht="11.25" customHeight="1"/>
    <row r="1213" ht="11.25" customHeight="1"/>
    <row r="1214" ht="11.25" customHeight="1"/>
    <row r="1215" ht="11.25" customHeight="1"/>
    <row r="1216" ht="11.25" customHeight="1"/>
    <row r="1217" ht="11.25" customHeight="1"/>
    <row r="1218" ht="11.25" customHeight="1"/>
    <row r="1219" ht="11.25" customHeight="1"/>
    <row r="1220" ht="11.25" customHeight="1"/>
    <row r="1221" ht="11.25" customHeight="1"/>
    <row r="1222" ht="11.25" customHeight="1"/>
    <row r="1223" ht="11.25" customHeight="1"/>
    <row r="1224" ht="11.25" customHeight="1"/>
    <row r="1225" ht="11.25" customHeight="1"/>
    <row r="1226" ht="11.25" customHeight="1"/>
    <row r="1227" ht="11.25" customHeight="1"/>
    <row r="1228" ht="11.25" customHeight="1"/>
    <row r="1229" ht="11.25" customHeight="1"/>
    <row r="1230" ht="11.25" customHeight="1"/>
    <row r="1231" ht="11.25" customHeight="1"/>
    <row r="1232" ht="11.25" customHeight="1"/>
    <row r="1233" ht="11.25" customHeight="1"/>
    <row r="1234" ht="11.25" customHeight="1"/>
    <row r="1235" ht="11.25" customHeight="1"/>
    <row r="1236" ht="11.25" customHeight="1"/>
    <row r="1237" ht="11.25" customHeight="1"/>
    <row r="1238" ht="11.25" customHeight="1"/>
    <row r="1239" ht="11.25" customHeight="1"/>
    <row r="1240" ht="11.25" customHeight="1"/>
    <row r="1241" ht="11.25" customHeight="1"/>
    <row r="1242" ht="11.25" customHeight="1"/>
    <row r="1243" ht="11.25" customHeight="1"/>
    <row r="1244" ht="11.25" customHeight="1"/>
    <row r="1245" ht="11.25" customHeight="1"/>
    <row r="1246" ht="11.25" customHeight="1"/>
    <row r="1247" ht="11.25" customHeight="1"/>
    <row r="1248" ht="11.25" customHeight="1"/>
    <row r="1249" ht="11.25" customHeight="1"/>
    <row r="1250" ht="11.25" customHeight="1"/>
    <row r="1251" ht="11.25" customHeight="1"/>
    <row r="1252" ht="11.25" customHeight="1"/>
    <row r="1253" ht="11.25" customHeight="1"/>
    <row r="1254" ht="11.25" customHeight="1"/>
    <row r="1255" ht="11.25" customHeight="1"/>
    <row r="1256" ht="11.25" customHeight="1"/>
    <row r="1257" ht="11.25" customHeight="1"/>
    <row r="1258" ht="11.25" customHeight="1"/>
    <row r="1259" ht="11.25" customHeight="1"/>
    <row r="1260" ht="11.25" customHeight="1"/>
    <row r="1261" ht="11.25" customHeight="1"/>
    <row r="1262" ht="11.25" customHeight="1"/>
    <row r="1263" ht="11.25" customHeight="1"/>
    <row r="1264" ht="11.25" customHeight="1"/>
    <row r="1265" ht="11.25" customHeight="1"/>
    <row r="1266" ht="11.25" customHeight="1"/>
    <row r="1267" ht="11.25" customHeight="1"/>
    <row r="1268" ht="11.25" customHeight="1"/>
    <row r="1269" ht="11.25" customHeight="1"/>
    <row r="1270" ht="11.25" customHeight="1"/>
    <row r="1271" ht="11.25" customHeight="1"/>
    <row r="1272" ht="11.25" customHeight="1"/>
    <row r="1273" ht="11.25" customHeight="1"/>
    <row r="1274" ht="11.25" customHeight="1"/>
    <row r="1275" ht="11.25" customHeight="1"/>
    <row r="1276" ht="11.25" customHeight="1"/>
    <row r="1277" ht="11.25" customHeight="1"/>
    <row r="1278" ht="11.25" customHeight="1"/>
    <row r="1279" ht="11.25" customHeight="1"/>
    <row r="1280" ht="11.25" customHeight="1"/>
    <row r="1281" ht="11.25" customHeight="1"/>
    <row r="1282" ht="11.25" customHeight="1"/>
    <row r="1283" ht="11.25" customHeight="1"/>
    <row r="1284" ht="11.25" customHeight="1"/>
    <row r="1285" ht="11.25" customHeight="1"/>
    <row r="1286" ht="11.25" customHeight="1"/>
    <row r="1287" ht="11.25" customHeight="1"/>
    <row r="1288" ht="11.25" customHeight="1"/>
    <row r="1289" ht="11.25" customHeight="1"/>
    <row r="1290" ht="11.25" customHeight="1"/>
    <row r="1291" ht="11.25" customHeight="1"/>
    <row r="1292" ht="11.25" customHeight="1"/>
    <row r="1293" ht="11.25" customHeight="1"/>
    <row r="1294" ht="11.25" customHeight="1"/>
    <row r="1295" ht="11.25" customHeight="1"/>
    <row r="1296" ht="11.25" customHeight="1"/>
    <row r="1297" ht="11.25" customHeight="1"/>
    <row r="1298" ht="11.25" customHeight="1"/>
    <row r="1299" ht="11.25" customHeight="1"/>
    <row r="1300" ht="11.25" customHeight="1"/>
    <row r="1301" ht="11.25" customHeight="1"/>
    <row r="1302" ht="11.25" customHeight="1"/>
    <row r="1303" ht="11.25" customHeight="1"/>
    <row r="1304" ht="11.25" customHeight="1"/>
    <row r="1305" ht="11.25" customHeight="1"/>
    <row r="1306" ht="11.25" customHeight="1"/>
    <row r="1307" ht="11.25" customHeight="1"/>
    <row r="1308" ht="11.25" customHeight="1"/>
    <row r="1309" ht="11.25" customHeight="1"/>
    <row r="1310" ht="11.25" customHeight="1"/>
    <row r="1311" ht="11.25" customHeight="1"/>
    <row r="1312" ht="11.25" customHeight="1"/>
    <row r="1313" ht="11.25" customHeight="1"/>
    <row r="1314" ht="11.25" customHeight="1"/>
    <row r="1315" ht="11.25" customHeight="1"/>
    <row r="1316" ht="11.25" customHeight="1"/>
    <row r="1317" ht="11.25" customHeight="1"/>
    <row r="1318" ht="11.25" customHeight="1"/>
    <row r="1319" ht="11.25" customHeight="1"/>
    <row r="1320" ht="11.25" customHeight="1"/>
    <row r="1321" ht="11.25" customHeight="1"/>
    <row r="1322" ht="11.25" customHeight="1"/>
    <row r="1323" ht="11.25" customHeight="1"/>
    <row r="1324" ht="11.25" customHeight="1"/>
    <row r="1325" ht="11.25" customHeight="1"/>
    <row r="1326" ht="11.25" customHeight="1"/>
    <row r="1327" ht="11.25" customHeight="1"/>
    <row r="1328" ht="11.25" customHeight="1"/>
    <row r="1329" ht="11.25" customHeight="1"/>
    <row r="1330" ht="11.25" customHeight="1"/>
    <row r="1331" ht="11.25" customHeight="1"/>
    <row r="1332" ht="11.25" customHeight="1"/>
    <row r="1333" ht="11.25" customHeight="1"/>
    <row r="1334" ht="11.25" customHeight="1"/>
    <row r="1335" ht="11.25" customHeight="1"/>
    <row r="1336" ht="11.25" customHeight="1"/>
    <row r="1337" ht="11.25" customHeight="1"/>
    <row r="1338" ht="11.25" customHeight="1"/>
    <row r="1339" ht="11.25" customHeight="1"/>
    <row r="1340" ht="11.25" customHeight="1"/>
    <row r="1341" ht="11.25" customHeight="1"/>
    <row r="1342" ht="11.25" customHeight="1"/>
    <row r="1343" ht="11.25" customHeight="1"/>
    <row r="1344" ht="11.25" customHeight="1"/>
    <row r="1345" ht="11.25" customHeight="1"/>
    <row r="1346" ht="11.25" customHeight="1"/>
    <row r="1347" ht="11.25" customHeight="1"/>
    <row r="1348" ht="11.25" customHeight="1"/>
    <row r="1349" ht="11.25" customHeight="1"/>
    <row r="1350" ht="11.25" customHeight="1"/>
    <row r="1351" ht="11.25" customHeight="1"/>
    <row r="1352" ht="11.25" customHeight="1"/>
    <row r="1353" ht="11.25" customHeight="1"/>
    <row r="1354" ht="11.25" customHeight="1"/>
    <row r="1355" ht="11.25" customHeight="1"/>
    <row r="1356" ht="11.25" customHeight="1"/>
    <row r="1357" ht="11.25" customHeight="1"/>
    <row r="1358" ht="11.25" customHeight="1"/>
    <row r="1359" ht="11.25" customHeight="1"/>
    <row r="1360" ht="11.25" customHeight="1"/>
    <row r="1361" ht="11.25" customHeight="1"/>
    <row r="1362" ht="11.25" customHeight="1"/>
    <row r="1363" ht="11.25" customHeight="1"/>
    <row r="1364" ht="11.25" customHeight="1"/>
    <row r="1365" ht="11.25" customHeight="1"/>
    <row r="1366" ht="11.25" customHeight="1"/>
    <row r="1367" ht="11.25" customHeight="1"/>
    <row r="1368" ht="11.25" customHeight="1"/>
    <row r="1369" ht="11.25" customHeight="1"/>
    <row r="1370" ht="11.25" customHeight="1"/>
    <row r="1371" ht="11.25" customHeight="1"/>
    <row r="1372" ht="11.25" customHeight="1"/>
    <row r="1373" ht="11.25" customHeight="1"/>
    <row r="1374" ht="11.25" customHeight="1"/>
    <row r="1375" ht="11.25" customHeight="1"/>
    <row r="1376" ht="11.25" customHeight="1"/>
    <row r="1377" ht="11.25" customHeight="1"/>
    <row r="1378" ht="11.25" customHeight="1"/>
    <row r="1379" ht="11.25" customHeight="1"/>
    <row r="1380" ht="11.25" customHeight="1"/>
    <row r="1381" ht="11.25" customHeight="1"/>
    <row r="1382" ht="11.25" customHeight="1"/>
    <row r="1383" ht="11.25" customHeight="1"/>
    <row r="1384" ht="11.25" customHeight="1"/>
    <row r="1385" ht="11.25" customHeight="1"/>
    <row r="1386" ht="11.25" customHeight="1"/>
    <row r="1387" ht="11.25" customHeight="1"/>
    <row r="1388" ht="11.25" customHeight="1"/>
    <row r="1389" ht="11.25" customHeight="1"/>
    <row r="1390" ht="11.25" customHeight="1"/>
    <row r="1391" ht="11.25" customHeight="1"/>
    <row r="1392" ht="11.25" customHeight="1"/>
    <row r="1393" ht="11.25" customHeight="1"/>
    <row r="1394" ht="11.25" customHeight="1"/>
    <row r="1395" ht="11.25" customHeight="1"/>
    <row r="1396" ht="11.25" customHeight="1"/>
    <row r="1397" ht="11.25" customHeight="1"/>
    <row r="1398" ht="11.25" customHeight="1"/>
    <row r="1399" ht="11.25" customHeight="1"/>
    <row r="1400" ht="11.25" customHeight="1"/>
    <row r="1401" ht="11.25" customHeight="1"/>
    <row r="1402" ht="11.25" customHeight="1"/>
    <row r="1403" ht="11.25" customHeight="1"/>
    <row r="1404" ht="11.25" customHeight="1"/>
    <row r="1405" ht="11.25" customHeight="1"/>
    <row r="1406" ht="11.25" customHeight="1"/>
    <row r="1407" ht="11.25" customHeight="1"/>
    <row r="1408" ht="11.25" customHeight="1"/>
    <row r="1409" ht="11.25" customHeight="1"/>
    <row r="1410" ht="11.25" customHeight="1"/>
    <row r="1411" ht="11.25" customHeight="1"/>
    <row r="1412" ht="11.25" customHeight="1"/>
    <row r="1413" ht="11.25" customHeight="1"/>
    <row r="1414" ht="11.25" customHeight="1"/>
    <row r="1415" ht="11.25" customHeight="1"/>
    <row r="1416" ht="11.25" customHeight="1"/>
    <row r="1417" ht="11.25" customHeight="1"/>
    <row r="1418" ht="11.25" customHeight="1"/>
    <row r="1419" ht="11.25" customHeight="1"/>
    <row r="1420" ht="11.25" customHeight="1"/>
    <row r="1421" ht="11.25" customHeight="1"/>
    <row r="1422" ht="11.25" customHeight="1"/>
    <row r="1423" ht="11.25" customHeight="1"/>
    <row r="1424" ht="11.25" customHeight="1"/>
    <row r="1425" ht="11.25" customHeight="1"/>
    <row r="1426" ht="11.25" customHeight="1"/>
    <row r="1427" ht="11.25" customHeight="1"/>
    <row r="1428" ht="11.25" customHeight="1"/>
    <row r="1429" ht="11.25" customHeight="1"/>
    <row r="1430" ht="11.25" customHeight="1"/>
    <row r="1431" ht="11.25" customHeight="1"/>
    <row r="1432" ht="11.25" customHeight="1"/>
    <row r="1433" ht="11.25" customHeight="1"/>
    <row r="1434" ht="11.25" customHeight="1"/>
    <row r="1435" ht="11.25" customHeight="1"/>
    <row r="1436" ht="11.25" customHeight="1"/>
    <row r="1437" ht="11.25" customHeight="1"/>
    <row r="1438" ht="11.25" customHeight="1"/>
    <row r="1439" ht="11.25" customHeight="1"/>
    <row r="1440" ht="11.25" customHeight="1"/>
    <row r="1441" ht="11.25" customHeight="1"/>
    <row r="1442" ht="11.25" customHeight="1"/>
    <row r="1443" ht="11.25" customHeight="1"/>
    <row r="1444" ht="11.25" customHeight="1"/>
    <row r="1445" ht="11.25" customHeight="1"/>
    <row r="1446" ht="11.25" customHeight="1"/>
    <row r="1447" ht="11.25" customHeight="1"/>
    <row r="1448" ht="11.25" customHeight="1"/>
    <row r="1449" ht="11.25" customHeight="1"/>
    <row r="1450" ht="11.25" customHeight="1"/>
    <row r="1451" ht="11.25" customHeight="1"/>
    <row r="1452" ht="11.25" customHeight="1"/>
    <row r="1453" ht="11.25" customHeight="1"/>
    <row r="1454" ht="11.25" customHeight="1"/>
    <row r="1455" ht="11.25" customHeight="1"/>
    <row r="1456" ht="11.25" customHeight="1"/>
    <row r="1457" ht="11.25" customHeight="1"/>
    <row r="1458" ht="11.25" customHeight="1"/>
    <row r="1459" ht="11.25" customHeight="1"/>
    <row r="1460" ht="11.25" customHeight="1"/>
    <row r="1461" ht="11.25" customHeight="1"/>
    <row r="1462" ht="11.25" customHeight="1"/>
    <row r="1463" ht="11.25" customHeight="1"/>
    <row r="1464" ht="11.25" customHeight="1"/>
    <row r="1465" ht="11.25" customHeight="1"/>
    <row r="1466" ht="11.25" customHeight="1"/>
    <row r="1467" ht="11.25" customHeight="1"/>
    <row r="1468" ht="11.25" customHeight="1"/>
    <row r="1469" ht="11.25" customHeight="1"/>
    <row r="1470" ht="11.25" customHeight="1"/>
    <row r="1471" ht="11.25" customHeight="1"/>
    <row r="1472" ht="11.25" customHeight="1"/>
    <row r="1473" ht="11.25" customHeight="1"/>
    <row r="1474" ht="11.25" customHeight="1"/>
    <row r="1475" ht="11.25" customHeight="1"/>
    <row r="1476" ht="11.25" customHeight="1"/>
    <row r="1477" ht="11.25" customHeight="1"/>
    <row r="1478" ht="11.25" customHeight="1"/>
    <row r="1479" ht="11.25" customHeight="1"/>
    <row r="1480" ht="11.25" customHeight="1"/>
    <row r="1481" ht="11.25" customHeight="1"/>
    <row r="1482" ht="11.25" customHeight="1"/>
    <row r="1483" ht="11.25" customHeight="1"/>
    <row r="1484" ht="11.25" customHeight="1"/>
    <row r="1485" ht="11.25" customHeight="1"/>
    <row r="1486" ht="11.25" customHeight="1"/>
    <row r="1487" ht="11.25" customHeight="1"/>
    <row r="1488" ht="11.25" customHeight="1"/>
    <row r="1489" ht="11.25" customHeight="1"/>
    <row r="1490" ht="11.25" customHeight="1"/>
    <row r="1491" ht="11.25" customHeight="1"/>
    <row r="1492" ht="11.25" customHeight="1"/>
    <row r="1493" ht="11.25" customHeight="1"/>
    <row r="1494" ht="11.25" customHeight="1"/>
    <row r="1495" ht="11.25" customHeight="1"/>
    <row r="1496" ht="11.25" customHeight="1"/>
    <row r="1497" ht="11.25" customHeight="1"/>
    <row r="1498" ht="11.25" customHeight="1"/>
    <row r="1499" ht="11.25" customHeight="1"/>
    <row r="1500" ht="11.25" customHeight="1"/>
    <row r="1501" ht="11.25" customHeight="1"/>
    <row r="1502" ht="11.25" customHeight="1"/>
    <row r="1503" ht="11.25" customHeight="1"/>
    <row r="1504" ht="11.25" customHeight="1"/>
    <row r="1505" ht="11.25" customHeight="1"/>
    <row r="1506" ht="11.25" customHeight="1"/>
    <row r="1507" ht="11.25" customHeight="1"/>
    <row r="1508" ht="11.25" customHeight="1"/>
    <row r="1509" ht="11.25" customHeight="1"/>
    <row r="1510" ht="11.25" customHeight="1"/>
    <row r="1511" ht="11.25" customHeight="1"/>
    <row r="1512" ht="11.25" customHeight="1"/>
    <row r="1513" ht="11.25" customHeight="1"/>
    <row r="1514" ht="11.25" customHeight="1"/>
    <row r="1515" ht="11.25" customHeight="1"/>
    <row r="1516" ht="11.25" customHeight="1"/>
    <row r="1517" ht="11.25" customHeight="1"/>
    <row r="1518" ht="11.25" customHeight="1"/>
    <row r="1519" ht="11.25" customHeight="1"/>
    <row r="1520" ht="11.25" customHeight="1"/>
    <row r="1521" ht="11.25" customHeight="1"/>
    <row r="1522" ht="11.25" customHeight="1"/>
    <row r="1523" ht="11.25" customHeight="1"/>
    <row r="1524" ht="11.25" customHeight="1"/>
    <row r="1525" ht="11.25" customHeight="1"/>
    <row r="1526" ht="11.25" customHeight="1"/>
    <row r="1527" ht="11.25" customHeight="1"/>
    <row r="1528" ht="11.25" customHeight="1"/>
    <row r="1529" ht="11.25" customHeight="1"/>
    <row r="1530" ht="11.25" customHeight="1"/>
    <row r="1531" ht="11.25" customHeight="1"/>
    <row r="1532" ht="11.25" customHeight="1"/>
    <row r="1533" ht="11.25" customHeight="1"/>
    <row r="1534" ht="11.25" customHeight="1"/>
    <row r="1535" ht="11.25" customHeight="1"/>
    <row r="1536" ht="11.25" customHeight="1"/>
    <row r="1537" ht="11.25" customHeight="1"/>
    <row r="1538" ht="11.25" customHeight="1"/>
    <row r="1539" ht="11.25" customHeight="1"/>
    <row r="1540" ht="11.25" customHeight="1"/>
    <row r="1541" ht="11.25" customHeight="1"/>
    <row r="1542" ht="11.25" customHeight="1"/>
    <row r="1543" ht="11.25" customHeight="1"/>
    <row r="1544" ht="11.25" customHeight="1"/>
    <row r="1545" ht="11.25" customHeight="1"/>
    <row r="1546" ht="11.25" customHeight="1"/>
    <row r="1547" ht="11.25" customHeight="1"/>
    <row r="1548" ht="11.25" customHeight="1"/>
    <row r="1549" ht="11.25" customHeight="1"/>
    <row r="1550" ht="11.25" customHeight="1"/>
    <row r="1551" ht="11.25" customHeight="1"/>
    <row r="1552" ht="11.25" customHeight="1"/>
    <row r="1553" ht="11.25" customHeight="1"/>
    <row r="1554" ht="11.25" customHeight="1"/>
    <row r="1555" ht="11.25" customHeight="1"/>
    <row r="1556" ht="11.25" customHeight="1"/>
    <row r="1557" ht="11.25" customHeight="1"/>
    <row r="1558" ht="11.25" customHeight="1"/>
    <row r="1559" ht="11.25" customHeight="1"/>
    <row r="1560" ht="11.25" customHeight="1"/>
    <row r="1561" ht="11.25" customHeight="1"/>
    <row r="1562" ht="11.25" customHeight="1"/>
    <row r="1563" ht="11.25" customHeight="1"/>
    <row r="1564" ht="11.25" customHeight="1"/>
    <row r="1565" ht="11.25" customHeight="1"/>
    <row r="1566" ht="11.25" customHeight="1"/>
    <row r="1567" ht="11.25" customHeight="1"/>
    <row r="1568" ht="11.25" customHeight="1"/>
    <row r="1569" ht="11.25" customHeight="1"/>
    <row r="1570" ht="11.25" customHeight="1"/>
    <row r="1571" ht="11.25" customHeight="1"/>
    <row r="1572" ht="11.25" customHeight="1"/>
    <row r="1573" ht="11.25" customHeight="1"/>
    <row r="1574" ht="11.25" customHeight="1"/>
    <row r="1575" ht="11.25" customHeight="1"/>
    <row r="1576" ht="11.25" customHeight="1"/>
    <row r="1577" ht="11.25" customHeight="1"/>
    <row r="1578" ht="11.25" customHeight="1"/>
    <row r="1579" ht="11.25" customHeight="1"/>
    <row r="1580" ht="11.25" customHeight="1"/>
    <row r="1581" ht="11.25" customHeight="1"/>
    <row r="1582" ht="11.25" customHeight="1"/>
    <row r="1583" ht="11.25" customHeight="1"/>
    <row r="1584" ht="11.25" customHeight="1"/>
    <row r="1585" ht="11.25" customHeight="1"/>
    <row r="1586" ht="11.25" customHeight="1"/>
    <row r="1587" ht="11.25" customHeight="1"/>
    <row r="1588" ht="11.25" customHeight="1"/>
    <row r="1589" ht="11.25" customHeight="1"/>
    <row r="1590" ht="11.25" customHeight="1"/>
    <row r="1591" ht="11.25" customHeight="1"/>
    <row r="1592" ht="11.25" customHeight="1"/>
    <row r="1593" ht="11.25" customHeight="1"/>
    <row r="1594" ht="11.25" customHeight="1"/>
    <row r="1595" ht="11.25" customHeight="1"/>
    <row r="1596" ht="11.25" customHeight="1"/>
    <row r="1597" ht="11.25" customHeight="1"/>
    <row r="1598" ht="11.25" customHeight="1"/>
    <row r="1599" ht="11.25" customHeight="1"/>
    <row r="1600" ht="11.25" customHeight="1"/>
    <row r="1601" ht="11.25" customHeight="1"/>
    <row r="1602" ht="11.25" customHeight="1"/>
    <row r="1603" ht="11.25" customHeight="1"/>
    <row r="1604" ht="11.25" customHeight="1"/>
    <row r="1605" ht="11.25" customHeight="1"/>
    <row r="1606" ht="11.25" customHeight="1"/>
    <row r="1607" ht="11.25" customHeight="1"/>
    <row r="1608" ht="11.25" customHeight="1"/>
    <row r="1609" ht="11.25" customHeight="1"/>
    <row r="1610" ht="11.25" customHeight="1"/>
    <row r="1611" ht="11.25" customHeight="1"/>
    <row r="1612" ht="11.25" customHeight="1"/>
    <row r="1613" ht="11.25" customHeight="1"/>
    <row r="1614" ht="11.25" customHeight="1"/>
    <row r="1615" ht="11.25" customHeight="1"/>
    <row r="1616" ht="11.25" customHeight="1"/>
    <row r="1617" ht="11.25" customHeight="1"/>
    <row r="1618" ht="11.25" customHeight="1"/>
    <row r="1619" ht="11.25" customHeight="1"/>
    <row r="1620" ht="11.25" customHeight="1"/>
    <row r="1621" ht="11.25" customHeight="1"/>
    <row r="1622" ht="11.25" customHeight="1"/>
    <row r="1623" ht="11.25" customHeight="1"/>
    <row r="1624" ht="11.25" customHeight="1"/>
    <row r="1625" ht="11.25" customHeight="1"/>
    <row r="1626" ht="11.25" customHeight="1"/>
    <row r="1627" ht="11.25" customHeight="1"/>
    <row r="1628" ht="11.25" customHeight="1"/>
  </sheetData>
  <phoneticPr fontId="0" type="noConversion"/>
  <pageMargins left="0.15" right="0.14000000000000001" top="0.19" bottom="0.6" header="0.16" footer="0.4921259845"/>
  <pageSetup paperSize="9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8">
    <tabColor indexed="30"/>
  </sheetPr>
  <dimension ref="A1:N5584"/>
  <sheetViews>
    <sheetView zoomScale="140" workbookViewId="0">
      <pane xSplit="18" ySplit="2" topLeftCell="S45" activePane="bottomRight" state="frozenSplit"/>
      <selection pane="topRight" activeCell="X1" sqref="X1"/>
      <selection pane="bottomLeft" activeCell="A16" sqref="A16"/>
      <selection pane="bottomRight" activeCell="B54" sqref="B54"/>
    </sheetView>
  </sheetViews>
  <sheetFormatPr baseColWidth="10" defaultRowHeight="13"/>
  <cols>
    <col min="1" max="1" width="24.6640625" customWidth="1"/>
    <col min="2" max="2" width="4.5" customWidth="1"/>
    <col min="3" max="3" width="4.33203125" customWidth="1"/>
    <col min="4" max="4" width="3" customWidth="1"/>
    <col min="5" max="5" width="8.33203125" customWidth="1"/>
    <col min="6" max="6" width="3.1640625" customWidth="1"/>
    <col min="7" max="7" width="8" customWidth="1"/>
    <col min="8" max="9" width="5.5" customWidth="1"/>
    <col min="10" max="10" width="8" customWidth="1"/>
    <col min="11" max="11" width="3.33203125" customWidth="1"/>
    <col min="12" max="12" width="7" customWidth="1"/>
    <col min="13" max="13" width="1.5" customWidth="1"/>
    <col min="15" max="15" width="1.83203125" customWidth="1"/>
  </cols>
  <sheetData>
    <row r="1" spans="1:14" s="16" customFormat="1" ht="35" customHeight="1" thickBot="1">
      <c r="A1" s="127" t="s">
        <v>100</v>
      </c>
      <c r="B1" s="196" t="s">
        <v>44</v>
      </c>
      <c r="C1" s="196"/>
      <c r="D1" s="52"/>
      <c r="E1" s="63" t="s">
        <v>37</v>
      </c>
      <c r="F1" s="53"/>
      <c r="G1" s="197" t="s">
        <v>57</v>
      </c>
      <c r="H1" s="197" t="s">
        <v>31</v>
      </c>
      <c r="I1" s="197"/>
      <c r="J1" s="199" t="s">
        <v>28</v>
      </c>
      <c r="K1" s="53"/>
      <c r="L1" s="201" t="s">
        <v>3</v>
      </c>
      <c r="M1" s="53"/>
      <c r="N1" s="63" t="s">
        <v>37</v>
      </c>
    </row>
    <row r="2" spans="1:14" s="16" customFormat="1" ht="24.75" customHeight="1" thickBot="1">
      <c r="A2" s="62" t="s">
        <v>60</v>
      </c>
      <c r="B2" s="51" t="s">
        <v>40</v>
      </c>
      <c r="C2" s="51" t="s">
        <v>17</v>
      </c>
      <c r="D2" s="53"/>
      <c r="E2" s="64" t="s">
        <v>32</v>
      </c>
      <c r="F2" s="53"/>
      <c r="G2" s="198"/>
      <c r="H2" s="51" t="s">
        <v>40</v>
      </c>
      <c r="I2" s="51" t="s">
        <v>17</v>
      </c>
      <c r="J2" s="200"/>
      <c r="K2" s="53"/>
      <c r="L2" s="196"/>
      <c r="M2" s="53"/>
      <c r="N2" s="64" t="s">
        <v>12</v>
      </c>
    </row>
    <row r="3" spans="1:14" ht="14" thickBot="1">
      <c r="A3" s="124" t="s">
        <v>101</v>
      </c>
      <c r="B3" s="3">
        <v>1</v>
      </c>
      <c r="C3" s="3"/>
      <c r="D3" s="42"/>
      <c r="E3" s="23">
        <f>(B3*50)+(C3*60)</f>
        <v>50</v>
      </c>
      <c r="F3" s="42"/>
      <c r="G3" s="3"/>
      <c r="H3" s="3"/>
      <c r="I3" s="3"/>
      <c r="J3" s="22">
        <f>(G3*100)+(H3*100)+(I3*100)</f>
        <v>0</v>
      </c>
      <c r="L3" s="3">
        <v>1</v>
      </c>
      <c r="N3" s="15">
        <f>(C3*60)+(I3*100)+(L3*100)+('Stats lic'!EV3)</f>
        <v>300</v>
      </c>
    </row>
    <row r="4" spans="1:14" ht="14" thickBot="1">
      <c r="A4" s="124" t="s">
        <v>102</v>
      </c>
      <c r="B4" s="3"/>
      <c r="C4" s="3"/>
      <c r="D4" s="42"/>
      <c r="E4" s="23">
        <f t="shared" ref="E4:E69" si="0">(B4*50)+(C4*60)</f>
        <v>0</v>
      </c>
      <c r="F4" s="42"/>
      <c r="G4" s="3"/>
      <c r="H4" s="3"/>
      <c r="I4" s="3"/>
      <c r="J4" s="22">
        <f>(G4*100)+(H4*100)+(I4*100)</f>
        <v>0</v>
      </c>
      <c r="L4" s="3"/>
      <c r="N4" s="15">
        <f>(C4*60)+(I4*100)+(L4*100)+('Stats lic'!EV4)</f>
        <v>76.92307692307692</v>
      </c>
    </row>
    <row r="5" spans="1:14" ht="14" thickBot="1">
      <c r="A5" s="124" t="s">
        <v>103</v>
      </c>
      <c r="B5" s="3"/>
      <c r="C5" s="3"/>
      <c r="D5" s="42"/>
      <c r="E5" s="23">
        <f t="shared" si="0"/>
        <v>0</v>
      </c>
      <c r="F5" s="42"/>
      <c r="G5" s="3"/>
      <c r="H5" s="3"/>
      <c r="I5" s="3"/>
      <c r="J5" s="22">
        <f t="shared" ref="J5:J69" si="1">(G5*100)+(H5*100)+(I5*100)</f>
        <v>0</v>
      </c>
      <c r="L5" s="3"/>
      <c r="N5" s="15">
        <f>(C5*60)+(I5*100)+(L5*100)+('Stats lic'!EV5)</f>
        <v>125</v>
      </c>
    </row>
    <row r="6" spans="1:14" ht="14" thickBot="1">
      <c r="A6" s="124" t="s">
        <v>104</v>
      </c>
      <c r="B6" s="3">
        <v>6</v>
      </c>
      <c r="C6" s="3">
        <v>1</v>
      </c>
      <c r="D6" s="42"/>
      <c r="E6" s="23">
        <f t="shared" si="0"/>
        <v>360</v>
      </c>
      <c r="F6" s="42"/>
      <c r="G6" s="3">
        <v>1</v>
      </c>
      <c r="H6" s="3">
        <v>1</v>
      </c>
      <c r="I6" s="3"/>
      <c r="J6" s="22">
        <f t="shared" si="1"/>
        <v>200</v>
      </c>
      <c r="L6" s="3"/>
      <c r="N6" s="15">
        <f>(C6*60)+(I6*100)+(L6*100)+('Stats lic'!EV6)</f>
        <v>182.64150943396226</v>
      </c>
    </row>
    <row r="7" spans="1:14" ht="14" thickBot="1">
      <c r="A7" s="124" t="s">
        <v>105</v>
      </c>
      <c r="B7" s="3"/>
      <c r="C7" s="3"/>
      <c r="D7" s="42"/>
      <c r="E7" s="23">
        <f t="shared" si="0"/>
        <v>0</v>
      </c>
      <c r="F7" s="42"/>
      <c r="G7" s="3"/>
      <c r="H7" s="3"/>
      <c r="I7" s="3"/>
      <c r="J7" s="22">
        <f t="shared" si="1"/>
        <v>0</v>
      </c>
      <c r="L7" s="3"/>
      <c r="N7" s="15">
        <f>(C7*60)+(I7*100)+(L7*100)+('Stats lic'!EV7)</f>
        <v>0</v>
      </c>
    </row>
    <row r="8" spans="1:14" ht="14" thickBot="1">
      <c r="A8" s="124" t="s">
        <v>106</v>
      </c>
      <c r="B8" s="3"/>
      <c r="C8" s="3"/>
      <c r="D8" s="42"/>
      <c r="E8" s="23">
        <f t="shared" si="0"/>
        <v>0</v>
      </c>
      <c r="F8" s="42"/>
      <c r="G8" s="3"/>
      <c r="H8" s="3"/>
      <c r="I8" s="3"/>
      <c r="J8" s="22">
        <f t="shared" si="1"/>
        <v>0</v>
      </c>
      <c r="L8" s="3"/>
      <c r="N8" s="15">
        <f>(C8*60)+(I8*100)+(L8*100)+('Stats lic'!EV8)</f>
        <v>46.511627906976749</v>
      </c>
    </row>
    <row r="9" spans="1:14" ht="14" thickBot="1">
      <c r="A9" s="124" t="s">
        <v>107</v>
      </c>
      <c r="B9" s="3"/>
      <c r="C9" s="3"/>
      <c r="D9" s="42"/>
      <c r="E9" s="23">
        <f t="shared" si="0"/>
        <v>0</v>
      </c>
      <c r="F9" s="42"/>
      <c r="G9" s="3"/>
      <c r="H9" s="3"/>
      <c r="I9" s="3"/>
      <c r="J9" s="22">
        <f t="shared" si="1"/>
        <v>0</v>
      </c>
      <c r="L9" s="3">
        <v>1</v>
      </c>
      <c r="N9" s="15">
        <f>(C9*60)+(I9*100)+(L9*100)+('Stats lic'!EV9)</f>
        <v>228.2051282051282</v>
      </c>
    </row>
    <row r="10" spans="1:14" ht="14" thickBot="1">
      <c r="A10" s="124" t="s">
        <v>108</v>
      </c>
      <c r="B10" s="3">
        <v>4</v>
      </c>
      <c r="C10" s="3">
        <v>1</v>
      </c>
      <c r="D10" s="42"/>
      <c r="E10" s="23">
        <f t="shared" si="0"/>
        <v>260</v>
      </c>
      <c r="F10" s="42"/>
      <c r="G10" s="3"/>
      <c r="H10" s="3"/>
      <c r="I10" s="3"/>
      <c r="J10" s="22">
        <f t="shared" si="1"/>
        <v>0</v>
      </c>
      <c r="L10" s="3">
        <v>3</v>
      </c>
      <c r="N10" s="15">
        <f>(C10*60)+(I10*100)+(L10*100)+('Stats lic'!EV10)</f>
        <v>636.31578947368428</v>
      </c>
    </row>
    <row r="11" spans="1:14" ht="14" thickBot="1">
      <c r="A11" s="124" t="s">
        <v>109</v>
      </c>
      <c r="B11" s="3">
        <v>2</v>
      </c>
      <c r="C11" s="3"/>
      <c r="D11" s="42"/>
      <c r="E11" s="23">
        <f t="shared" si="0"/>
        <v>100</v>
      </c>
      <c r="F11" s="42"/>
      <c r="G11" s="3"/>
      <c r="H11" s="3"/>
      <c r="I11" s="3"/>
      <c r="J11" s="22">
        <f t="shared" si="1"/>
        <v>0</v>
      </c>
      <c r="L11" s="3"/>
      <c r="N11" s="15">
        <f>(C11*60)+(I11*100)+(L11*100)+('Stats lic'!EV11)</f>
        <v>127.65957446808511</v>
      </c>
    </row>
    <row r="12" spans="1:14" ht="14" thickBot="1">
      <c r="A12" s="124" t="s">
        <v>110</v>
      </c>
      <c r="B12" s="3">
        <v>1</v>
      </c>
      <c r="C12" s="3"/>
      <c r="D12" s="42"/>
      <c r="E12" s="23">
        <f t="shared" si="0"/>
        <v>50</v>
      </c>
      <c r="F12" s="42"/>
      <c r="G12" s="3">
        <v>1</v>
      </c>
      <c r="H12" s="3">
        <v>2</v>
      </c>
      <c r="I12" s="3"/>
      <c r="J12" s="22">
        <f t="shared" si="1"/>
        <v>300</v>
      </c>
      <c r="L12" s="3"/>
      <c r="N12" s="15">
        <f>(C12*60)+(I12*100)+(L12*100)+('Stats lic'!EV12)</f>
        <v>189.02439024390245</v>
      </c>
    </row>
    <row r="13" spans="1:14" ht="14" thickBot="1">
      <c r="A13" s="124" t="s">
        <v>111</v>
      </c>
      <c r="B13" s="3"/>
      <c r="C13" s="3"/>
      <c r="D13" s="42"/>
      <c r="E13" s="23">
        <f t="shared" si="0"/>
        <v>0</v>
      </c>
      <c r="F13" s="42"/>
      <c r="G13" s="3"/>
      <c r="H13" s="3"/>
      <c r="I13" s="3"/>
      <c r="J13" s="22">
        <f t="shared" si="1"/>
        <v>0</v>
      </c>
      <c r="L13" s="3">
        <v>1</v>
      </c>
      <c r="N13" s="15">
        <f>(C13*60)+(I13*100)+(L13*100)+('Stats lic'!EV13)</f>
        <v>228.2051282051282</v>
      </c>
    </row>
    <row r="14" spans="1:14" ht="14" thickBot="1">
      <c r="A14" s="124" t="s">
        <v>289</v>
      </c>
      <c r="B14" s="3"/>
      <c r="C14" s="3"/>
      <c r="D14" s="42"/>
      <c r="E14" s="23">
        <f>(B14*50)+(C14*60)</f>
        <v>0</v>
      </c>
      <c r="F14" s="42"/>
      <c r="G14" s="3"/>
      <c r="H14" s="3"/>
      <c r="I14" s="3"/>
      <c r="J14" s="22">
        <f>(G14*100)+(H14*100)+(I14*100)</f>
        <v>0</v>
      </c>
      <c r="L14" s="3"/>
      <c r="N14" s="15">
        <f>(C14*60)+(I14*100)+(L14*100)+('Stats lic'!EV14)</f>
        <v>0</v>
      </c>
    </row>
    <row r="15" spans="1:14" ht="14" thickBot="1">
      <c r="A15" s="124" t="s">
        <v>112</v>
      </c>
      <c r="B15" s="3">
        <v>2</v>
      </c>
      <c r="C15" s="3"/>
      <c r="D15" s="42"/>
      <c r="E15" s="23">
        <f t="shared" si="0"/>
        <v>100</v>
      </c>
      <c r="F15" s="42"/>
      <c r="G15" s="3"/>
      <c r="H15" s="3"/>
      <c r="I15" s="3"/>
      <c r="J15" s="22">
        <f t="shared" si="1"/>
        <v>0</v>
      </c>
      <c r="L15" s="3">
        <v>1</v>
      </c>
      <c r="N15" s="15">
        <f>(C15*60)+(I15*100)+(L15*100)+('Stats lic'!EV15)</f>
        <v>303.125</v>
      </c>
    </row>
    <row r="16" spans="1:14" ht="14" thickBot="1">
      <c r="A16" s="124" t="s">
        <v>279</v>
      </c>
      <c r="B16" s="3"/>
      <c r="C16" s="3"/>
      <c r="D16" s="42"/>
      <c r="E16" s="23">
        <f t="shared" si="0"/>
        <v>0</v>
      </c>
      <c r="F16" s="42"/>
      <c r="G16" s="3"/>
      <c r="H16" s="3"/>
      <c r="I16" s="3"/>
      <c r="J16" s="22">
        <f t="shared" si="1"/>
        <v>0</v>
      </c>
      <c r="L16" s="3"/>
      <c r="N16" s="15" t="e">
        <f>(C16*60)+(I16*100)+(L16*100)+('Stats lic'!EV16)</f>
        <v>#DIV/0!</v>
      </c>
    </row>
    <row r="17" spans="1:14" ht="14" thickBot="1">
      <c r="A17" s="124" t="s">
        <v>113</v>
      </c>
      <c r="B17" s="3">
        <v>7</v>
      </c>
      <c r="C17" s="3"/>
      <c r="D17" s="42"/>
      <c r="E17" s="23">
        <f t="shared" si="0"/>
        <v>350</v>
      </c>
      <c r="F17" s="42"/>
      <c r="G17" s="3">
        <v>1</v>
      </c>
      <c r="H17" s="3">
        <v>1</v>
      </c>
      <c r="I17" s="3"/>
      <c r="J17" s="22">
        <f t="shared" si="1"/>
        <v>200</v>
      </c>
      <c r="L17" s="3"/>
      <c r="N17" s="15">
        <f>(C17*60)+(I17*100)+(L17*100)+('Stats lic'!EV17)</f>
        <v>223.68421052631578</v>
      </c>
    </row>
    <row r="18" spans="1:14" ht="14" thickBot="1">
      <c r="A18" s="124" t="s">
        <v>114</v>
      </c>
      <c r="B18" s="3"/>
      <c r="C18" s="3"/>
      <c r="D18" s="42"/>
      <c r="E18" s="23">
        <f t="shared" si="0"/>
        <v>0</v>
      </c>
      <c r="F18" s="42"/>
      <c r="G18" s="3"/>
      <c r="H18" s="3"/>
      <c r="I18" s="3"/>
      <c r="J18" s="22">
        <f t="shared" si="1"/>
        <v>0</v>
      </c>
      <c r="L18" s="3"/>
      <c r="N18" s="15">
        <f>(C18*60)+(I18*100)+(L18*100)+('Stats lic'!EV18)</f>
        <v>181.81818181818184</v>
      </c>
    </row>
    <row r="19" spans="1:14" ht="14" thickBot="1">
      <c r="A19" s="124" t="s">
        <v>115</v>
      </c>
      <c r="B19" s="3"/>
      <c r="C19" s="3"/>
      <c r="D19" s="42"/>
      <c r="E19" s="23">
        <f t="shared" si="0"/>
        <v>0</v>
      </c>
      <c r="F19" s="42"/>
      <c r="G19" s="3"/>
      <c r="H19" s="3"/>
      <c r="I19" s="3"/>
      <c r="J19" s="22">
        <f t="shared" si="1"/>
        <v>0</v>
      </c>
      <c r="L19" s="3"/>
      <c r="N19" s="15">
        <f>(C19*60)+(I19*100)+(L19*100)+('Stats lic'!EV19)</f>
        <v>57.142857142857146</v>
      </c>
    </row>
    <row r="20" spans="1:14" ht="14" thickBot="1">
      <c r="A20" s="124" t="s">
        <v>116</v>
      </c>
      <c r="B20" s="3"/>
      <c r="C20" s="3"/>
      <c r="D20" s="42"/>
      <c r="E20" s="23">
        <f t="shared" si="0"/>
        <v>0</v>
      </c>
      <c r="F20" s="42"/>
      <c r="G20" s="3"/>
      <c r="H20" s="3"/>
      <c r="I20" s="3"/>
      <c r="J20" s="22">
        <f t="shared" si="1"/>
        <v>0</v>
      </c>
      <c r="L20" s="3"/>
      <c r="N20" s="15">
        <f>(C20*60)+(I20*100)+(L20*100)+('Stats lic'!EV20)</f>
        <v>192.30769230769232</v>
      </c>
    </row>
    <row r="21" spans="1:14" ht="14" thickBot="1">
      <c r="A21" s="124" t="s">
        <v>117</v>
      </c>
      <c r="B21" s="3"/>
      <c r="C21" s="3"/>
      <c r="D21" s="42"/>
      <c r="E21" s="23">
        <f t="shared" si="0"/>
        <v>0</v>
      </c>
      <c r="F21" s="42"/>
      <c r="G21" s="3"/>
      <c r="H21" s="3"/>
      <c r="I21" s="3"/>
      <c r="J21" s="22">
        <f t="shared" si="1"/>
        <v>0</v>
      </c>
      <c r="L21" s="3"/>
      <c r="N21" s="15">
        <f>(C21*60)+(I21*100)+(L21*100)+('Stats lic'!EV21)</f>
        <v>103.44827586206897</v>
      </c>
    </row>
    <row r="22" spans="1:14" ht="14" thickBot="1">
      <c r="A22" s="124" t="s">
        <v>118</v>
      </c>
      <c r="B22" s="3"/>
      <c r="C22" s="3"/>
      <c r="D22" s="42"/>
      <c r="E22" s="23">
        <f t="shared" si="0"/>
        <v>0</v>
      </c>
      <c r="F22" s="42"/>
      <c r="G22" s="3"/>
      <c r="H22" s="3"/>
      <c r="I22" s="3"/>
      <c r="J22" s="22">
        <f t="shared" si="1"/>
        <v>0</v>
      </c>
      <c r="L22" s="3">
        <v>1</v>
      </c>
      <c r="N22" s="15">
        <f>(C22*60)+(I22*100)+(L22*100)+('Stats lic'!EV22)</f>
        <v>314.28571428571428</v>
      </c>
    </row>
    <row r="23" spans="1:14" ht="14" thickBot="1">
      <c r="A23" s="124" t="s">
        <v>119</v>
      </c>
      <c r="B23" s="3">
        <v>1</v>
      </c>
      <c r="C23" s="3"/>
      <c r="D23" s="42"/>
      <c r="E23" s="23">
        <f t="shared" si="0"/>
        <v>50</v>
      </c>
      <c r="F23" s="42"/>
      <c r="G23" s="3"/>
      <c r="H23" s="3"/>
      <c r="I23" s="3"/>
      <c r="J23" s="22">
        <f t="shared" si="1"/>
        <v>0</v>
      </c>
      <c r="L23" s="3"/>
      <c r="N23" s="15">
        <f>(C23*60)+(I23*100)+(L23*100)+('Stats lic'!EV23)</f>
        <v>172.41379310344828</v>
      </c>
    </row>
    <row r="24" spans="1:14" ht="14" thickBot="1">
      <c r="A24" s="124" t="s">
        <v>120</v>
      </c>
      <c r="B24" s="3"/>
      <c r="C24" s="3"/>
      <c r="D24" s="42"/>
      <c r="E24" s="23">
        <f t="shared" si="0"/>
        <v>0</v>
      </c>
      <c r="F24" s="42"/>
      <c r="G24" s="3">
        <v>1</v>
      </c>
      <c r="H24" s="3">
        <v>1</v>
      </c>
      <c r="I24" s="3"/>
      <c r="J24" s="22">
        <f t="shared" si="1"/>
        <v>200</v>
      </c>
      <c r="L24" s="3">
        <v>1</v>
      </c>
      <c r="N24" s="15">
        <f>(C24*60)+(I24*100)+(L24*100)+('Stats lic'!EV24)</f>
        <v>375.86206896551721</v>
      </c>
    </row>
    <row r="25" spans="1:14" ht="14" thickBot="1">
      <c r="A25" s="124" t="s">
        <v>121</v>
      </c>
      <c r="B25" s="3">
        <v>4</v>
      </c>
      <c r="C25" s="3"/>
      <c r="D25" s="42"/>
      <c r="E25" s="23">
        <f t="shared" si="0"/>
        <v>200</v>
      </c>
      <c r="F25" s="42"/>
      <c r="G25" s="3"/>
      <c r="H25" s="3"/>
      <c r="I25" s="3"/>
      <c r="J25" s="22">
        <f t="shared" si="1"/>
        <v>0</v>
      </c>
      <c r="L25" s="3">
        <v>3</v>
      </c>
      <c r="N25" s="15">
        <f>(C25*60)+(I25*100)+(L25*100)+('Stats lic'!EV25)</f>
        <v>580.48780487804879</v>
      </c>
    </row>
    <row r="26" spans="1:14" ht="14" thickBot="1">
      <c r="A26" s="124" t="s">
        <v>331</v>
      </c>
      <c r="B26" s="3"/>
      <c r="C26" s="3"/>
      <c r="D26" s="42"/>
      <c r="E26" s="23">
        <f t="shared" si="0"/>
        <v>0</v>
      </c>
      <c r="F26" s="42"/>
      <c r="G26" s="3"/>
      <c r="H26" s="3"/>
      <c r="I26" s="3"/>
      <c r="J26" s="22">
        <f t="shared" si="1"/>
        <v>0</v>
      </c>
      <c r="L26" s="3">
        <v>1</v>
      </c>
      <c r="N26" s="15" t="e">
        <f>(C26*60)+(I26*100)+(L26*100)+('Stats lic'!EV26)</f>
        <v>#DIV/0!</v>
      </c>
    </row>
    <row r="27" spans="1:14" ht="14" thickBot="1">
      <c r="A27" s="124" t="s">
        <v>122</v>
      </c>
      <c r="B27" s="3">
        <v>4</v>
      </c>
      <c r="C27" s="3"/>
      <c r="D27" s="42"/>
      <c r="E27" s="23">
        <f t="shared" si="0"/>
        <v>200</v>
      </c>
      <c r="F27" s="42"/>
      <c r="G27" s="3">
        <v>1</v>
      </c>
      <c r="H27" s="3">
        <v>2</v>
      </c>
      <c r="I27" s="3"/>
      <c r="J27" s="22">
        <f t="shared" si="1"/>
        <v>300</v>
      </c>
      <c r="L27" s="3">
        <v>1</v>
      </c>
      <c r="N27" s="15">
        <f>(C27*60)+(I27*100)+(L27*100)+('Stats lic'!EV27)</f>
        <v>306.34920634920633</v>
      </c>
    </row>
    <row r="28" spans="1:14" ht="14" thickBot="1">
      <c r="A28" s="124" t="s">
        <v>123</v>
      </c>
      <c r="B28" s="3"/>
      <c r="C28" s="3"/>
      <c r="D28" s="42"/>
      <c r="E28" s="23">
        <f t="shared" si="0"/>
        <v>0</v>
      </c>
      <c r="F28" s="42"/>
      <c r="G28" s="3"/>
      <c r="H28" s="3"/>
      <c r="I28" s="3"/>
      <c r="J28" s="22">
        <f t="shared" si="1"/>
        <v>0</v>
      </c>
      <c r="L28" s="3">
        <v>1</v>
      </c>
      <c r="N28" s="15">
        <f>(C28*60)+(I28*100)+(L28*100)+('Stats lic'!EV28)</f>
        <v>268.83116883116884</v>
      </c>
    </row>
    <row r="29" spans="1:14" ht="14" thickBot="1">
      <c r="A29" s="124" t="s">
        <v>124</v>
      </c>
      <c r="B29" s="3">
        <v>1</v>
      </c>
      <c r="C29" s="3"/>
      <c r="D29" s="42"/>
      <c r="E29" s="23">
        <f t="shared" si="0"/>
        <v>50</v>
      </c>
      <c r="F29" s="42"/>
      <c r="G29" s="3"/>
      <c r="H29" s="3"/>
      <c r="I29" s="3"/>
      <c r="J29" s="22">
        <f t="shared" si="1"/>
        <v>0</v>
      </c>
      <c r="L29" s="3">
        <v>1</v>
      </c>
      <c r="N29" s="15">
        <f>(C29*60)+(I29*100)+(L29*100)+('Stats lic'!EV29)</f>
        <v>263.93442622950818</v>
      </c>
    </row>
    <row r="30" spans="1:14" ht="14" thickBot="1">
      <c r="A30" s="124" t="s">
        <v>125</v>
      </c>
      <c r="B30" s="3"/>
      <c r="C30" s="3"/>
      <c r="D30" s="42"/>
      <c r="E30" s="23">
        <f t="shared" si="0"/>
        <v>0</v>
      </c>
      <c r="F30" s="42"/>
      <c r="G30" s="3"/>
      <c r="H30" s="3"/>
      <c r="I30" s="3"/>
      <c r="J30" s="22">
        <f t="shared" si="1"/>
        <v>0</v>
      </c>
      <c r="L30" s="3"/>
      <c r="N30" s="15">
        <f>(C30*60)+(I30*100)+(L30*100)+('Stats lic'!EV30)</f>
        <v>190.47619047619048</v>
      </c>
    </row>
    <row r="31" spans="1:14" ht="14" thickBot="1">
      <c r="A31" s="124" t="s">
        <v>126</v>
      </c>
      <c r="B31" s="3"/>
      <c r="C31" s="3"/>
      <c r="D31" s="42"/>
      <c r="E31" s="23">
        <f t="shared" si="0"/>
        <v>0</v>
      </c>
      <c r="F31" s="42"/>
      <c r="G31" s="3"/>
      <c r="H31" s="3"/>
      <c r="I31" s="3"/>
      <c r="J31" s="22">
        <f t="shared" si="1"/>
        <v>0</v>
      </c>
      <c r="L31" s="3">
        <v>1</v>
      </c>
      <c r="N31" s="15">
        <f>(C31*60)+(I31*100)+(L31*100)+('Stats lic'!EV31)</f>
        <v>292.98245614035085</v>
      </c>
    </row>
    <row r="32" spans="1:14" ht="14" thickBot="1">
      <c r="A32" s="124" t="s">
        <v>127</v>
      </c>
      <c r="B32" s="3"/>
      <c r="C32" s="3"/>
      <c r="D32" s="42"/>
      <c r="E32" s="23">
        <f t="shared" si="0"/>
        <v>0</v>
      </c>
      <c r="F32" s="42"/>
      <c r="G32" s="3"/>
      <c r="H32" s="3"/>
      <c r="I32" s="3"/>
      <c r="J32" s="22">
        <f t="shared" si="1"/>
        <v>0</v>
      </c>
      <c r="L32" s="3"/>
      <c r="N32" s="15">
        <f>(C32*60)+(I32*100)+(L32*100)+('Stats lic'!EV32)</f>
        <v>130.43478260869566</v>
      </c>
    </row>
    <row r="33" spans="1:14" ht="14" thickBot="1">
      <c r="A33" s="124" t="s">
        <v>128</v>
      </c>
      <c r="B33" s="3"/>
      <c r="C33" s="3">
        <v>2</v>
      </c>
      <c r="D33" s="42"/>
      <c r="E33" s="23">
        <f t="shared" si="0"/>
        <v>120</v>
      </c>
      <c r="F33" s="42"/>
      <c r="G33" s="3"/>
      <c r="H33" s="3"/>
      <c r="I33" s="3"/>
      <c r="J33" s="22">
        <f t="shared" si="1"/>
        <v>0</v>
      </c>
      <c r="L33" s="3">
        <v>1</v>
      </c>
      <c r="N33" s="15">
        <f>(C33*60)+(I33*100)+(L33*100)+('Stats lic'!EV33)</f>
        <v>449.50819672131149</v>
      </c>
    </row>
    <row r="34" spans="1:14" ht="14" thickBot="1">
      <c r="A34" s="124" t="s">
        <v>129</v>
      </c>
      <c r="B34" s="3">
        <v>1</v>
      </c>
      <c r="C34" s="3"/>
      <c r="D34" s="42"/>
      <c r="E34" s="23">
        <f t="shared" si="0"/>
        <v>50</v>
      </c>
      <c r="F34" s="42"/>
      <c r="G34" s="3">
        <v>1</v>
      </c>
      <c r="H34" s="3">
        <v>1</v>
      </c>
      <c r="I34" s="3"/>
      <c r="J34" s="22">
        <f t="shared" si="1"/>
        <v>200</v>
      </c>
      <c r="L34" s="3">
        <v>1</v>
      </c>
      <c r="N34" s="15">
        <f>(C34*60)+(I34*100)+(L34*100)+('Stats lic'!EV34)</f>
        <v>233.33333333333334</v>
      </c>
    </row>
    <row r="35" spans="1:14" ht="14" thickBot="1">
      <c r="A35" s="124" t="s">
        <v>130</v>
      </c>
      <c r="B35" s="3"/>
      <c r="C35" s="3"/>
      <c r="D35" s="42"/>
      <c r="E35" s="23">
        <f t="shared" si="0"/>
        <v>0</v>
      </c>
      <c r="F35" s="42"/>
      <c r="G35" s="3"/>
      <c r="H35" s="3"/>
      <c r="I35" s="3"/>
      <c r="J35" s="22">
        <f t="shared" si="1"/>
        <v>0</v>
      </c>
      <c r="L35" s="3"/>
      <c r="N35" s="15">
        <f>(C35*60)+(I35*100)+(L35*100)+('Stats lic'!EV35)</f>
        <v>178.57142857142858</v>
      </c>
    </row>
    <row r="36" spans="1:14" ht="14" thickBot="1">
      <c r="A36" s="124" t="s">
        <v>131</v>
      </c>
      <c r="B36" s="3">
        <v>4</v>
      </c>
      <c r="C36" s="3"/>
      <c r="D36" s="42"/>
      <c r="E36" s="23">
        <f t="shared" si="0"/>
        <v>200</v>
      </c>
      <c r="F36" s="42"/>
      <c r="G36" s="3"/>
      <c r="H36" s="3"/>
      <c r="I36" s="3"/>
      <c r="J36" s="22">
        <f t="shared" si="1"/>
        <v>0</v>
      </c>
      <c r="L36" s="3"/>
      <c r="N36" s="15">
        <f>(C36*60)+(I36*100)+(L36*100)+('Stats lic'!EV36)</f>
        <v>106.79611650485435</v>
      </c>
    </row>
    <row r="37" spans="1:14" ht="14" thickBot="1">
      <c r="A37" s="124" t="s">
        <v>132</v>
      </c>
      <c r="B37" s="3"/>
      <c r="C37" s="3"/>
      <c r="D37" s="42"/>
      <c r="E37" s="23">
        <f t="shared" si="0"/>
        <v>0</v>
      </c>
      <c r="F37" s="42"/>
      <c r="G37" s="3"/>
      <c r="H37" s="3"/>
      <c r="I37" s="3"/>
      <c r="J37" s="22">
        <f t="shared" si="1"/>
        <v>0</v>
      </c>
      <c r="L37" s="3">
        <v>1</v>
      </c>
      <c r="N37" s="15">
        <f>(C37*60)+(I37*100)+(L37*100)+('Stats lic'!EV37)</f>
        <v>457.14285714285717</v>
      </c>
    </row>
    <row r="38" spans="1:14" ht="14" thickBot="1">
      <c r="A38" s="124" t="s">
        <v>133</v>
      </c>
      <c r="B38" s="3"/>
      <c r="C38" s="3"/>
      <c r="D38" s="42"/>
      <c r="E38" s="23">
        <f t="shared" si="0"/>
        <v>0</v>
      </c>
      <c r="F38" s="42"/>
      <c r="G38" s="3"/>
      <c r="H38" s="3"/>
      <c r="I38" s="3"/>
      <c r="J38" s="22">
        <f t="shared" si="1"/>
        <v>0</v>
      </c>
      <c r="L38" s="3"/>
      <c r="N38" s="15">
        <f>(C38*60)+(I38*100)+(L38*100)+('Stats lic'!EV38)</f>
        <v>0</v>
      </c>
    </row>
    <row r="39" spans="1:14" ht="14" thickBot="1">
      <c r="A39" s="124" t="s">
        <v>134</v>
      </c>
      <c r="B39" s="3">
        <v>1</v>
      </c>
      <c r="C39" s="3"/>
      <c r="D39" s="42"/>
      <c r="E39" s="23">
        <f t="shared" si="0"/>
        <v>50</v>
      </c>
      <c r="F39" s="42"/>
      <c r="G39" s="3"/>
      <c r="H39" s="3"/>
      <c r="I39" s="3"/>
      <c r="J39" s="22">
        <f t="shared" si="1"/>
        <v>0</v>
      </c>
      <c r="L39" s="3"/>
      <c r="N39" s="15">
        <f>(C39*60)+(I39*100)+(L39*100)+('Stats lic'!EV39)</f>
        <v>156.25</v>
      </c>
    </row>
    <row r="40" spans="1:14" ht="14" thickBot="1">
      <c r="A40" s="124" t="s">
        <v>135</v>
      </c>
      <c r="B40" s="3">
        <v>2</v>
      </c>
      <c r="C40" s="3"/>
      <c r="D40" s="42"/>
      <c r="E40" s="23">
        <f t="shared" si="0"/>
        <v>100</v>
      </c>
      <c r="F40" s="42"/>
      <c r="G40" s="3"/>
      <c r="H40" s="3"/>
      <c r="I40" s="3"/>
      <c r="J40" s="22">
        <f t="shared" si="1"/>
        <v>0</v>
      </c>
      <c r="L40" s="3"/>
      <c r="N40" s="15">
        <f>(C40*60)+(I40*100)+(L40*100)+('Stats lic'!EV40)</f>
        <v>126.98412698412697</v>
      </c>
    </row>
    <row r="41" spans="1:14" ht="14" thickBot="1">
      <c r="A41" s="124" t="s">
        <v>136</v>
      </c>
      <c r="B41" s="3"/>
      <c r="C41" s="3"/>
      <c r="D41" s="42"/>
      <c r="E41" s="23">
        <f t="shared" si="0"/>
        <v>0</v>
      </c>
      <c r="F41" s="42"/>
      <c r="G41" s="3"/>
      <c r="H41" s="3"/>
      <c r="I41" s="3"/>
      <c r="J41" s="22">
        <f t="shared" si="1"/>
        <v>0</v>
      </c>
      <c r="L41" s="3"/>
      <c r="N41" s="15">
        <f>(C41*60)+(I41*100)+(L41*100)+('Stats lic'!EV41)</f>
        <v>45.45454545454546</v>
      </c>
    </row>
    <row r="42" spans="1:14" ht="14" thickBot="1">
      <c r="A42" s="124" t="s">
        <v>137</v>
      </c>
      <c r="B42" s="3"/>
      <c r="C42" s="3"/>
      <c r="D42" s="42"/>
      <c r="E42" s="23">
        <f t="shared" si="0"/>
        <v>0</v>
      </c>
      <c r="F42" s="42"/>
      <c r="G42" s="3"/>
      <c r="H42" s="3"/>
      <c r="I42" s="3"/>
      <c r="J42" s="22">
        <f t="shared" si="1"/>
        <v>0</v>
      </c>
      <c r="L42" s="3"/>
      <c r="N42" s="15">
        <f>(C42*60)+(I42*100)+(L42*100)+('Stats lic'!EV42)</f>
        <v>23.255813953488374</v>
      </c>
    </row>
    <row r="43" spans="1:14" ht="14" thickBot="1">
      <c r="A43" s="124" t="s">
        <v>138</v>
      </c>
      <c r="B43" s="3"/>
      <c r="C43" s="3"/>
      <c r="D43" s="42"/>
      <c r="E43" s="23">
        <f t="shared" si="0"/>
        <v>0</v>
      </c>
      <c r="F43" s="42"/>
      <c r="G43" s="3"/>
      <c r="H43" s="3"/>
      <c r="I43" s="3"/>
      <c r="J43" s="22">
        <f t="shared" si="1"/>
        <v>0</v>
      </c>
      <c r="L43" s="3">
        <v>1</v>
      </c>
      <c r="N43" s="15">
        <f>(C43*60)+(I43*100)+(L43*100)+('Stats lic'!EV43)</f>
        <v>242.85714285714283</v>
      </c>
    </row>
    <row r="44" spans="1:14" ht="14" thickBot="1">
      <c r="A44" s="124" t="s">
        <v>139</v>
      </c>
      <c r="B44" s="3">
        <v>9</v>
      </c>
      <c r="C44" s="3"/>
      <c r="D44" s="42"/>
      <c r="E44" s="23">
        <f t="shared" si="0"/>
        <v>450</v>
      </c>
      <c r="F44" s="42"/>
      <c r="G44" s="3"/>
      <c r="H44" s="3"/>
      <c r="I44" s="3"/>
      <c r="J44" s="22">
        <f t="shared" si="1"/>
        <v>0</v>
      </c>
      <c r="L44" s="3">
        <v>1</v>
      </c>
      <c r="N44" s="15">
        <f>(C44*60)+(I44*100)+(L44*100)+('Stats lic'!EV44)</f>
        <v>231.86813186813188</v>
      </c>
    </row>
    <row r="45" spans="1:14" ht="14" thickBot="1">
      <c r="A45" s="124" t="s">
        <v>140</v>
      </c>
      <c r="B45" s="3"/>
      <c r="C45" s="3"/>
      <c r="D45" s="42"/>
      <c r="E45" s="23">
        <f t="shared" si="0"/>
        <v>0</v>
      </c>
      <c r="F45" s="42"/>
      <c r="G45" s="3"/>
      <c r="H45" s="3"/>
      <c r="I45" s="3"/>
      <c r="J45" s="22">
        <f t="shared" si="1"/>
        <v>0</v>
      </c>
      <c r="L45" s="3"/>
      <c r="N45" s="15">
        <f>(C45*60)+(I45*100)+(L45*100)+('Stats lic'!EV45)</f>
        <v>80</v>
      </c>
    </row>
    <row r="46" spans="1:14" ht="14" thickBot="1">
      <c r="A46" s="124" t="s">
        <v>141</v>
      </c>
      <c r="B46" s="3">
        <v>1</v>
      </c>
      <c r="C46" s="3"/>
      <c r="D46" s="42"/>
      <c r="E46" s="23">
        <f t="shared" si="0"/>
        <v>50</v>
      </c>
      <c r="F46" s="42"/>
      <c r="G46" s="3"/>
      <c r="H46" s="3"/>
      <c r="I46" s="3"/>
      <c r="J46" s="22">
        <f t="shared" si="1"/>
        <v>0</v>
      </c>
      <c r="L46" s="3"/>
      <c r="N46" s="15">
        <f>(C46*60)+(I46*100)+(L46*100)+('Stats lic'!EV46)</f>
        <v>149.25373134328356</v>
      </c>
    </row>
    <row r="47" spans="1:14" ht="14" thickBot="1">
      <c r="A47" s="124" t="s">
        <v>142</v>
      </c>
      <c r="B47" s="3"/>
      <c r="C47" s="3"/>
      <c r="D47" s="42"/>
      <c r="E47" s="23">
        <f t="shared" si="0"/>
        <v>0</v>
      </c>
      <c r="F47" s="42"/>
      <c r="G47" s="3"/>
      <c r="H47" s="3"/>
      <c r="I47" s="3"/>
      <c r="J47" s="22">
        <f t="shared" si="1"/>
        <v>0</v>
      </c>
      <c r="L47" s="3"/>
      <c r="N47" s="15">
        <f>(C47*60)+(I47*100)+(L47*100)+('Stats lic'!EV47)</f>
        <v>0</v>
      </c>
    </row>
    <row r="48" spans="1:14" ht="14" thickBot="1">
      <c r="A48" s="124" t="s">
        <v>143</v>
      </c>
      <c r="B48" s="3"/>
      <c r="C48" s="3"/>
      <c r="D48" s="42"/>
      <c r="E48" s="23">
        <f t="shared" si="0"/>
        <v>0</v>
      </c>
      <c r="F48" s="42"/>
      <c r="G48" s="3"/>
      <c r="H48" s="3"/>
      <c r="I48" s="3"/>
      <c r="J48" s="22">
        <f t="shared" si="1"/>
        <v>0</v>
      </c>
      <c r="L48" s="3">
        <v>2</v>
      </c>
      <c r="N48" s="15">
        <f>(C48*60)+(I48*100)+(L48*100)+('Stats lic'!EV48)</f>
        <v>460.86956521739131</v>
      </c>
    </row>
    <row r="49" spans="1:14" ht="14" thickBot="1">
      <c r="A49" s="124" t="s">
        <v>144</v>
      </c>
      <c r="B49" s="3">
        <v>1</v>
      </c>
      <c r="C49" s="3"/>
      <c r="D49" s="42"/>
      <c r="E49" s="23">
        <f t="shared" si="0"/>
        <v>50</v>
      </c>
      <c r="F49" s="42"/>
      <c r="G49" s="3"/>
      <c r="H49" s="3"/>
      <c r="I49" s="3"/>
      <c r="J49" s="22">
        <f t="shared" si="1"/>
        <v>0</v>
      </c>
      <c r="L49" s="3">
        <v>1</v>
      </c>
      <c r="N49" s="15">
        <f>(C49*60)+(I49*100)+(L49*100)+('Stats lic'!EV49)</f>
        <v>238.21138211382114</v>
      </c>
    </row>
    <row r="50" spans="1:14" ht="14" thickBot="1">
      <c r="A50" s="124" t="s">
        <v>315</v>
      </c>
      <c r="B50" s="3">
        <v>6</v>
      </c>
      <c r="C50" s="3"/>
      <c r="D50" s="42"/>
      <c r="E50" s="23">
        <f t="shared" si="0"/>
        <v>300</v>
      </c>
      <c r="F50" s="42"/>
      <c r="G50" s="3"/>
      <c r="H50" s="3"/>
      <c r="I50" s="3"/>
      <c r="J50" s="22">
        <f t="shared" si="1"/>
        <v>0</v>
      </c>
      <c r="L50" s="3"/>
      <c r="N50" s="15">
        <f>(C50*60)+(I50*100)+(L50*100)+('Stats lic'!EV50)</f>
        <v>131.57894736842104</v>
      </c>
    </row>
    <row r="51" spans="1:14" ht="14" thickBot="1">
      <c r="A51" s="124" t="s">
        <v>145</v>
      </c>
      <c r="B51" s="3">
        <v>1</v>
      </c>
      <c r="C51" s="3">
        <v>1</v>
      </c>
      <c r="D51" s="42"/>
      <c r="E51" s="23">
        <f t="shared" si="0"/>
        <v>110</v>
      </c>
      <c r="F51" s="42"/>
      <c r="G51" s="3">
        <v>1</v>
      </c>
      <c r="H51" s="3">
        <v>1</v>
      </c>
      <c r="I51" s="3">
        <v>1</v>
      </c>
      <c r="J51" s="22">
        <f t="shared" si="1"/>
        <v>300</v>
      </c>
      <c r="L51" s="3">
        <v>1</v>
      </c>
      <c r="N51" s="15">
        <f>(C51*60)+(I51*100)+(L51*100)+('Stats lic'!EV51)</f>
        <v>449.87341772151899</v>
      </c>
    </row>
    <row r="52" spans="1:14" ht="14" thickBot="1">
      <c r="A52" s="124" t="s">
        <v>146</v>
      </c>
      <c r="B52" s="3"/>
      <c r="C52" s="3"/>
      <c r="D52" s="42"/>
      <c r="E52" s="23">
        <f t="shared" si="0"/>
        <v>0</v>
      </c>
      <c r="F52" s="42"/>
      <c r="G52" s="3"/>
      <c r="H52" s="3"/>
      <c r="I52" s="3"/>
      <c r="J52" s="22">
        <f t="shared" si="1"/>
        <v>0</v>
      </c>
      <c r="L52" s="3"/>
      <c r="N52" s="15">
        <f>(C52*60)+(I52*100)+(L52*100)+('Stats lic'!EV52)</f>
        <v>166.66666666666663</v>
      </c>
    </row>
    <row r="53" spans="1:14" ht="14" thickBot="1">
      <c r="A53" s="124" t="s">
        <v>147</v>
      </c>
      <c r="B53" s="3">
        <v>3</v>
      </c>
      <c r="C53" s="3"/>
      <c r="D53" s="42"/>
      <c r="E53" s="23">
        <f t="shared" si="0"/>
        <v>150</v>
      </c>
      <c r="F53" s="42"/>
      <c r="G53" s="3"/>
      <c r="H53" s="3"/>
      <c r="I53" s="3"/>
      <c r="J53" s="22">
        <f t="shared" si="1"/>
        <v>0</v>
      </c>
      <c r="L53" s="3"/>
      <c r="N53" s="15">
        <f>(C53*60)+(I53*100)+(L53*100)+('Stats lic'!EV53)</f>
        <v>140.18691588785046</v>
      </c>
    </row>
    <row r="54" spans="1:14" ht="14" thickBot="1">
      <c r="A54" s="124" t="s">
        <v>148</v>
      </c>
      <c r="B54" s="3"/>
      <c r="C54" s="3"/>
      <c r="D54" s="42"/>
      <c r="E54" s="23">
        <f t="shared" si="0"/>
        <v>0</v>
      </c>
      <c r="F54" s="42"/>
      <c r="G54" s="3"/>
      <c r="H54" s="3"/>
      <c r="I54" s="3"/>
      <c r="J54" s="22">
        <f t="shared" si="1"/>
        <v>0</v>
      </c>
      <c r="L54" s="3">
        <v>1</v>
      </c>
      <c r="N54" s="15">
        <f>(C54*60)+(I54*100)+(L54*100)+('Stats lic'!EV54)</f>
        <v>231.86813186813188</v>
      </c>
    </row>
    <row r="55" spans="1:14" ht="14" thickBot="1">
      <c r="A55" s="124" t="s">
        <v>149</v>
      </c>
      <c r="B55" s="3">
        <v>1</v>
      </c>
      <c r="C55" s="3">
        <v>1</v>
      </c>
      <c r="D55" s="42"/>
      <c r="E55" s="23">
        <f t="shared" si="0"/>
        <v>110</v>
      </c>
      <c r="F55" s="42"/>
      <c r="G55" s="3">
        <v>1</v>
      </c>
      <c r="H55" s="3">
        <v>1</v>
      </c>
      <c r="I55" s="3"/>
      <c r="J55" s="22">
        <f t="shared" si="1"/>
        <v>200</v>
      </c>
      <c r="L55" s="3">
        <v>1</v>
      </c>
      <c r="N55" s="15">
        <f>(C55*60)+(I55*100)+(L55*100)+('Stats lic'!EV55)</f>
        <v>252.10526315789474</v>
      </c>
    </row>
    <row r="56" spans="1:14" ht="14" thickBot="1">
      <c r="A56" s="124" t="s">
        <v>150</v>
      </c>
      <c r="B56" s="3"/>
      <c r="C56" s="3"/>
      <c r="D56" s="42"/>
      <c r="E56" s="23">
        <f t="shared" si="0"/>
        <v>0</v>
      </c>
      <c r="F56" s="42"/>
      <c r="G56" s="3"/>
      <c r="H56" s="3"/>
      <c r="I56" s="3"/>
      <c r="J56" s="22">
        <f t="shared" si="1"/>
        <v>0</v>
      </c>
      <c r="L56" s="3">
        <v>1</v>
      </c>
      <c r="N56" s="15">
        <f>(C56*60)+(I56*100)+(L56*100)+('Stats lic'!EV56)</f>
        <v>273.33333333333337</v>
      </c>
    </row>
    <row r="57" spans="1:14" ht="14" thickBot="1">
      <c r="A57" s="124" t="s">
        <v>151</v>
      </c>
      <c r="B57" s="3"/>
      <c r="C57" s="3"/>
      <c r="D57" s="42"/>
      <c r="E57" s="23">
        <f t="shared" si="0"/>
        <v>0</v>
      </c>
      <c r="F57" s="42"/>
      <c r="G57" s="3"/>
      <c r="H57" s="3"/>
      <c r="I57" s="3"/>
      <c r="J57" s="22">
        <f t="shared" si="1"/>
        <v>0</v>
      </c>
      <c r="L57" s="3"/>
      <c r="N57" s="15">
        <f>(C57*60)+(I57*100)+(L57*100)+('Stats lic'!EV57)</f>
        <v>166.66666666666663</v>
      </c>
    </row>
    <row r="58" spans="1:14" ht="14" thickBot="1">
      <c r="A58" s="124" t="s">
        <v>152</v>
      </c>
      <c r="B58" s="3"/>
      <c r="C58" s="3"/>
      <c r="D58" s="42"/>
      <c r="E58" s="23">
        <f t="shared" si="0"/>
        <v>0</v>
      </c>
      <c r="F58" s="42"/>
      <c r="G58" s="3"/>
      <c r="H58" s="3"/>
      <c r="I58" s="3"/>
      <c r="J58" s="22">
        <f t="shared" si="1"/>
        <v>0</v>
      </c>
      <c r="L58" s="3"/>
      <c r="N58" s="15">
        <f>(C58*60)+(I58*100)+(L58*100)+('Stats lic'!EV58)</f>
        <v>121.95121951219512</v>
      </c>
    </row>
    <row r="59" spans="1:14" ht="14" thickBot="1">
      <c r="A59" s="124" t="s">
        <v>153</v>
      </c>
      <c r="B59" s="3"/>
      <c r="C59" s="3"/>
      <c r="D59" s="42"/>
      <c r="E59" s="23">
        <f t="shared" si="0"/>
        <v>0</v>
      </c>
      <c r="F59" s="42"/>
      <c r="G59" s="3"/>
      <c r="H59" s="3"/>
      <c r="I59" s="3"/>
      <c r="J59" s="22">
        <f t="shared" si="1"/>
        <v>0</v>
      </c>
      <c r="L59" s="3">
        <v>1</v>
      </c>
      <c r="N59" s="15">
        <f>(C59*60)+(I59*100)+(L59*100)+('Stats lic'!EV59)</f>
        <v>417.46031746031741</v>
      </c>
    </row>
    <row r="60" spans="1:14" ht="14" thickBot="1">
      <c r="A60" s="124" t="s">
        <v>154</v>
      </c>
      <c r="B60" s="3">
        <v>4</v>
      </c>
      <c r="C60" s="3"/>
      <c r="D60" s="42"/>
      <c r="E60" s="23">
        <f t="shared" si="0"/>
        <v>200</v>
      </c>
      <c r="F60" s="42"/>
      <c r="G60" s="3"/>
      <c r="H60" s="3"/>
      <c r="I60" s="3"/>
      <c r="J60" s="22">
        <f t="shared" si="1"/>
        <v>0</v>
      </c>
      <c r="L60" s="3">
        <v>1</v>
      </c>
      <c r="N60" s="15">
        <f>(C60*60)+(I60*100)+(L60*100)+('Stats lic'!EV60)</f>
        <v>238.88888888888889</v>
      </c>
    </row>
    <row r="61" spans="1:14" ht="14" thickBot="1">
      <c r="A61" s="124" t="s">
        <v>155</v>
      </c>
      <c r="B61" s="3">
        <v>3</v>
      </c>
      <c r="C61" s="3"/>
      <c r="D61" s="42"/>
      <c r="E61" s="23">
        <f t="shared" si="0"/>
        <v>150</v>
      </c>
      <c r="F61" s="42"/>
      <c r="G61" s="3">
        <v>1</v>
      </c>
      <c r="H61" s="3">
        <v>1</v>
      </c>
      <c r="I61" s="3"/>
      <c r="J61" s="22">
        <f t="shared" si="1"/>
        <v>200</v>
      </c>
      <c r="L61" s="3"/>
      <c r="N61" s="15">
        <f>(C61*60)+(I61*100)+(L61*100)+('Stats lic'!EV61)</f>
        <v>151.72413793103448</v>
      </c>
    </row>
    <row r="62" spans="1:14" ht="14" thickBot="1">
      <c r="A62" s="124" t="s">
        <v>156</v>
      </c>
      <c r="B62" s="3">
        <v>1</v>
      </c>
      <c r="C62" s="3"/>
      <c r="D62" s="42"/>
      <c r="E62" s="23">
        <f t="shared" si="0"/>
        <v>50</v>
      </c>
      <c r="F62" s="42"/>
      <c r="G62" s="3"/>
      <c r="H62" s="3"/>
      <c r="I62" s="3"/>
      <c r="J62" s="22">
        <f t="shared" si="1"/>
        <v>0</v>
      </c>
      <c r="L62" s="3"/>
      <c r="N62" s="15">
        <f>(C62*60)+(I62*100)+(L62*100)+('Stats lic'!EV62)</f>
        <v>83.333333333333314</v>
      </c>
    </row>
    <row r="63" spans="1:14" ht="14" thickBot="1">
      <c r="A63" s="124" t="s">
        <v>157</v>
      </c>
      <c r="B63" s="3"/>
      <c r="C63" s="3"/>
      <c r="D63" s="42"/>
      <c r="E63" s="23">
        <f t="shared" si="0"/>
        <v>0</v>
      </c>
      <c r="F63" s="42"/>
      <c r="G63" s="3"/>
      <c r="H63" s="3"/>
      <c r="I63" s="3"/>
      <c r="J63" s="22">
        <f t="shared" si="1"/>
        <v>0</v>
      </c>
      <c r="L63" s="3">
        <v>1</v>
      </c>
      <c r="N63" s="15">
        <f>(C63*60)+(I63*100)+(L63*100)+('Stats lic'!EV63)</f>
        <v>220</v>
      </c>
    </row>
    <row r="64" spans="1:14" ht="14" thickBot="1">
      <c r="A64" s="124" t="s">
        <v>282</v>
      </c>
      <c r="B64" s="3"/>
      <c r="C64" s="3"/>
      <c r="D64" s="42"/>
      <c r="E64" s="23">
        <f t="shared" si="0"/>
        <v>0</v>
      </c>
      <c r="F64" s="42"/>
      <c r="G64" s="3"/>
      <c r="H64" s="3"/>
      <c r="I64" s="3"/>
      <c r="J64" s="22">
        <f t="shared" si="1"/>
        <v>0</v>
      </c>
      <c r="L64" s="3"/>
      <c r="N64" s="15">
        <f>(C64*60)+(I64*100)+(L64*100)+('Stats lic'!EV64)</f>
        <v>166.66666666666663</v>
      </c>
    </row>
    <row r="65" spans="1:14" ht="14" thickBot="1">
      <c r="A65" s="124" t="s">
        <v>158</v>
      </c>
      <c r="B65" s="3">
        <v>2</v>
      </c>
      <c r="C65" s="3"/>
      <c r="D65" s="42"/>
      <c r="E65" s="23">
        <f t="shared" si="0"/>
        <v>100</v>
      </c>
      <c r="F65" s="42"/>
      <c r="G65" s="3"/>
      <c r="H65" s="3"/>
      <c r="I65" s="3"/>
      <c r="J65" s="22">
        <f t="shared" si="1"/>
        <v>0</v>
      </c>
      <c r="L65" s="3"/>
      <c r="N65" s="15">
        <f>(C65*60)+(I65*100)+(L65*100)+('Stats lic'!EV65)</f>
        <v>35.714285714285708</v>
      </c>
    </row>
    <row r="66" spans="1:14" ht="14" thickBot="1">
      <c r="A66" s="124" t="s">
        <v>159</v>
      </c>
      <c r="B66" s="3"/>
      <c r="C66" s="3"/>
      <c r="D66" s="42"/>
      <c r="E66" s="23">
        <f t="shared" si="0"/>
        <v>0</v>
      </c>
      <c r="F66" s="42"/>
      <c r="G66" s="3"/>
      <c r="H66" s="3"/>
      <c r="I66" s="3"/>
      <c r="J66" s="22">
        <f t="shared" si="1"/>
        <v>0</v>
      </c>
      <c r="L66" s="3"/>
      <c r="N66" s="15">
        <f>(C66*60)+(I66*100)+(L66*100)+('Stats lic'!EV66)</f>
        <v>103.44827586206897</v>
      </c>
    </row>
    <row r="67" spans="1:14" ht="14" thickBot="1">
      <c r="A67" s="124" t="s">
        <v>160</v>
      </c>
      <c r="B67" s="3"/>
      <c r="C67" s="3"/>
      <c r="D67" s="42"/>
      <c r="E67" s="23">
        <f t="shared" si="0"/>
        <v>0</v>
      </c>
      <c r="F67" s="42"/>
      <c r="G67" s="3"/>
      <c r="H67" s="3"/>
      <c r="I67" s="3"/>
      <c r="J67" s="22">
        <f t="shared" si="1"/>
        <v>0</v>
      </c>
      <c r="L67" s="3"/>
      <c r="N67" s="15">
        <f>(C67*60)+(I67*100)+(L67*100)+('Stats lic'!EV67)</f>
        <v>0</v>
      </c>
    </row>
    <row r="68" spans="1:14" ht="14" thickBot="1">
      <c r="A68" s="124" t="s">
        <v>161</v>
      </c>
      <c r="B68" s="3"/>
      <c r="C68" s="3"/>
      <c r="D68" s="42"/>
      <c r="E68" s="23">
        <f t="shared" si="0"/>
        <v>0</v>
      </c>
      <c r="F68" s="42"/>
      <c r="G68" s="3"/>
      <c r="H68" s="3"/>
      <c r="I68" s="3"/>
      <c r="J68" s="22">
        <f t="shared" si="1"/>
        <v>0</v>
      </c>
      <c r="L68" s="3"/>
      <c r="N68" s="15" t="e">
        <f>(C68*60)+(I68*100)+(L68*100)+('Stats lic'!EV68)</f>
        <v>#DIV/0!</v>
      </c>
    </row>
    <row r="69" spans="1:14" ht="14" thickBot="1">
      <c r="A69" s="124" t="s">
        <v>316</v>
      </c>
      <c r="B69" s="3"/>
      <c r="C69" s="3"/>
      <c r="D69" s="42"/>
      <c r="E69" s="23">
        <f t="shared" si="0"/>
        <v>0</v>
      </c>
      <c r="F69" s="42"/>
      <c r="G69" s="3"/>
      <c r="H69" s="3"/>
      <c r="I69" s="3"/>
      <c r="J69" s="22">
        <f t="shared" si="1"/>
        <v>0</v>
      </c>
      <c r="L69" s="3"/>
      <c r="N69" s="15">
        <f>(C69*60)+(I69*100)+(L69*100)+('Stats lic'!EV69)</f>
        <v>100</v>
      </c>
    </row>
    <row r="70" spans="1:14" ht="14" thickBot="1">
      <c r="A70" s="124" t="s">
        <v>162</v>
      </c>
      <c r="B70" s="3"/>
      <c r="C70" s="3"/>
      <c r="D70" s="42"/>
      <c r="E70" s="23">
        <f t="shared" ref="E70:E133" si="2">(B70*50)+(C70*60)</f>
        <v>0</v>
      </c>
      <c r="F70" s="42"/>
      <c r="G70" s="3"/>
      <c r="H70" s="3"/>
      <c r="I70" s="3"/>
      <c r="J70" s="22">
        <f t="shared" ref="J70:J133" si="3">(G70*100)+(H70*100)+(I70*100)</f>
        <v>0</v>
      </c>
      <c r="L70" s="3"/>
      <c r="N70" s="15">
        <f>(C70*60)+(I70*100)+(L70*100)+('Stats lic'!EV70)</f>
        <v>240</v>
      </c>
    </row>
    <row r="71" spans="1:14" ht="14" thickBot="1">
      <c r="A71" s="124" t="s">
        <v>163</v>
      </c>
      <c r="B71" s="3"/>
      <c r="C71" s="3"/>
      <c r="D71" s="42"/>
      <c r="E71" s="23">
        <f t="shared" si="2"/>
        <v>0</v>
      </c>
      <c r="F71" s="42"/>
      <c r="G71" s="3"/>
      <c r="H71" s="3"/>
      <c r="I71" s="3"/>
      <c r="J71" s="22">
        <f t="shared" si="3"/>
        <v>0</v>
      </c>
      <c r="L71" s="3"/>
      <c r="N71" s="15">
        <f>(C71*60)+(I71*100)+(L71*100)+('Stats lic'!EV71)</f>
        <v>125</v>
      </c>
    </row>
    <row r="72" spans="1:14" ht="14" thickBot="1">
      <c r="A72" s="124" t="s">
        <v>317</v>
      </c>
      <c r="B72" s="3"/>
      <c r="C72" s="3"/>
      <c r="D72" s="42"/>
      <c r="E72" s="23">
        <f t="shared" si="2"/>
        <v>0</v>
      </c>
      <c r="F72" s="42"/>
      <c r="G72" s="3"/>
      <c r="H72" s="3"/>
      <c r="I72" s="3"/>
      <c r="J72" s="22">
        <f t="shared" si="3"/>
        <v>0</v>
      </c>
      <c r="L72" s="3">
        <v>2</v>
      </c>
      <c r="N72" s="15">
        <f>(C72*60)+(I72*100)+(L72*100)+('Stats lic'!EV72)</f>
        <v>372.41379310344826</v>
      </c>
    </row>
    <row r="73" spans="1:14" ht="14" thickBot="1">
      <c r="A73" s="124" t="s">
        <v>164</v>
      </c>
      <c r="B73" s="3"/>
      <c r="C73" s="3"/>
      <c r="D73" s="42"/>
      <c r="E73" s="23">
        <f t="shared" si="2"/>
        <v>0</v>
      </c>
      <c r="F73" s="42"/>
      <c r="G73" s="3"/>
      <c r="H73" s="3"/>
      <c r="I73" s="3"/>
      <c r="J73" s="22">
        <f t="shared" si="3"/>
        <v>0</v>
      </c>
      <c r="L73" s="3">
        <v>1</v>
      </c>
      <c r="N73" s="15">
        <f>(C73*60)+(I73*100)+(L73*100)+('Stats lic'!EV73)</f>
        <v>203.44827586206895</v>
      </c>
    </row>
    <row r="74" spans="1:14" ht="14" thickBot="1">
      <c r="A74" s="124" t="s">
        <v>165</v>
      </c>
      <c r="B74" s="3"/>
      <c r="C74" s="3">
        <v>1</v>
      </c>
      <c r="D74" s="42"/>
      <c r="E74" s="23">
        <f t="shared" si="2"/>
        <v>60</v>
      </c>
      <c r="F74" s="42"/>
      <c r="G74" s="3"/>
      <c r="H74" s="3"/>
      <c r="I74" s="3"/>
      <c r="J74" s="22">
        <f t="shared" si="3"/>
        <v>0</v>
      </c>
      <c r="L74" s="3"/>
      <c r="N74" s="15">
        <f>(C74*60)+(I74*100)+(L74*100)+('Stats lic'!EV74)</f>
        <v>136.92307692307691</v>
      </c>
    </row>
    <row r="75" spans="1:14" ht="14" thickBot="1">
      <c r="A75" s="124" t="s">
        <v>306</v>
      </c>
      <c r="B75" s="3">
        <v>1</v>
      </c>
      <c r="C75" s="3"/>
      <c r="D75" s="42"/>
      <c r="E75" s="23">
        <f t="shared" si="2"/>
        <v>50</v>
      </c>
      <c r="F75" s="42"/>
      <c r="G75" s="3"/>
      <c r="H75" s="3"/>
      <c r="I75" s="3"/>
      <c r="J75" s="22">
        <f t="shared" si="3"/>
        <v>0</v>
      </c>
      <c r="L75" s="3">
        <v>1</v>
      </c>
      <c r="N75" s="15">
        <f>(C75*60)+(I75*100)+(L75*100)+('Stats lic'!EV75)</f>
        <v>162.5</v>
      </c>
    </row>
    <row r="76" spans="1:14" ht="14" thickBot="1">
      <c r="A76" s="124" t="s">
        <v>166</v>
      </c>
      <c r="B76" s="3"/>
      <c r="C76" s="3"/>
      <c r="D76" s="42"/>
      <c r="E76" s="23">
        <f t="shared" si="2"/>
        <v>0</v>
      </c>
      <c r="F76" s="42"/>
      <c r="G76" s="3">
        <v>1</v>
      </c>
      <c r="H76" s="3"/>
      <c r="I76" s="3">
        <v>1</v>
      </c>
      <c r="J76" s="22">
        <f t="shared" si="3"/>
        <v>200</v>
      </c>
      <c r="L76" s="3">
        <v>1</v>
      </c>
      <c r="N76" s="15">
        <f>(C76*60)+(I76*100)+(L76*100)+('Stats lic'!EV76)</f>
        <v>362.92134831460675</v>
      </c>
    </row>
    <row r="77" spans="1:14" ht="14" thickBot="1">
      <c r="A77" s="124" t="s">
        <v>167</v>
      </c>
      <c r="B77" s="3">
        <v>15</v>
      </c>
      <c r="C77" s="3"/>
      <c r="D77" s="42"/>
      <c r="E77" s="23">
        <f t="shared" si="2"/>
        <v>750</v>
      </c>
      <c r="F77" s="42"/>
      <c r="G77" s="3">
        <v>1</v>
      </c>
      <c r="H77" s="3">
        <v>2</v>
      </c>
      <c r="I77" s="3">
        <v>1</v>
      </c>
      <c r="J77" s="22">
        <f t="shared" si="3"/>
        <v>400</v>
      </c>
      <c r="L77" s="3"/>
      <c r="N77" s="15">
        <f>(C77*60)+(I77*100)+(L77*100)+('Stats lic'!EV77)</f>
        <v>260.8040201005025</v>
      </c>
    </row>
    <row r="78" spans="1:14" ht="14" thickBot="1">
      <c r="A78" s="124" t="s">
        <v>168</v>
      </c>
      <c r="B78" s="3"/>
      <c r="C78" s="3"/>
      <c r="D78" s="42"/>
      <c r="E78" s="23">
        <f t="shared" si="2"/>
        <v>0</v>
      </c>
      <c r="F78" s="42"/>
      <c r="G78" s="3"/>
      <c r="H78" s="3"/>
      <c r="I78" s="3"/>
      <c r="J78" s="22">
        <f t="shared" si="3"/>
        <v>0</v>
      </c>
      <c r="L78" s="3">
        <v>1</v>
      </c>
      <c r="N78" s="15">
        <f>(C78*60)+(I78*100)+(L78*100)+('Stats lic'!EV78)</f>
        <v>322.22222222222223</v>
      </c>
    </row>
    <row r="79" spans="1:14" ht="14" thickBot="1">
      <c r="A79" s="124" t="s">
        <v>169</v>
      </c>
      <c r="B79" s="3"/>
      <c r="C79" s="3"/>
      <c r="D79" s="42"/>
      <c r="E79" s="23">
        <f t="shared" si="2"/>
        <v>0</v>
      </c>
      <c r="F79" s="42"/>
      <c r="G79" s="3">
        <v>1</v>
      </c>
      <c r="H79" s="3">
        <v>0.1</v>
      </c>
      <c r="I79" s="3"/>
      <c r="J79" s="22">
        <f t="shared" si="3"/>
        <v>110</v>
      </c>
      <c r="L79" s="3"/>
      <c r="N79" s="15">
        <f>(C79*60)+(I79*100)+(L79*100)+('Stats lic'!EV79)</f>
        <v>48.387096774193552</v>
      </c>
    </row>
    <row r="80" spans="1:14" ht="14" thickBot="1">
      <c r="A80" s="124" t="s">
        <v>170</v>
      </c>
      <c r="B80" s="3"/>
      <c r="C80" s="3"/>
      <c r="D80" s="42"/>
      <c r="E80" s="23">
        <f t="shared" si="2"/>
        <v>0</v>
      </c>
      <c r="F80" s="42"/>
      <c r="G80" s="3"/>
      <c r="H80" s="3"/>
      <c r="I80" s="3"/>
      <c r="J80" s="22">
        <f t="shared" si="3"/>
        <v>0</v>
      </c>
      <c r="L80" s="3"/>
      <c r="N80" s="15">
        <f>(C80*60)+(I80*100)+(L80*100)+('Stats lic'!EV80)</f>
        <v>137.25490196078431</v>
      </c>
    </row>
    <row r="81" spans="1:14" ht="14" thickBot="1">
      <c r="A81" s="124" t="s">
        <v>171</v>
      </c>
      <c r="B81" s="3"/>
      <c r="C81" s="3"/>
      <c r="D81" s="42"/>
      <c r="E81" s="23">
        <f t="shared" si="2"/>
        <v>0</v>
      </c>
      <c r="F81" s="42"/>
      <c r="G81" s="3"/>
      <c r="H81" s="3"/>
      <c r="I81" s="3"/>
      <c r="J81" s="22">
        <f t="shared" si="3"/>
        <v>0</v>
      </c>
      <c r="L81" s="3">
        <v>1</v>
      </c>
      <c r="N81" s="15">
        <f>(C81*60)+(I81*100)+(L81*100)+('Stats lic'!EV81)</f>
        <v>251.51515151515153</v>
      </c>
    </row>
    <row r="82" spans="1:14" ht="14" thickBot="1">
      <c r="A82" s="124" t="s">
        <v>172</v>
      </c>
      <c r="B82" s="3"/>
      <c r="C82" s="3">
        <v>6</v>
      </c>
      <c r="D82" s="42"/>
      <c r="E82" s="23">
        <f t="shared" si="2"/>
        <v>360</v>
      </c>
      <c r="F82" s="42"/>
      <c r="G82" s="3"/>
      <c r="H82" s="3"/>
      <c r="I82" s="3"/>
      <c r="J82" s="22">
        <f t="shared" si="3"/>
        <v>0</v>
      </c>
      <c r="L82" s="3">
        <v>1</v>
      </c>
      <c r="N82" s="15">
        <f>(C82*60)+(I82*100)+(L82*100)+('Stats lic'!EV82)</f>
        <v>628.31683168316829</v>
      </c>
    </row>
    <row r="83" spans="1:14" ht="14" thickBot="1">
      <c r="A83" s="124" t="s">
        <v>173</v>
      </c>
      <c r="B83" s="3"/>
      <c r="C83" s="3"/>
      <c r="D83" s="42"/>
      <c r="E83" s="23">
        <f t="shared" si="2"/>
        <v>0</v>
      </c>
      <c r="F83" s="42"/>
      <c r="G83" s="3">
        <v>1</v>
      </c>
      <c r="H83" s="3">
        <v>0.1</v>
      </c>
      <c r="I83" s="3"/>
      <c r="J83" s="22">
        <f t="shared" si="3"/>
        <v>110</v>
      </c>
      <c r="L83" s="3"/>
      <c r="N83" s="15">
        <f>(C83*60)+(I83*100)+(L83*100)+('Stats lic'!EV83)</f>
        <v>203.88349514563106</v>
      </c>
    </row>
    <row r="84" spans="1:14" ht="14" thickBot="1">
      <c r="A84" s="124" t="s">
        <v>174</v>
      </c>
      <c r="B84" s="3">
        <v>1</v>
      </c>
      <c r="C84" s="3"/>
      <c r="D84" s="42"/>
      <c r="E84" s="23">
        <f t="shared" si="2"/>
        <v>50</v>
      </c>
      <c r="F84" s="42"/>
      <c r="G84" s="3">
        <v>1</v>
      </c>
      <c r="H84" s="3">
        <v>1</v>
      </c>
      <c r="I84" s="3"/>
      <c r="J84" s="22">
        <f t="shared" si="3"/>
        <v>200</v>
      </c>
      <c r="L84" s="3"/>
      <c r="N84" s="15">
        <f>(C84*60)+(I84*100)+(L84*100)+('Stats lic'!EV84)</f>
        <v>81.081081081081095</v>
      </c>
    </row>
    <row r="85" spans="1:14" ht="14" thickBot="1">
      <c r="A85" s="124" t="s">
        <v>175</v>
      </c>
      <c r="B85" s="3"/>
      <c r="C85" s="3"/>
      <c r="D85" s="42"/>
      <c r="E85" s="23">
        <f t="shared" si="2"/>
        <v>0</v>
      </c>
      <c r="F85" s="42"/>
      <c r="G85" s="3"/>
      <c r="H85" s="3"/>
      <c r="I85" s="3"/>
      <c r="J85" s="22">
        <f t="shared" si="3"/>
        <v>0</v>
      </c>
      <c r="L85" s="3"/>
      <c r="N85" s="15">
        <f>(C85*60)+(I85*100)+(L85*100)+('Stats lic'!EV85)</f>
        <v>68.965517241379303</v>
      </c>
    </row>
    <row r="86" spans="1:14" ht="14" thickBot="1">
      <c r="A86" s="124" t="s">
        <v>176</v>
      </c>
      <c r="B86" s="3">
        <v>1</v>
      </c>
      <c r="C86" s="3"/>
      <c r="D86" s="42"/>
      <c r="E86" s="23">
        <f t="shared" si="2"/>
        <v>50</v>
      </c>
      <c r="F86" s="42"/>
      <c r="G86" s="3"/>
      <c r="H86" s="3"/>
      <c r="I86" s="3"/>
      <c r="J86" s="22">
        <f t="shared" si="3"/>
        <v>0</v>
      </c>
      <c r="L86" s="3"/>
      <c r="N86" s="15">
        <f>(C86*60)+(I86*100)+(L86*100)+('Stats lic'!EV86)</f>
        <v>83.333333333333314</v>
      </c>
    </row>
    <row r="87" spans="1:14" ht="14" thickBot="1">
      <c r="A87" s="124" t="s">
        <v>177</v>
      </c>
      <c r="B87" s="3"/>
      <c r="C87" s="3"/>
      <c r="D87" s="42"/>
      <c r="E87" s="23">
        <f t="shared" si="2"/>
        <v>0</v>
      </c>
      <c r="F87" s="42"/>
      <c r="G87" s="3"/>
      <c r="H87" s="3"/>
      <c r="I87" s="3"/>
      <c r="J87" s="22">
        <f t="shared" si="3"/>
        <v>0</v>
      </c>
      <c r="L87" s="3"/>
      <c r="N87" s="15">
        <f>(C87*60)+(I87*100)+(L87*100)+('Stats lic'!EV87)</f>
        <v>104.16666666666669</v>
      </c>
    </row>
    <row r="88" spans="1:14" ht="14" thickBot="1">
      <c r="A88" s="124" t="s">
        <v>178</v>
      </c>
      <c r="B88" s="3"/>
      <c r="C88" s="3"/>
      <c r="D88" s="42"/>
      <c r="E88" s="23">
        <f t="shared" si="2"/>
        <v>0</v>
      </c>
      <c r="F88" s="42"/>
      <c r="G88" s="3"/>
      <c r="H88" s="3"/>
      <c r="I88" s="3"/>
      <c r="J88" s="22">
        <f t="shared" si="3"/>
        <v>0</v>
      </c>
      <c r="L88" s="3">
        <v>1</v>
      </c>
      <c r="N88" s="15">
        <f>(C88*60)+(I88*100)+(L88*100)+('Stats lic'!EV88)</f>
        <v>256.25</v>
      </c>
    </row>
    <row r="89" spans="1:14" ht="14" thickBot="1">
      <c r="A89" s="124" t="s">
        <v>179</v>
      </c>
      <c r="B89" s="3"/>
      <c r="C89" s="3"/>
      <c r="D89" s="42"/>
      <c r="E89" s="23">
        <f t="shared" si="2"/>
        <v>0</v>
      </c>
      <c r="F89" s="42"/>
      <c r="G89" s="3">
        <v>1</v>
      </c>
      <c r="H89" s="3">
        <v>0.1</v>
      </c>
      <c r="I89" s="3"/>
      <c r="J89" s="22">
        <f t="shared" si="3"/>
        <v>110</v>
      </c>
      <c r="L89" s="3"/>
      <c r="N89" s="15">
        <f>(C89*60)+(I89*100)+(L89*100)+('Stats lic'!EV89)</f>
        <v>194.44444444444446</v>
      </c>
    </row>
    <row r="90" spans="1:14" ht="14" thickBot="1">
      <c r="A90" s="124" t="s">
        <v>180</v>
      </c>
      <c r="B90" s="3"/>
      <c r="C90" s="3"/>
      <c r="D90" s="42"/>
      <c r="E90" s="23">
        <f t="shared" si="2"/>
        <v>0</v>
      </c>
      <c r="F90" s="42"/>
      <c r="G90" s="3">
        <v>1</v>
      </c>
      <c r="H90" s="3">
        <v>0.3</v>
      </c>
      <c r="I90" s="3"/>
      <c r="J90" s="22">
        <f t="shared" si="3"/>
        <v>130</v>
      </c>
      <c r="L90" s="3"/>
      <c r="N90" s="15">
        <f>(C90*60)+(I90*100)+(L90*100)+('Stats lic'!EV90)</f>
        <v>73.17073170731706</v>
      </c>
    </row>
    <row r="91" spans="1:14" ht="14" thickBot="1">
      <c r="A91" s="124" t="s">
        <v>181</v>
      </c>
      <c r="B91" s="3">
        <v>2</v>
      </c>
      <c r="C91" s="3">
        <v>1</v>
      </c>
      <c r="D91" s="42"/>
      <c r="E91" s="23">
        <f t="shared" si="2"/>
        <v>160</v>
      </c>
      <c r="F91" s="42"/>
      <c r="G91" s="3">
        <v>1</v>
      </c>
      <c r="H91" s="3">
        <v>2.5</v>
      </c>
      <c r="I91" s="3"/>
      <c r="J91" s="22">
        <f t="shared" si="3"/>
        <v>350</v>
      </c>
      <c r="L91" s="3"/>
      <c r="N91" s="15">
        <f>(C91*60)+(I91*100)+(L91*100)+('Stats lic'!EV91)</f>
        <v>186.76056338028167</v>
      </c>
    </row>
    <row r="92" spans="1:14" ht="14" thickBot="1">
      <c r="A92" s="124" t="s">
        <v>182</v>
      </c>
      <c r="B92" s="3"/>
      <c r="C92" s="3"/>
      <c r="D92" s="42"/>
      <c r="E92" s="23">
        <f t="shared" si="2"/>
        <v>0</v>
      </c>
      <c r="F92" s="42"/>
      <c r="G92" s="3"/>
      <c r="H92" s="3"/>
      <c r="I92" s="3"/>
      <c r="J92" s="22">
        <f t="shared" si="3"/>
        <v>0</v>
      </c>
      <c r="L92" s="3"/>
      <c r="N92" s="15">
        <f>(C92*60)+(I92*100)+(L92*100)+('Stats lic'!EV92)</f>
        <v>166.66666666666663</v>
      </c>
    </row>
    <row r="93" spans="1:14" ht="14" thickBot="1">
      <c r="A93" s="124" t="s">
        <v>183</v>
      </c>
      <c r="B93" s="3"/>
      <c r="C93" s="3"/>
      <c r="D93" s="42"/>
      <c r="E93" s="23">
        <f t="shared" si="2"/>
        <v>0</v>
      </c>
      <c r="F93" s="42"/>
      <c r="G93" s="3"/>
      <c r="H93" s="3"/>
      <c r="I93" s="3"/>
      <c r="J93" s="22">
        <f t="shared" si="3"/>
        <v>0</v>
      </c>
      <c r="L93" s="3"/>
      <c r="N93" s="15">
        <f>(C93*60)+(I93*100)+(L93*100)+('Stats lic'!EV93)</f>
        <v>81.632653061224488</v>
      </c>
    </row>
    <row r="94" spans="1:14" ht="14" thickBot="1">
      <c r="A94" s="124" t="s">
        <v>184</v>
      </c>
      <c r="B94" s="3"/>
      <c r="C94" s="3"/>
      <c r="D94" s="42"/>
      <c r="E94" s="23">
        <f t="shared" si="2"/>
        <v>0</v>
      </c>
      <c r="F94" s="42"/>
      <c r="G94" s="3"/>
      <c r="H94" s="3"/>
      <c r="I94" s="3"/>
      <c r="J94" s="22">
        <f t="shared" si="3"/>
        <v>0</v>
      </c>
      <c r="L94" s="3"/>
      <c r="N94" s="15">
        <f>(C94*60)+(I94*100)+(L94*100)+('Stats lic'!EV94)</f>
        <v>81.967213114754088</v>
      </c>
    </row>
    <row r="95" spans="1:14" ht="14" thickBot="1">
      <c r="A95" s="124" t="s">
        <v>185</v>
      </c>
      <c r="B95" s="3"/>
      <c r="C95" s="3"/>
      <c r="D95" s="42"/>
      <c r="E95" s="23">
        <f t="shared" si="2"/>
        <v>0</v>
      </c>
      <c r="F95" s="42"/>
      <c r="G95" s="3"/>
      <c r="H95" s="3"/>
      <c r="I95" s="3"/>
      <c r="J95" s="22">
        <f t="shared" si="3"/>
        <v>0</v>
      </c>
      <c r="L95" s="3"/>
      <c r="N95" s="15">
        <f>(C95*60)+(I95*100)+(L95*100)+('Stats lic'!EV95)</f>
        <v>38.46153846153846</v>
      </c>
    </row>
    <row r="96" spans="1:14" ht="14" thickBot="1">
      <c r="A96" s="124" t="s">
        <v>186</v>
      </c>
      <c r="B96" s="3"/>
      <c r="C96" s="3"/>
      <c r="D96" s="42"/>
      <c r="E96" s="23">
        <f t="shared" si="2"/>
        <v>0</v>
      </c>
      <c r="F96" s="42"/>
      <c r="G96" s="3">
        <v>1</v>
      </c>
      <c r="H96" s="3">
        <v>1</v>
      </c>
      <c r="I96" s="3"/>
      <c r="J96" s="22">
        <f t="shared" si="3"/>
        <v>200</v>
      </c>
      <c r="L96" s="3"/>
      <c r="N96" s="15">
        <f>(C96*60)+(I96*100)+(L96*100)+('Stats lic'!EV96)</f>
        <v>218.00947867298578</v>
      </c>
    </row>
    <row r="97" spans="1:14" ht="14" thickBot="1">
      <c r="A97" s="124" t="s">
        <v>283</v>
      </c>
      <c r="B97" s="3"/>
      <c r="C97" s="3"/>
      <c r="D97" s="42"/>
      <c r="E97" s="23">
        <f t="shared" si="2"/>
        <v>0</v>
      </c>
      <c r="F97" s="42"/>
      <c r="G97" s="3"/>
      <c r="H97" s="3"/>
      <c r="I97" s="3"/>
      <c r="J97" s="22">
        <f t="shared" si="3"/>
        <v>0</v>
      </c>
      <c r="L97" s="3"/>
      <c r="N97" s="15">
        <f>(C97*60)+(I97*100)+(L97*100)+('Stats lic'!EV97)</f>
        <v>0</v>
      </c>
    </row>
    <row r="98" spans="1:14" ht="14" thickBot="1">
      <c r="A98" s="124" t="s">
        <v>187</v>
      </c>
      <c r="B98" s="3"/>
      <c r="C98" s="3"/>
      <c r="D98" s="42"/>
      <c r="E98" s="23">
        <f t="shared" si="2"/>
        <v>0</v>
      </c>
      <c r="F98" s="42"/>
      <c r="G98" s="3"/>
      <c r="H98" s="3"/>
      <c r="I98" s="3"/>
      <c r="J98" s="22">
        <f t="shared" si="3"/>
        <v>0</v>
      </c>
      <c r="L98" s="3"/>
      <c r="N98" s="15">
        <f>(C98*60)+(I98*100)+(L98*100)+('Stats lic'!EV98)</f>
        <v>39.2156862745098</v>
      </c>
    </row>
    <row r="99" spans="1:14" ht="14" thickBot="1">
      <c r="A99" s="124" t="s">
        <v>188</v>
      </c>
      <c r="B99" s="3">
        <v>1</v>
      </c>
      <c r="C99" s="3"/>
      <c r="D99" s="42"/>
      <c r="E99" s="23">
        <f t="shared" si="2"/>
        <v>50</v>
      </c>
      <c r="F99" s="42"/>
      <c r="G99" s="3"/>
      <c r="H99" s="3"/>
      <c r="I99" s="3"/>
      <c r="J99" s="22">
        <f t="shared" si="3"/>
        <v>0</v>
      </c>
      <c r="L99" s="3"/>
      <c r="N99" s="15">
        <f>(C99*60)+(I99*100)+(L99*100)+('Stats lic'!EV99)</f>
        <v>174.75728155339806</v>
      </c>
    </row>
    <row r="100" spans="1:14" ht="14" thickBot="1">
      <c r="A100" s="124" t="s">
        <v>189</v>
      </c>
      <c r="B100" s="3"/>
      <c r="C100" s="3"/>
      <c r="D100" s="42"/>
      <c r="E100" s="23">
        <f t="shared" si="2"/>
        <v>0</v>
      </c>
      <c r="F100" s="42"/>
      <c r="G100" s="3"/>
      <c r="H100" s="3"/>
      <c r="I100" s="3"/>
      <c r="J100" s="22">
        <f t="shared" si="3"/>
        <v>0</v>
      </c>
      <c r="L100" s="3"/>
      <c r="N100" s="15">
        <f>(C100*60)+(I100*100)+(L100*100)+('Stats lic'!EV100)</f>
        <v>60</v>
      </c>
    </row>
    <row r="101" spans="1:14" ht="14" thickBot="1">
      <c r="A101" s="124" t="s">
        <v>190</v>
      </c>
      <c r="B101" s="3"/>
      <c r="C101" s="3"/>
      <c r="D101" s="42"/>
      <c r="E101" s="23">
        <f t="shared" si="2"/>
        <v>0</v>
      </c>
      <c r="F101" s="42"/>
      <c r="G101" s="3"/>
      <c r="H101" s="3"/>
      <c r="I101" s="3"/>
      <c r="J101" s="22">
        <f t="shared" si="3"/>
        <v>0</v>
      </c>
      <c r="L101" s="3"/>
      <c r="N101" s="15">
        <f>(C101*60)+(I101*100)+(L101*100)+('Stats lic'!EV101)</f>
        <v>79.136690647482013</v>
      </c>
    </row>
    <row r="102" spans="1:14" ht="14" thickBot="1">
      <c r="A102" s="124" t="s">
        <v>191</v>
      </c>
      <c r="B102" s="3"/>
      <c r="C102" s="3"/>
      <c r="D102" s="42"/>
      <c r="E102" s="23">
        <f t="shared" si="2"/>
        <v>0</v>
      </c>
      <c r="F102" s="42"/>
      <c r="G102" s="3"/>
      <c r="H102" s="3"/>
      <c r="I102" s="3"/>
      <c r="J102" s="22">
        <f t="shared" si="3"/>
        <v>0</v>
      </c>
      <c r="L102" s="3"/>
      <c r="N102" s="15">
        <f>(C102*60)+(I102*100)+(L102*100)+('Stats lic'!EV102)</f>
        <v>318.18181818181819</v>
      </c>
    </row>
    <row r="103" spans="1:14" ht="14" thickBot="1">
      <c r="A103" s="124" t="s">
        <v>192</v>
      </c>
      <c r="B103" s="3"/>
      <c r="C103" s="3"/>
      <c r="D103" s="42"/>
      <c r="E103" s="23">
        <f t="shared" si="2"/>
        <v>0</v>
      </c>
      <c r="F103" s="42"/>
      <c r="G103" s="3"/>
      <c r="H103" s="3"/>
      <c r="I103" s="3"/>
      <c r="J103" s="22">
        <f t="shared" si="3"/>
        <v>0</v>
      </c>
      <c r="L103" s="3">
        <v>2</v>
      </c>
      <c r="N103" s="15">
        <f>(C103*60)+(I103*100)+(L103*100)+('Stats lic'!EV103)</f>
        <v>377.77777777777777</v>
      </c>
    </row>
    <row r="104" spans="1:14" ht="14" thickBot="1">
      <c r="A104" s="124" t="s">
        <v>193</v>
      </c>
      <c r="B104" s="3"/>
      <c r="C104" s="3"/>
      <c r="D104" s="42"/>
      <c r="E104" s="23">
        <f t="shared" si="2"/>
        <v>0</v>
      </c>
      <c r="F104" s="42"/>
      <c r="G104" s="3"/>
      <c r="H104" s="3"/>
      <c r="I104" s="3"/>
      <c r="J104" s="22">
        <f t="shared" si="3"/>
        <v>0</v>
      </c>
      <c r="L104" s="3"/>
      <c r="N104" s="15">
        <f>(C104*60)+(I104*100)+(L104*100)+('Stats lic'!EV104)</f>
        <v>117.64705882352941</v>
      </c>
    </row>
    <row r="105" spans="1:14" ht="14" thickBot="1">
      <c r="A105" s="124" t="s">
        <v>194</v>
      </c>
      <c r="B105" s="3"/>
      <c r="C105" s="3"/>
      <c r="D105" s="42"/>
      <c r="E105" s="23">
        <f t="shared" si="2"/>
        <v>0</v>
      </c>
      <c r="F105" s="42"/>
      <c r="G105" s="3"/>
      <c r="H105" s="3"/>
      <c r="I105" s="3"/>
      <c r="J105" s="22">
        <f t="shared" si="3"/>
        <v>0</v>
      </c>
      <c r="L105" s="3">
        <v>1</v>
      </c>
      <c r="N105" s="15">
        <f>(C105*60)+(I105*100)+(L105*100)+('Stats lic'!EV105)</f>
        <v>164.10256410256409</v>
      </c>
    </row>
    <row r="106" spans="1:14" ht="14" thickBot="1">
      <c r="A106" s="124" t="s">
        <v>284</v>
      </c>
      <c r="B106" s="3">
        <v>1</v>
      </c>
      <c r="C106" s="3"/>
      <c r="D106" s="42"/>
      <c r="E106" s="23">
        <f t="shared" si="2"/>
        <v>50</v>
      </c>
      <c r="F106" s="42"/>
      <c r="G106" s="3"/>
      <c r="H106" s="3"/>
      <c r="I106" s="3"/>
      <c r="J106" s="22">
        <f t="shared" si="3"/>
        <v>0</v>
      </c>
      <c r="L106" s="3"/>
      <c r="N106" s="15">
        <f>(C106*60)+(I106*100)+(L106*100)+('Stats lic'!EV106)</f>
        <v>226.41509433962267</v>
      </c>
    </row>
    <row r="107" spans="1:14" ht="14" thickBot="1">
      <c r="A107" s="124" t="s">
        <v>195</v>
      </c>
      <c r="B107" s="3"/>
      <c r="C107" s="3"/>
      <c r="D107" s="42"/>
      <c r="E107" s="23">
        <f t="shared" si="2"/>
        <v>0</v>
      </c>
      <c r="F107" s="42"/>
      <c r="G107" s="3"/>
      <c r="H107" s="3"/>
      <c r="I107" s="3"/>
      <c r="J107" s="22">
        <f t="shared" si="3"/>
        <v>0</v>
      </c>
      <c r="L107" s="3"/>
      <c r="N107" s="15">
        <f>(C107*60)+(I107*100)+(L107*100)+('Stats lic'!EV107)</f>
        <v>241.37931034482759</v>
      </c>
    </row>
    <row r="108" spans="1:14" ht="14" thickBot="1">
      <c r="A108" s="124" t="s">
        <v>196</v>
      </c>
      <c r="B108" s="3">
        <v>8</v>
      </c>
      <c r="C108" s="3">
        <v>5</v>
      </c>
      <c r="D108" s="42"/>
      <c r="E108" s="23">
        <f t="shared" si="2"/>
        <v>700</v>
      </c>
      <c r="F108" s="42"/>
      <c r="G108" s="3">
        <v>1</v>
      </c>
      <c r="H108" s="3">
        <v>2</v>
      </c>
      <c r="I108" s="3">
        <v>1</v>
      </c>
      <c r="J108" s="22">
        <f t="shared" si="3"/>
        <v>400</v>
      </c>
      <c r="L108" s="3"/>
      <c r="N108" s="15">
        <f>(C108*60)+(I108*100)+(L108*100)+('Stats lic'!EV108)</f>
        <v>641.02564102564099</v>
      </c>
    </row>
    <row r="109" spans="1:14" ht="14" thickBot="1">
      <c r="A109" s="124" t="s">
        <v>307</v>
      </c>
      <c r="B109" s="3"/>
      <c r="C109" s="3"/>
      <c r="D109" s="42"/>
      <c r="E109" s="23">
        <f t="shared" si="2"/>
        <v>0</v>
      </c>
      <c r="F109" s="42"/>
      <c r="G109" s="3"/>
      <c r="H109" s="3"/>
      <c r="I109" s="3"/>
      <c r="J109" s="22">
        <f t="shared" si="3"/>
        <v>0</v>
      </c>
      <c r="L109" s="3"/>
      <c r="N109" s="15">
        <f>(C109*60)+(I109*100)+(L109*100)+('Stats lic'!EV109)</f>
        <v>133.33333333333334</v>
      </c>
    </row>
    <row r="110" spans="1:14" ht="14" thickBot="1">
      <c r="A110" s="124" t="s">
        <v>197</v>
      </c>
      <c r="B110" s="3">
        <v>4</v>
      </c>
      <c r="C110" s="3"/>
      <c r="D110" s="42"/>
      <c r="E110" s="23">
        <f t="shared" si="2"/>
        <v>200</v>
      </c>
      <c r="F110" s="42"/>
      <c r="G110" s="3">
        <v>1</v>
      </c>
      <c r="H110" s="3">
        <v>1.5</v>
      </c>
      <c r="I110" s="3"/>
      <c r="J110" s="22">
        <f t="shared" si="3"/>
        <v>250</v>
      </c>
      <c r="L110" s="3"/>
      <c r="N110" s="15">
        <f>(C110*60)+(I110*100)+(L110*100)+('Stats lic'!EV110)</f>
        <v>216.04938271604937</v>
      </c>
    </row>
    <row r="111" spans="1:14" ht="14" thickBot="1">
      <c r="A111" s="124" t="s">
        <v>198</v>
      </c>
      <c r="B111" s="3"/>
      <c r="C111" s="3"/>
      <c r="D111" s="42"/>
      <c r="E111" s="23">
        <f t="shared" si="2"/>
        <v>0</v>
      </c>
      <c r="F111" s="42"/>
      <c r="G111" s="3"/>
      <c r="H111" s="3"/>
      <c r="I111" s="3"/>
      <c r="J111" s="22">
        <f t="shared" si="3"/>
        <v>0</v>
      </c>
      <c r="L111" s="3">
        <v>1</v>
      </c>
      <c r="N111" s="15">
        <f>(C111*60)+(I111*100)+(L111*100)+('Stats lic'!EV111)</f>
        <v>304.08163265306121</v>
      </c>
    </row>
    <row r="112" spans="1:14" ht="14" thickBot="1">
      <c r="A112" s="124" t="s">
        <v>199</v>
      </c>
      <c r="B112" s="3"/>
      <c r="C112" s="3"/>
      <c r="D112" s="42"/>
      <c r="E112" s="23">
        <f t="shared" si="2"/>
        <v>0</v>
      </c>
      <c r="F112" s="42"/>
      <c r="G112" s="3"/>
      <c r="H112" s="3"/>
      <c r="I112" s="3"/>
      <c r="J112" s="22">
        <f t="shared" si="3"/>
        <v>0</v>
      </c>
      <c r="L112" s="3"/>
      <c r="N112" s="15">
        <f>(C112*60)+(I112*100)+(L112*100)+('Stats lic'!EV112)</f>
        <v>0</v>
      </c>
    </row>
    <row r="113" spans="1:14" ht="14" thickBot="1">
      <c r="A113" s="124" t="s">
        <v>200</v>
      </c>
      <c r="B113" s="3"/>
      <c r="C113" s="3"/>
      <c r="D113" s="42"/>
      <c r="E113" s="23">
        <f t="shared" si="2"/>
        <v>0</v>
      </c>
      <c r="F113" s="42"/>
      <c r="G113" s="3"/>
      <c r="H113" s="3"/>
      <c r="I113" s="3"/>
      <c r="J113" s="22">
        <f t="shared" si="3"/>
        <v>0</v>
      </c>
      <c r="L113" s="3"/>
      <c r="N113" s="15">
        <f>(C113*60)+(I113*100)+(L113*100)+('Stats lic'!EV113)</f>
        <v>135.13513513513513</v>
      </c>
    </row>
    <row r="114" spans="1:14" ht="14" thickBot="1">
      <c r="A114" s="124" t="s">
        <v>201</v>
      </c>
      <c r="B114" s="3"/>
      <c r="C114" s="3"/>
      <c r="D114" s="42"/>
      <c r="E114" s="23">
        <f t="shared" si="2"/>
        <v>0</v>
      </c>
      <c r="F114" s="42"/>
      <c r="G114" s="3"/>
      <c r="H114" s="3"/>
      <c r="I114" s="3"/>
      <c r="J114" s="22">
        <f t="shared" si="3"/>
        <v>0</v>
      </c>
      <c r="L114" s="3">
        <v>1</v>
      </c>
      <c r="N114" s="15">
        <f>(C114*60)+(I114*100)+(L114*100)+('Stats lic'!EV114)</f>
        <v>207.14285714285714</v>
      </c>
    </row>
    <row r="115" spans="1:14" ht="14" thickBot="1">
      <c r="A115" s="124" t="s">
        <v>202</v>
      </c>
      <c r="B115" s="3"/>
      <c r="C115" s="3"/>
      <c r="D115" s="42"/>
      <c r="E115" s="23">
        <f t="shared" si="2"/>
        <v>0</v>
      </c>
      <c r="F115" s="42"/>
      <c r="G115" s="3"/>
      <c r="H115" s="3"/>
      <c r="I115" s="3"/>
      <c r="J115" s="22">
        <f t="shared" si="3"/>
        <v>0</v>
      </c>
      <c r="L115" s="3"/>
      <c r="N115" s="15">
        <f>(C115*60)+(I115*100)+(L115*100)+('Stats lic'!EV115)</f>
        <v>86.206896551724142</v>
      </c>
    </row>
    <row r="116" spans="1:14" ht="14" thickBot="1">
      <c r="A116" s="124" t="s">
        <v>203</v>
      </c>
      <c r="B116" s="3"/>
      <c r="C116" s="3"/>
      <c r="D116" s="42"/>
      <c r="E116" s="23">
        <f t="shared" si="2"/>
        <v>0</v>
      </c>
      <c r="F116" s="42"/>
      <c r="G116" s="3">
        <v>1</v>
      </c>
      <c r="H116" s="3">
        <v>0.1</v>
      </c>
      <c r="I116" s="3"/>
      <c r="J116" s="22">
        <f t="shared" si="3"/>
        <v>110</v>
      </c>
      <c r="L116" s="3">
        <v>1</v>
      </c>
      <c r="N116" s="15">
        <f>(C116*60)+(I116*100)+(L116*100)+('Stats lic'!EV116)</f>
        <v>180.64516129032256</v>
      </c>
    </row>
    <row r="117" spans="1:14" ht="14" thickBot="1">
      <c r="A117" s="124" t="s">
        <v>204</v>
      </c>
      <c r="B117" s="3"/>
      <c r="C117" s="3"/>
      <c r="D117" s="42"/>
      <c r="E117" s="23">
        <f t="shared" si="2"/>
        <v>0</v>
      </c>
      <c r="F117" s="42"/>
      <c r="G117" s="3"/>
      <c r="H117" s="3"/>
      <c r="I117" s="3"/>
      <c r="J117" s="22">
        <f t="shared" si="3"/>
        <v>0</v>
      </c>
      <c r="L117" s="3"/>
      <c r="N117" s="15">
        <f>(C117*60)+(I117*100)+(L117*100)+('Stats lic'!EV117)</f>
        <v>128.2051282051282</v>
      </c>
    </row>
    <row r="118" spans="1:14" ht="14" thickBot="1">
      <c r="A118" s="124" t="s">
        <v>205</v>
      </c>
      <c r="B118" s="3"/>
      <c r="C118" s="3"/>
      <c r="D118" s="42"/>
      <c r="E118" s="23">
        <f t="shared" si="2"/>
        <v>0</v>
      </c>
      <c r="F118" s="42"/>
      <c r="G118" s="3"/>
      <c r="H118" s="3"/>
      <c r="I118" s="3"/>
      <c r="J118" s="22">
        <f t="shared" si="3"/>
        <v>0</v>
      </c>
      <c r="L118" s="3"/>
      <c r="N118" s="15">
        <f>(C118*60)+(I118*100)+(L118*100)+('Stats lic'!EV118)</f>
        <v>54.054054054054049</v>
      </c>
    </row>
    <row r="119" spans="1:14" ht="14" thickBot="1">
      <c r="A119" s="124" t="s">
        <v>308</v>
      </c>
      <c r="B119" s="3"/>
      <c r="C119" s="3"/>
      <c r="D119" s="42"/>
      <c r="E119" s="23">
        <f t="shared" si="2"/>
        <v>0</v>
      </c>
      <c r="F119" s="42"/>
      <c r="G119" s="3"/>
      <c r="H119" s="3"/>
      <c r="I119" s="3"/>
      <c r="J119" s="22">
        <f t="shared" si="3"/>
        <v>0</v>
      </c>
      <c r="L119" s="3"/>
      <c r="N119" s="15">
        <f>(C119*60)+(I119*100)+(L119*100)+('Stats lic'!EV119)</f>
        <v>152</v>
      </c>
    </row>
    <row r="120" spans="1:14" ht="14" thickBot="1">
      <c r="A120" s="124" t="s">
        <v>206</v>
      </c>
      <c r="B120" s="3">
        <v>6</v>
      </c>
      <c r="C120" s="3">
        <v>1</v>
      </c>
      <c r="D120" s="42"/>
      <c r="E120" s="23">
        <f t="shared" si="2"/>
        <v>360</v>
      </c>
      <c r="F120" s="42"/>
      <c r="G120" s="3"/>
      <c r="H120" s="3"/>
      <c r="I120" s="3"/>
      <c r="J120" s="22">
        <f t="shared" si="3"/>
        <v>0</v>
      </c>
      <c r="L120" s="3">
        <v>3</v>
      </c>
      <c r="N120" s="15">
        <f>(C120*60)+(I120*100)+(L120*100)+('Stats lic'!EV120)</f>
        <v>498.88888888888891</v>
      </c>
    </row>
    <row r="121" spans="1:14" ht="14" thickBot="1">
      <c r="A121" s="124" t="s">
        <v>207</v>
      </c>
      <c r="B121" s="3"/>
      <c r="C121" s="3"/>
      <c r="D121" s="42"/>
      <c r="E121" s="23">
        <f t="shared" si="2"/>
        <v>0</v>
      </c>
      <c r="F121" s="42"/>
      <c r="G121" s="3"/>
      <c r="H121" s="3"/>
      <c r="I121" s="3"/>
      <c r="J121" s="22">
        <f t="shared" si="3"/>
        <v>0</v>
      </c>
      <c r="L121" s="3"/>
      <c r="N121" s="15">
        <f>(C121*60)+(I121*100)+(L121*100)+('Stats lic'!EV121)</f>
        <v>80</v>
      </c>
    </row>
    <row r="122" spans="1:14" ht="14" thickBot="1">
      <c r="A122" s="124" t="s">
        <v>208</v>
      </c>
      <c r="B122" s="3"/>
      <c r="C122" s="3"/>
      <c r="D122" s="42"/>
      <c r="E122" s="23">
        <f t="shared" si="2"/>
        <v>0</v>
      </c>
      <c r="F122" s="42"/>
      <c r="G122" s="3"/>
      <c r="H122" s="3"/>
      <c r="I122" s="3"/>
      <c r="J122" s="22">
        <f t="shared" si="3"/>
        <v>0</v>
      </c>
      <c r="L122" s="3">
        <v>1</v>
      </c>
      <c r="N122" s="15">
        <f>(C122*60)+(I122*100)+(L122*100)+('Stats lic'!EV122)</f>
        <v>385.71428571428567</v>
      </c>
    </row>
    <row r="123" spans="1:14" ht="14" thickBot="1">
      <c r="A123" s="124" t="s">
        <v>209</v>
      </c>
      <c r="B123" s="3"/>
      <c r="C123" s="3"/>
      <c r="D123" s="42"/>
      <c r="E123" s="23">
        <f t="shared" si="2"/>
        <v>0</v>
      </c>
      <c r="F123" s="42"/>
      <c r="G123" s="3"/>
      <c r="H123" s="3"/>
      <c r="I123" s="3"/>
      <c r="J123" s="22">
        <f t="shared" si="3"/>
        <v>0</v>
      </c>
      <c r="L123" s="3"/>
      <c r="N123" s="15">
        <f>(C123*60)+(I123*100)+(L123*100)+('Stats lic'!EV123)</f>
        <v>117.64705882352941</v>
      </c>
    </row>
    <row r="124" spans="1:14" ht="14" thickBot="1">
      <c r="A124" s="124" t="s">
        <v>210</v>
      </c>
      <c r="B124" s="3"/>
      <c r="C124" s="3"/>
      <c r="D124" s="42"/>
      <c r="E124" s="23">
        <f t="shared" si="2"/>
        <v>0</v>
      </c>
      <c r="F124" s="42"/>
      <c r="G124" s="3"/>
      <c r="H124" s="3"/>
      <c r="I124" s="3"/>
      <c r="J124" s="22">
        <f t="shared" si="3"/>
        <v>0</v>
      </c>
      <c r="L124" s="3"/>
      <c r="N124" s="15">
        <f>(C124*60)+(I124*100)+(L124*100)+('Stats lic'!EV124)</f>
        <v>76.92307692307692</v>
      </c>
    </row>
    <row r="125" spans="1:14" ht="14" thickBot="1">
      <c r="A125" s="124" t="s">
        <v>211</v>
      </c>
      <c r="B125" s="3"/>
      <c r="C125" s="3"/>
      <c r="D125" s="42"/>
      <c r="E125" s="23">
        <f t="shared" si="2"/>
        <v>0</v>
      </c>
      <c r="F125" s="42"/>
      <c r="G125" s="3"/>
      <c r="H125" s="3"/>
      <c r="I125" s="3"/>
      <c r="J125" s="22">
        <f t="shared" si="3"/>
        <v>0</v>
      </c>
      <c r="L125" s="3">
        <v>1</v>
      </c>
      <c r="N125" s="15">
        <f>(C125*60)+(I125*100)+(L125*100)+('Stats lic'!EV125)</f>
        <v>314.28571428571428</v>
      </c>
    </row>
    <row r="126" spans="1:14" ht="14" thickBot="1">
      <c r="A126" s="124" t="s">
        <v>318</v>
      </c>
      <c r="B126" s="3"/>
      <c r="C126" s="3"/>
      <c r="D126" s="42"/>
      <c r="E126" s="23">
        <f t="shared" si="2"/>
        <v>0</v>
      </c>
      <c r="F126" s="42"/>
      <c r="G126" s="3"/>
      <c r="H126" s="3"/>
      <c r="I126" s="3"/>
      <c r="J126" s="22">
        <f t="shared" si="3"/>
        <v>0</v>
      </c>
      <c r="L126" s="3"/>
      <c r="N126" s="15">
        <f>(C126*60)+(I126*100)+(L126*100)+('Stats lic'!EV126)</f>
        <v>173.91304347826087</v>
      </c>
    </row>
    <row r="127" spans="1:14" ht="14" thickBot="1">
      <c r="A127" s="124" t="s">
        <v>212</v>
      </c>
      <c r="B127" s="3">
        <v>1</v>
      </c>
      <c r="C127" s="3"/>
      <c r="D127" s="42"/>
      <c r="E127" s="23">
        <f t="shared" si="2"/>
        <v>50</v>
      </c>
      <c r="F127" s="42"/>
      <c r="G127" s="3"/>
      <c r="H127" s="3"/>
      <c r="I127" s="3"/>
      <c r="J127" s="22">
        <f t="shared" si="3"/>
        <v>0</v>
      </c>
      <c r="L127" s="3"/>
      <c r="N127" s="15">
        <f>(C127*60)+(I127*100)+(L127*100)+('Stats lic'!EV127)</f>
        <v>119.04761904761904</v>
      </c>
    </row>
    <row r="128" spans="1:14" ht="14" thickBot="1">
      <c r="A128" s="124" t="s">
        <v>213</v>
      </c>
      <c r="B128" s="3">
        <v>8</v>
      </c>
      <c r="C128" s="3">
        <v>1</v>
      </c>
      <c r="D128" s="42"/>
      <c r="E128" s="23">
        <f t="shared" si="2"/>
        <v>460</v>
      </c>
      <c r="F128" s="42"/>
      <c r="G128" s="3">
        <v>1</v>
      </c>
      <c r="H128" s="3">
        <v>0.5</v>
      </c>
      <c r="I128" s="3"/>
      <c r="J128" s="22">
        <f t="shared" si="3"/>
        <v>150</v>
      </c>
      <c r="L128" s="3">
        <v>1</v>
      </c>
      <c r="N128" s="15">
        <f>(C128*60)+(I128*100)+(L128*100)+('Stats lic'!EV128)</f>
        <v>419.61538461538464</v>
      </c>
    </row>
    <row r="129" spans="1:14" ht="14" thickBot="1">
      <c r="A129" s="124" t="s">
        <v>214</v>
      </c>
      <c r="B129" s="3"/>
      <c r="C129" s="3"/>
      <c r="D129" s="42"/>
      <c r="E129" s="23">
        <f t="shared" si="2"/>
        <v>0</v>
      </c>
      <c r="F129" s="42"/>
      <c r="G129" s="3"/>
      <c r="H129" s="3"/>
      <c r="I129" s="3"/>
      <c r="J129" s="22">
        <f t="shared" si="3"/>
        <v>0</v>
      </c>
      <c r="L129" s="3"/>
      <c r="N129" s="15">
        <f>(C129*60)+(I129*100)+(L129*100)+('Stats lic'!EV129)</f>
        <v>152.54237288135593</v>
      </c>
    </row>
    <row r="130" spans="1:14" ht="14" thickBot="1">
      <c r="A130" s="124" t="s">
        <v>215</v>
      </c>
      <c r="B130" s="3"/>
      <c r="C130" s="3"/>
      <c r="D130" s="42"/>
      <c r="E130" s="23">
        <f t="shared" si="2"/>
        <v>0</v>
      </c>
      <c r="F130" s="42"/>
      <c r="G130" s="3"/>
      <c r="H130" s="3"/>
      <c r="I130" s="3"/>
      <c r="J130" s="22">
        <f t="shared" si="3"/>
        <v>0</v>
      </c>
      <c r="L130" s="3"/>
      <c r="N130" s="15">
        <f>(C130*60)+(I130*100)+(L130*100)+('Stats lic'!EV130)</f>
        <v>336.06557377049177</v>
      </c>
    </row>
    <row r="131" spans="1:14" ht="14" thickBot="1">
      <c r="A131" s="124" t="s">
        <v>216</v>
      </c>
      <c r="B131" s="3"/>
      <c r="C131" s="3">
        <v>1</v>
      </c>
      <c r="D131" s="42"/>
      <c r="E131" s="23">
        <f t="shared" si="2"/>
        <v>60</v>
      </c>
      <c r="F131" s="42"/>
      <c r="G131" s="3">
        <v>1</v>
      </c>
      <c r="H131" s="3">
        <v>2</v>
      </c>
      <c r="I131" s="3"/>
      <c r="J131" s="22">
        <f t="shared" si="3"/>
        <v>300</v>
      </c>
      <c r="L131" s="3"/>
      <c r="N131" s="15">
        <f>(C131*60)+(I131*100)+(L131*100)+('Stats lic'!EV131)</f>
        <v>336.83615819209035</v>
      </c>
    </row>
    <row r="132" spans="1:14" ht="14" thickBot="1">
      <c r="A132" s="124" t="s">
        <v>217</v>
      </c>
      <c r="B132" s="3">
        <v>2</v>
      </c>
      <c r="C132" s="3"/>
      <c r="D132" s="42"/>
      <c r="E132" s="23">
        <f t="shared" si="2"/>
        <v>100</v>
      </c>
      <c r="F132" s="42"/>
      <c r="G132" s="3"/>
      <c r="H132" s="3"/>
      <c r="I132" s="3"/>
      <c r="J132" s="22">
        <f t="shared" si="3"/>
        <v>0</v>
      </c>
      <c r="L132" s="3"/>
      <c r="N132" s="15">
        <f>(C132*60)+(I132*100)+(L132*100)+('Stats lic'!EV132)</f>
        <v>40.404040404040408</v>
      </c>
    </row>
    <row r="133" spans="1:14" ht="14" thickBot="1">
      <c r="A133" s="124" t="s">
        <v>309</v>
      </c>
      <c r="B133" s="3"/>
      <c r="C133" s="3"/>
      <c r="D133" s="42"/>
      <c r="E133" s="23">
        <f t="shared" si="2"/>
        <v>0</v>
      </c>
      <c r="F133" s="42"/>
      <c r="G133" s="3"/>
      <c r="H133" s="3"/>
      <c r="I133" s="3"/>
      <c r="J133" s="22">
        <f t="shared" si="3"/>
        <v>0</v>
      </c>
      <c r="L133" s="3">
        <v>1</v>
      </c>
      <c r="N133" s="15">
        <f>(C133*60)+(I133*100)+(L133*100)+('Stats lic'!EV133)</f>
        <v>255.55555555555554</v>
      </c>
    </row>
    <row r="134" spans="1:14" ht="14" thickBot="1">
      <c r="A134" s="124" t="s">
        <v>310</v>
      </c>
      <c r="B134" s="3"/>
      <c r="C134" s="3"/>
      <c r="D134" s="42"/>
      <c r="E134" s="23">
        <f t="shared" ref="E134:E197" si="4">(B134*50)+(C134*60)</f>
        <v>0</v>
      </c>
      <c r="F134" s="42"/>
      <c r="G134" s="3"/>
      <c r="H134" s="3"/>
      <c r="I134" s="3"/>
      <c r="J134" s="22">
        <f t="shared" ref="J134:J197" si="5">(G134*100)+(H134*100)+(I134*100)</f>
        <v>0</v>
      </c>
      <c r="L134" s="3"/>
      <c r="N134" s="15">
        <f>(C134*60)+(I134*100)+(L134*100)+('Stats lic'!EV134)</f>
        <v>153.84615384615384</v>
      </c>
    </row>
    <row r="135" spans="1:14" ht="14" thickBot="1">
      <c r="A135" s="124" t="s">
        <v>311</v>
      </c>
      <c r="B135" s="3">
        <v>1</v>
      </c>
      <c r="C135" s="3">
        <v>1</v>
      </c>
      <c r="D135" s="42"/>
      <c r="E135" s="23">
        <f t="shared" si="4"/>
        <v>110</v>
      </c>
      <c r="F135" s="42"/>
      <c r="G135" s="3"/>
      <c r="H135" s="3"/>
      <c r="I135" s="3"/>
      <c r="J135" s="22">
        <f t="shared" si="5"/>
        <v>0</v>
      </c>
      <c r="L135" s="3"/>
      <c r="N135" s="15">
        <f>(C135*60)+(I135*100)+(L135*100)+('Stats lic'!EV135)</f>
        <v>83.80952380952381</v>
      </c>
    </row>
    <row r="136" spans="1:14" ht="14" thickBot="1">
      <c r="A136" s="124" t="s">
        <v>218</v>
      </c>
      <c r="B136" s="3"/>
      <c r="C136" s="3"/>
      <c r="D136" s="42"/>
      <c r="E136" s="23">
        <f t="shared" si="4"/>
        <v>0</v>
      </c>
      <c r="F136" s="42"/>
      <c r="G136" s="3"/>
      <c r="H136" s="3"/>
      <c r="I136" s="3"/>
      <c r="J136" s="22">
        <f t="shared" si="5"/>
        <v>0</v>
      </c>
      <c r="L136" s="3">
        <v>1</v>
      </c>
      <c r="N136" s="15">
        <f>(C136*60)+(I136*100)+(L136*100)+('Stats lic'!EV136)</f>
        <v>433.33333333333326</v>
      </c>
    </row>
    <row r="137" spans="1:14" ht="14" thickBot="1">
      <c r="A137" s="124" t="s">
        <v>219</v>
      </c>
      <c r="B137" s="3"/>
      <c r="C137" s="3"/>
      <c r="D137" s="42"/>
      <c r="E137" s="23">
        <f t="shared" si="4"/>
        <v>0</v>
      </c>
      <c r="F137" s="42"/>
      <c r="G137" s="3"/>
      <c r="H137" s="3"/>
      <c r="I137" s="3"/>
      <c r="J137" s="22">
        <f t="shared" si="5"/>
        <v>0</v>
      </c>
      <c r="L137" s="3">
        <v>1</v>
      </c>
      <c r="N137" s="15">
        <f>(C137*60)+(I137*100)+(L137*100)+('Stats lic'!EV137)</f>
        <v>211.11111111111111</v>
      </c>
    </row>
    <row r="138" spans="1:14" ht="14" thickBot="1">
      <c r="A138" s="124" t="s">
        <v>220</v>
      </c>
      <c r="B138" s="3"/>
      <c r="C138" s="3"/>
      <c r="D138" s="42"/>
      <c r="E138" s="23">
        <f t="shared" si="4"/>
        <v>0</v>
      </c>
      <c r="F138" s="42"/>
      <c r="G138" s="3"/>
      <c r="H138" s="3"/>
      <c r="I138" s="3"/>
      <c r="J138" s="22">
        <f t="shared" si="5"/>
        <v>0</v>
      </c>
      <c r="L138" s="3"/>
      <c r="N138" s="15">
        <f>(C138*60)+(I138*100)+(L138*100)+('Stats lic'!EV138)</f>
        <v>90.909090909090921</v>
      </c>
    </row>
    <row r="139" spans="1:14" ht="14" thickBot="1">
      <c r="A139" s="124" t="s">
        <v>221</v>
      </c>
      <c r="B139" s="3">
        <v>2</v>
      </c>
      <c r="C139" s="3"/>
      <c r="D139" s="42"/>
      <c r="E139" s="23">
        <f t="shared" si="4"/>
        <v>100</v>
      </c>
      <c r="F139" s="42"/>
      <c r="G139" s="3"/>
      <c r="H139" s="3"/>
      <c r="I139" s="3"/>
      <c r="J139" s="22">
        <f t="shared" si="5"/>
        <v>0</v>
      </c>
      <c r="L139" s="3"/>
      <c r="N139" s="15">
        <f>(C139*60)+(I139*100)+(L139*100)+('Stats lic'!EV139)</f>
        <v>146.66666666666666</v>
      </c>
    </row>
    <row r="140" spans="1:14" ht="14" thickBot="1">
      <c r="A140" s="124" t="s">
        <v>222</v>
      </c>
      <c r="B140" s="3"/>
      <c r="C140" s="3"/>
      <c r="D140" s="42"/>
      <c r="E140" s="23">
        <f t="shared" si="4"/>
        <v>0</v>
      </c>
      <c r="F140" s="42"/>
      <c r="G140" s="3"/>
      <c r="H140" s="3"/>
      <c r="I140" s="3"/>
      <c r="J140" s="22">
        <f t="shared" si="5"/>
        <v>0</v>
      </c>
      <c r="L140" s="3"/>
      <c r="N140" s="15">
        <f>(C140*60)+(I140*100)+(L140*100)+('Stats lic'!EV140)</f>
        <v>234.04255319148939</v>
      </c>
    </row>
    <row r="141" spans="1:14" ht="14" thickBot="1">
      <c r="A141" s="124" t="s">
        <v>223</v>
      </c>
      <c r="B141" s="3"/>
      <c r="C141" s="3"/>
      <c r="D141" s="42"/>
      <c r="E141" s="23">
        <f t="shared" si="4"/>
        <v>0</v>
      </c>
      <c r="F141" s="42"/>
      <c r="G141" s="3"/>
      <c r="H141" s="3"/>
      <c r="I141" s="3"/>
      <c r="J141" s="22">
        <f t="shared" si="5"/>
        <v>0</v>
      </c>
      <c r="L141" s="3">
        <v>1</v>
      </c>
      <c r="N141" s="15">
        <f>(C141*60)+(I141*100)+(L141*100)+('Stats lic'!EV141)</f>
        <v>264.83516483516485</v>
      </c>
    </row>
    <row r="142" spans="1:14" ht="14" thickBot="1">
      <c r="A142" s="124" t="s">
        <v>224</v>
      </c>
      <c r="B142" s="3"/>
      <c r="C142" s="3"/>
      <c r="D142" s="42"/>
      <c r="E142" s="23">
        <f t="shared" si="4"/>
        <v>0</v>
      </c>
      <c r="F142" s="42"/>
      <c r="G142" s="3"/>
      <c r="H142" s="3"/>
      <c r="I142" s="3"/>
      <c r="J142" s="22">
        <f t="shared" si="5"/>
        <v>0</v>
      </c>
      <c r="L142" s="3">
        <v>1</v>
      </c>
      <c r="N142" s="15">
        <f>(C142*60)+(I142*100)+(L142*100)+('Stats lic'!EV142)</f>
        <v>186.95652173913044</v>
      </c>
    </row>
    <row r="143" spans="1:14" ht="14" thickBot="1">
      <c r="A143" s="124" t="s">
        <v>225</v>
      </c>
      <c r="B143" s="3"/>
      <c r="C143" s="3"/>
      <c r="D143" s="42"/>
      <c r="E143" s="23">
        <f t="shared" si="4"/>
        <v>0</v>
      </c>
      <c r="F143" s="42"/>
      <c r="G143" s="3"/>
      <c r="H143" s="3"/>
      <c r="I143" s="3"/>
      <c r="J143" s="22">
        <f t="shared" si="5"/>
        <v>0</v>
      </c>
      <c r="L143" s="3">
        <v>1</v>
      </c>
      <c r="N143" s="15">
        <f>(C143*60)+(I143*100)+(L143*100)+('Stats lic'!EV143)</f>
        <v>205.26315789473682</v>
      </c>
    </row>
    <row r="144" spans="1:14" ht="14" thickBot="1">
      <c r="A144" s="124" t="s">
        <v>226</v>
      </c>
      <c r="B144" s="3">
        <v>1</v>
      </c>
      <c r="C144" s="3"/>
      <c r="D144" s="42"/>
      <c r="E144" s="23">
        <f t="shared" si="4"/>
        <v>50</v>
      </c>
      <c r="F144" s="42"/>
      <c r="G144" s="3">
        <v>1</v>
      </c>
      <c r="H144" s="3">
        <v>1</v>
      </c>
      <c r="I144" s="3"/>
      <c r="J144" s="22">
        <f t="shared" si="5"/>
        <v>200</v>
      </c>
      <c r="L144" s="3"/>
      <c r="N144" s="15">
        <f>(C144*60)+(I144*100)+(L144*100)+('Stats lic'!EV144)</f>
        <v>170.50691244239633</v>
      </c>
    </row>
    <row r="145" spans="1:14" ht="14" thickBot="1">
      <c r="A145" s="124" t="s">
        <v>319</v>
      </c>
      <c r="B145" s="3">
        <v>1</v>
      </c>
      <c r="C145" s="3"/>
      <c r="D145" s="42"/>
      <c r="E145" s="23">
        <f t="shared" si="4"/>
        <v>50</v>
      </c>
      <c r="F145" s="42"/>
      <c r="G145" s="3"/>
      <c r="H145" s="3"/>
      <c r="I145" s="3"/>
      <c r="J145" s="22">
        <f t="shared" si="5"/>
        <v>0</v>
      </c>
      <c r="L145" s="3"/>
      <c r="N145" s="15">
        <f>(C145*60)+(I145*100)+(L145*100)+('Stats lic'!EV145)</f>
        <v>105.26315789473684</v>
      </c>
    </row>
    <row r="146" spans="1:14" ht="14" thickBot="1">
      <c r="A146" s="124" t="s">
        <v>227</v>
      </c>
      <c r="B146" s="3"/>
      <c r="C146" s="3"/>
      <c r="D146" s="42"/>
      <c r="E146" s="23">
        <f t="shared" si="4"/>
        <v>0</v>
      </c>
      <c r="F146" s="42"/>
      <c r="G146" s="3"/>
      <c r="H146" s="3"/>
      <c r="I146" s="3"/>
      <c r="J146" s="22">
        <f t="shared" si="5"/>
        <v>0</v>
      </c>
      <c r="L146" s="3">
        <v>1</v>
      </c>
      <c r="N146" s="15">
        <f>(C146*60)+(I146*100)+(L146*100)+('Stats lic'!EV146)</f>
        <v>100</v>
      </c>
    </row>
    <row r="147" spans="1:14" ht="14" thickBot="1">
      <c r="A147" s="124" t="s">
        <v>285</v>
      </c>
      <c r="B147" s="3"/>
      <c r="C147" s="3"/>
      <c r="D147" s="42"/>
      <c r="E147" s="23">
        <f t="shared" si="4"/>
        <v>0</v>
      </c>
      <c r="F147" s="42"/>
      <c r="G147" s="3"/>
      <c r="H147" s="3"/>
      <c r="I147" s="3"/>
      <c r="J147" s="22">
        <f t="shared" si="5"/>
        <v>0</v>
      </c>
      <c r="L147" s="3">
        <v>1</v>
      </c>
      <c r="N147" s="15">
        <f>(C147*60)+(I147*100)+(L147*100)+('Stats lic'!EV147)</f>
        <v>382.35294117647061</v>
      </c>
    </row>
    <row r="148" spans="1:14" ht="14" thickBot="1">
      <c r="A148" s="124" t="s">
        <v>228</v>
      </c>
      <c r="B148" s="3"/>
      <c r="C148" s="3"/>
      <c r="D148" s="42"/>
      <c r="E148" s="23">
        <f t="shared" si="4"/>
        <v>0</v>
      </c>
      <c r="F148" s="42"/>
      <c r="G148" s="3"/>
      <c r="H148" s="3"/>
      <c r="I148" s="3"/>
      <c r="J148" s="22">
        <f t="shared" si="5"/>
        <v>0</v>
      </c>
      <c r="L148" s="3"/>
      <c r="N148" s="15">
        <f>(C148*60)+(I148*100)+(L148*100)+('Stats lic'!EV148)</f>
        <v>153.84615384615384</v>
      </c>
    </row>
    <row r="149" spans="1:14" ht="14" thickBot="1">
      <c r="A149" s="124" t="s">
        <v>229</v>
      </c>
      <c r="B149" s="3"/>
      <c r="C149" s="3"/>
      <c r="D149" s="42"/>
      <c r="E149" s="23">
        <f t="shared" si="4"/>
        <v>0</v>
      </c>
      <c r="F149" s="42"/>
      <c r="G149" s="3"/>
      <c r="H149" s="3"/>
      <c r="I149" s="3"/>
      <c r="J149" s="22">
        <f t="shared" si="5"/>
        <v>0</v>
      </c>
      <c r="L149" s="3"/>
      <c r="N149" s="15">
        <f>(C149*60)+(I149*100)+(L149*100)+('Stats lic'!EV149)</f>
        <v>0</v>
      </c>
    </row>
    <row r="150" spans="1:14" ht="14" thickBot="1">
      <c r="A150" s="124" t="s">
        <v>230</v>
      </c>
      <c r="B150" s="3">
        <v>2</v>
      </c>
      <c r="C150" s="3">
        <v>2</v>
      </c>
      <c r="D150" s="42"/>
      <c r="E150" s="23">
        <f t="shared" si="4"/>
        <v>220</v>
      </c>
      <c r="F150" s="42"/>
      <c r="G150" s="3"/>
      <c r="H150" s="3"/>
      <c r="I150" s="3"/>
      <c r="J150" s="22">
        <f t="shared" si="5"/>
        <v>0</v>
      </c>
      <c r="L150" s="3"/>
      <c r="N150" s="15">
        <f>(C150*60)+(I150*100)+(L150*100)+('Stats lic'!EV150)</f>
        <v>335.68627450980392</v>
      </c>
    </row>
    <row r="151" spans="1:14" ht="14" thickBot="1">
      <c r="A151" s="124" t="s">
        <v>231</v>
      </c>
      <c r="B151" s="3"/>
      <c r="C151" s="3"/>
      <c r="D151" s="42"/>
      <c r="E151" s="23">
        <f t="shared" si="4"/>
        <v>0</v>
      </c>
      <c r="F151" s="42"/>
      <c r="G151" s="3"/>
      <c r="H151" s="3"/>
      <c r="I151" s="3"/>
      <c r="J151" s="22">
        <f t="shared" si="5"/>
        <v>0</v>
      </c>
      <c r="L151" s="3">
        <v>2</v>
      </c>
      <c r="N151" s="15">
        <f>(C151*60)+(I151*100)+(L151*100)+('Stats lic'!EV151)</f>
        <v>404.54545454545456</v>
      </c>
    </row>
    <row r="152" spans="1:14" ht="14" thickBot="1">
      <c r="A152" s="124" t="s">
        <v>232</v>
      </c>
      <c r="B152" s="3"/>
      <c r="C152" s="3"/>
      <c r="D152" s="42"/>
      <c r="E152" s="23">
        <f t="shared" si="4"/>
        <v>0</v>
      </c>
      <c r="F152" s="42"/>
      <c r="G152" s="3"/>
      <c r="H152" s="3"/>
      <c r="I152" s="3"/>
      <c r="J152" s="22">
        <f t="shared" si="5"/>
        <v>0</v>
      </c>
      <c r="L152" s="3"/>
      <c r="N152" s="15">
        <f>(C152*60)+(I152*100)+(L152*100)+('Stats lic'!EV152)</f>
        <v>0</v>
      </c>
    </row>
    <row r="153" spans="1:14" ht="14" thickBot="1">
      <c r="A153" s="124" t="s">
        <v>233</v>
      </c>
      <c r="B153" s="3"/>
      <c r="C153" s="3"/>
      <c r="D153" s="42"/>
      <c r="E153" s="23">
        <f t="shared" si="4"/>
        <v>0</v>
      </c>
      <c r="F153" s="42"/>
      <c r="G153" s="3"/>
      <c r="H153" s="3"/>
      <c r="I153" s="3"/>
      <c r="J153" s="22">
        <f t="shared" si="5"/>
        <v>0</v>
      </c>
      <c r="L153" s="3"/>
      <c r="N153" s="15">
        <f>(C153*60)+(I153*100)+(L153*100)+('Stats lic'!EV153)</f>
        <v>208.955223880597</v>
      </c>
    </row>
    <row r="154" spans="1:14" ht="14" thickBot="1">
      <c r="A154" s="124" t="s">
        <v>320</v>
      </c>
      <c r="B154" s="3"/>
      <c r="C154" s="3"/>
      <c r="D154" s="42"/>
      <c r="E154" s="23">
        <f t="shared" si="4"/>
        <v>0</v>
      </c>
      <c r="F154" s="42"/>
      <c r="G154" s="3"/>
      <c r="H154" s="3"/>
      <c r="I154" s="3"/>
      <c r="J154" s="22">
        <f t="shared" si="5"/>
        <v>0</v>
      </c>
      <c r="L154" s="3"/>
      <c r="N154" s="15">
        <f>(C154*60)+(I154*100)+(L154*100)+('Stats lic'!EV154)</f>
        <v>88.235294117647072</v>
      </c>
    </row>
    <row r="155" spans="1:14" ht="14" thickBot="1">
      <c r="A155" s="124" t="s">
        <v>321</v>
      </c>
      <c r="B155" s="3"/>
      <c r="C155" s="3"/>
      <c r="D155" s="42"/>
      <c r="E155" s="23">
        <f t="shared" si="4"/>
        <v>0</v>
      </c>
      <c r="F155" s="42"/>
      <c r="G155" s="3"/>
      <c r="H155" s="3"/>
      <c r="I155" s="3"/>
      <c r="J155" s="22">
        <f t="shared" si="5"/>
        <v>0</v>
      </c>
      <c r="L155" s="3"/>
      <c r="N155" s="15">
        <f>(C155*60)+(I155*100)+(L155*100)+('Stats lic'!EV155)</f>
        <v>166.66666666666663</v>
      </c>
    </row>
    <row r="156" spans="1:14" ht="14" thickBot="1">
      <c r="A156" s="124" t="s">
        <v>234</v>
      </c>
      <c r="B156" s="3">
        <v>1</v>
      </c>
      <c r="C156" s="3">
        <v>1</v>
      </c>
      <c r="D156" s="42"/>
      <c r="E156" s="23">
        <f t="shared" si="4"/>
        <v>110</v>
      </c>
      <c r="F156" s="42"/>
      <c r="G156" s="3">
        <v>1</v>
      </c>
      <c r="H156" s="3">
        <v>1</v>
      </c>
      <c r="I156" s="3"/>
      <c r="J156" s="22">
        <f t="shared" si="5"/>
        <v>200</v>
      </c>
      <c r="L156" s="3">
        <v>2</v>
      </c>
      <c r="N156" s="15">
        <f>(C156*60)+(I156*100)+(L156*100)+('Stats lic'!EV156)</f>
        <v>453.79844961240315</v>
      </c>
    </row>
    <row r="157" spans="1:14" ht="14" thickBot="1">
      <c r="A157" s="124" t="s">
        <v>235</v>
      </c>
      <c r="B157" s="3"/>
      <c r="C157" s="3"/>
      <c r="D157" s="42"/>
      <c r="E157" s="23">
        <f t="shared" si="4"/>
        <v>0</v>
      </c>
      <c r="F157" s="42"/>
      <c r="G157" s="3"/>
      <c r="H157" s="3"/>
      <c r="I157" s="3"/>
      <c r="J157" s="22">
        <f t="shared" si="5"/>
        <v>0</v>
      </c>
      <c r="L157" s="3"/>
      <c r="N157" s="15">
        <f>(C157*60)+(I157*100)+(L157*100)+('Stats lic'!EV157)</f>
        <v>0</v>
      </c>
    </row>
    <row r="158" spans="1:14" ht="14" thickBot="1">
      <c r="A158" s="124" t="s">
        <v>236</v>
      </c>
      <c r="B158" s="3">
        <v>4</v>
      </c>
      <c r="C158" s="3"/>
      <c r="D158" s="42"/>
      <c r="E158" s="23">
        <f t="shared" si="4"/>
        <v>200</v>
      </c>
      <c r="F158" s="42"/>
      <c r="G158" s="3"/>
      <c r="H158" s="3"/>
      <c r="I158" s="3"/>
      <c r="J158" s="22">
        <f t="shared" si="5"/>
        <v>0</v>
      </c>
      <c r="L158" s="3">
        <v>1</v>
      </c>
      <c r="N158" s="15">
        <f>(C158*60)+(I158*100)+(L158*100)+('Stats lic'!EV158)</f>
        <v>255.17241379310346</v>
      </c>
    </row>
    <row r="159" spans="1:14" ht="14" thickBot="1">
      <c r="A159" s="124" t="s">
        <v>237</v>
      </c>
      <c r="B159" s="3"/>
      <c r="C159" s="3"/>
      <c r="D159" s="42"/>
      <c r="E159" s="23">
        <f t="shared" si="4"/>
        <v>0</v>
      </c>
      <c r="F159" s="42"/>
      <c r="G159" s="3"/>
      <c r="H159" s="3"/>
      <c r="I159" s="3"/>
      <c r="J159" s="22">
        <f t="shared" si="5"/>
        <v>0</v>
      </c>
      <c r="L159" s="3"/>
      <c r="N159" s="15">
        <f>(C159*60)+(I159*100)+(L159*100)+('Stats lic'!EV159)</f>
        <v>250</v>
      </c>
    </row>
    <row r="160" spans="1:14" ht="14" thickBot="1">
      <c r="A160" s="124" t="s">
        <v>238</v>
      </c>
      <c r="B160" s="3"/>
      <c r="C160" s="3"/>
      <c r="D160" s="42"/>
      <c r="E160" s="23">
        <f t="shared" si="4"/>
        <v>0</v>
      </c>
      <c r="F160" s="42"/>
      <c r="G160" s="3">
        <v>1</v>
      </c>
      <c r="H160" s="3">
        <v>1</v>
      </c>
      <c r="I160" s="3"/>
      <c r="J160" s="22">
        <f t="shared" si="5"/>
        <v>200</v>
      </c>
      <c r="L160" s="3"/>
      <c r="N160" s="15">
        <f>(C160*60)+(I160*100)+(L160*100)+('Stats lic'!EV160)</f>
        <v>123.07692307692308</v>
      </c>
    </row>
    <row r="161" spans="1:14" ht="14" thickBot="1">
      <c r="A161" s="124" t="s">
        <v>239</v>
      </c>
      <c r="B161" s="3"/>
      <c r="C161" s="3"/>
      <c r="D161" s="42"/>
      <c r="E161" s="23">
        <f t="shared" si="4"/>
        <v>0</v>
      </c>
      <c r="F161" s="42"/>
      <c r="G161" s="3"/>
      <c r="H161" s="3"/>
      <c r="I161" s="3"/>
      <c r="J161" s="22">
        <f t="shared" si="5"/>
        <v>0</v>
      </c>
      <c r="L161" s="3"/>
      <c r="N161" s="15">
        <f>(C161*60)+(I161*100)+(L161*100)+('Stats lic'!EV161)</f>
        <v>0</v>
      </c>
    </row>
    <row r="162" spans="1:14" ht="14" thickBot="1">
      <c r="A162" s="124" t="s">
        <v>240</v>
      </c>
      <c r="B162" s="3"/>
      <c r="C162" s="3"/>
      <c r="D162" s="42"/>
      <c r="E162" s="23">
        <f t="shared" si="4"/>
        <v>0</v>
      </c>
      <c r="F162" s="42"/>
      <c r="G162" s="3"/>
      <c r="H162" s="3"/>
      <c r="I162" s="3"/>
      <c r="J162" s="22">
        <f t="shared" si="5"/>
        <v>0</v>
      </c>
      <c r="L162" s="3"/>
      <c r="N162" s="15">
        <f>(C162*60)+(I162*100)+(L162*100)+('Stats lic'!EV162)</f>
        <v>78.431372549019599</v>
      </c>
    </row>
    <row r="163" spans="1:14" ht="14" thickBot="1">
      <c r="A163" s="124" t="s">
        <v>241</v>
      </c>
      <c r="B163" s="3"/>
      <c r="C163" s="3"/>
      <c r="D163" s="42"/>
      <c r="E163" s="23">
        <f t="shared" si="4"/>
        <v>0</v>
      </c>
      <c r="F163" s="42"/>
      <c r="G163" s="3"/>
      <c r="H163" s="3"/>
      <c r="I163" s="3"/>
      <c r="J163" s="22">
        <f t="shared" si="5"/>
        <v>0</v>
      </c>
      <c r="L163" s="3"/>
      <c r="N163" s="15">
        <f>(C163*60)+(I163*100)+(L163*100)+('Stats lic'!EV163)</f>
        <v>53.571428571428569</v>
      </c>
    </row>
    <row r="164" spans="1:14" ht="14" thickBot="1">
      <c r="A164" s="124" t="s">
        <v>242</v>
      </c>
      <c r="B164" s="3"/>
      <c r="C164" s="3"/>
      <c r="D164" s="42"/>
      <c r="E164" s="23">
        <f t="shared" si="4"/>
        <v>0</v>
      </c>
      <c r="F164" s="42"/>
      <c r="G164" s="3"/>
      <c r="H164" s="3"/>
      <c r="I164" s="3"/>
      <c r="J164" s="22">
        <f t="shared" si="5"/>
        <v>0</v>
      </c>
      <c r="L164" s="3">
        <v>2</v>
      </c>
      <c r="N164" s="15">
        <f>(C164*60)+(I164*100)+(L164*100)+('Stats lic'!EV164)</f>
        <v>1200</v>
      </c>
    </row>
    <row r="165" spans="1:14" ht="14" thickBot="1">
      <c r="A165" s="124" t="s">
        <v>312</v>
      </c>
      <c r="B165" s="3"/>
      <c r="C165" s="3"/>
      <c r="D165" s="42"/>
      <c r="E165" s="23">
        <f t="shared" si="4"/>
        <v>0</v>
      </c>
      <c r="F165" s="42"/>
      <c r="G165" s="3">
        <v>1</v>
      </c>
      <c r="H165" s="3">
        <v>1</v>
      </c>
      <c r="I165" s="3"/>
      <c r="J165" s="22">
        <f t="shared" si="5"/>
        <v>200</v>
      </c>
      <c r="L165" s="3"/>
      <c r="N165" s="15">
        <f>(C165*60)+(I165*100)+(L165*100)+('Stats lic'!EV165)</f>
        <v>225.92592592592592</v>
      </c>
    </row>
    <row r="166" spans="1:14" ht="14" thickBot="1">
      <c r="A166" s="124" t="s">
        <v>243</v>
      </c>
      <c r="B166" s="3"/>
      <c r="C166" s="3"/>
      <c r="D166" s="42"/>
      <c r="E166" s="23">
        <f t="shared" si="4"/>
        <v>0</v>
      </c>
      <c r="F166" s="42"/>
      <c r="G166" s="3"/>
      <c r="H166" s="3"/>
      <c r="I166" s="3"/>
      <c r="J166" s="22">
        <f t="shared" si="5"/>
        <v>0</v>
      </c>
      <c r="L166" s="3"/>
      <c r="N166" s="15">
        <f>(C166*60)+(I166*100)+(L166*100)+('Stats lic'!EV166)</f>
        <v>27.777777777777779</v>
      </c>
    </row>
    <row r="167" spans="1:14" ht="14" thickBot="1">
      <c r="A167" s="124" t="s">
        <v>244</v>
      </c>
      <c r="B167" s="3"/>
      <c r="C167" s="3"/>
      <c r="D167" s="42"/>
      <c r="E167" s="23">
        <f t="shared" si="4"/>
        <v>0</v>
      </c>
      <c r="F167" s="42"/>
      <c r="G167" s="3"/>
      <c r="H167" s="3"/>
      <c r="I167" s="3"/>
      <c r="J167" s="22">
        <f t="shared" si="5"/>
        <v>0</v>
      </c>
      <c r="L167" s="3"/>
      <c r="N167" s="15">
        <f>(C167*60)+(I167*100)+(L167*100)+('Stats lic'!EV167)</f>
        <v>0</v>
      </c>
    </row>
    <row r="168" spans="1:14" ht="14" thickBot="1">
      <c r="A168" s="124" t="s">
        <v>245</v>
      </c>
      <c r="B168" s="3"/>
      <c r="C168" s="3"/>
      <c r="D168" s="42"/>
      <c r="E168" s="23">
        <f t="shared" si="4"/>
        <v>0</v>
      </c>
      <c r="F168" s="42"/>
      <c r="G168" s="3"/>
      <c r="H168" s="3"/>
      <c r="I168" s="3"/>
      <c r="J168" s="22">
        <f t="shared" si="5"/>
        <v>0</v>
      </c>
      <c r="L168" s="3"/>
      <c r="N168" s="15">
        <f>(C168*60)+(I168*100)+(L168*100)+('Stats lic'!EV168)</f>
        <v>156.25</v>
      </c>
    </row>
    <row r="169" spans="1:14" ht="14" thickBot="1">
      <c r="A169" s="124" t="s">
        <v>246</v>
      </c>
      <c r="B169" s="3"/>
      <c r="C169" s="3"/>
      <c r="D169" s="42"/>
      <c r="E169" s="23">
        <f t="shared" si="4"/>
        <v>0</v>
      </c>
      <c r="F169" s="42"/>
      <c r="G169" s="3"/>
      <c r="H169" s="3"/>
      <c r="I169" s="3"/>
      <c r="J169" s="22">
        <f t="shared" si="5"/>
        <v>0</v>
      </c>
      <c r="L169" s="3"/>
      <c r="N169" s="15">
        <f>(C169*60)+(I169*100)+(L169*100)+('Stats lic'!EV169)</f>
        <v>125</v>
      </c>
    </row>
    <row r="170" spans="1:14" ht="14" thickBot="1">
      <c r="A170" s="124" t="s">
        <v>247</v>
      </c>
      <c r="B170" s="3"/>
      <c r="C170" s="3"/>
      <c r="D170" s="42"/>
      <c r="E170" s="23">
        <f t="shared" si="4"/>
        <v>0</v>
      </c>
      <c r="F170" s="42"/>
      <c r="G170" s="3"/>
      <c r="H170" s="3"/>
      <c r="I170" s="3"/>
      <c r="J170" s="22">
        <f t="shared" si="5"/>
        <v>0</v>
      </c>
      <c r="L170" s="3"/>
      <c r="N170" s="15">
        <f>(C170*60)+(I170*100)+(L170*100)+('Stats lic'!EV170)</f>
        <v>0</v>
      </c>
    </row>
    <row r="171" spans="1:14" ht="14" thickBot="1">
      <c r="A171" s="124" t="s">
        <v>248</v>
      </c>
      <c r="B171" s="3">
        <v>2</v>
      </c>
      <c r="C171" s="3"/>
      <c r="D171" s="42"/>
      <c r="E171" s="23">
        <f t="shared" si="4"/>
        <v>100</v>
      </c>
      <c r="F171" s="42"/>
      <c r="G171" s="3">
        <v>1</v>
      </c>
      <c r="H171" s="3">
        <v>1</v>
      </c>
      <c r="I171" s="3"/>
      <c r="J171" s="22">
        <f t="shared" si="5"/>
        <v>200</v>
      </c>
      <c r="L171" s="3"/>
      <c r="N171" s="15">
        <f>(C171*60)+(I171*100)+(L171*100)+('Stats lic'!EV171)</f>
        <v>86.956521739130437</v>
      </c>
    </row>
    <row r="172" spans="1:14" ht="14" thickBot="1">
      <c r="A172" s="124" t="s">
        <v>249</v>
      </c>
      <c r="B172" s="3"/>
      <c r="C172" s="3"/>
      <c r="D172" s="42"/>
      <c r="E172" s="23">
        <f t="shared" si="4"/>
        <v>0</v>
      </c>
      <c r="F172" s="42"/>
      <c r="G172" s="3"/>
      <c r="H172" s="3"/>
      <c r="I172" s="3"/>
      <c r="J172" s="22">
        <f t="shared" si="5"/>
        <v>0</v>
      </c>
      <c r="L172" s="3">
        <v>1</v>
      </c>
      <c r="N172" s="15">
        <f>(C172*60)+(I172*100)+(L172*100)+('Stats lic'!EV172)</f>
        <v>181.08108108108109</v>
      </c>
    </row>
    <row r="173" spans="1:14" ht="14" thickBot="1">
      <c r="A173" s="124" t="s">
        <v>286</v>
      </c>
      <c r="B173" s="3">
        <v>3</v>
      </c>
      <c r="C173" s="3"/>
      <c r="D173" s="42"/>
      <c r="E173" s="23">
        <f t="shared" si="4"/>
        <v>150</v>
      </c>
      <c r="F173" s="42"/>
      <c r="G173" s="3"/>
      <c r="H173" s="3"/>
      <c r="I173" s="3"/>
      <c r="J173" s="22">
        <f t="shared" si="5"/>
        <v>0</v>
      </c>
      <c r="L173" s="3">
        <v>1</v>
      </c>
      <c r="N173" s="15">
        <f>(C173*60)+(I173*100)+(L173*100)+('Stats lic'!EV173)</f>
        <v>207.84313725490196</v>
      </c>
    </row>
    <row r="174" spans="1:14" ht="14" thickBot="1">
      <c r="A174" s="124" t="s">
        <v>250</v>
      </c>
      <c r="B174" s="3">
        <v>2</v>
      </c>
      <c r="C174" s="3"/>
      <c r="D174" s="42"/>
      <c r="E174" s="23">
        <f t="shared" si="4"/>
        <v>100</v>
      </c>
      <c r="F174" s="42"/>
      <c r="G174" s="3"/>
      <c r="H174" s="3"/>
      <c r="I174" s="3"/>
      <c r="J174" s="22">
        <f t="shared" si="5"/>
        <v>0</v>
      </c>
      <c r="L174" s="3">
        <v>1</v>
      </c>
      <c r="N174" s="15">
        <f>(C174*60)+(I174*100)+(L174*100)+('Stats lic'!EV174)</f>
        <v>221.95121951219511</v>
      </c>
    </row>
    <row r="175" spans="1:14" ht="14" thickBot="1">
      <c r="A175" s="124" t="s">
        <v>251</v>
      </c>
      <c r="B175" s="3"/>
      <c r="C175" s="3"/>
      <c r="D175" s="42"/>
      <c r="E175" s="23">
        <f t="shared" si="4"/>
        <v>0</v>
      </c>
      <c r="F175" s="42"/>
      <c r="G175" s="3"/>
      <c r="H175" s="3"/>
      <c r="I175" s="3"/>
      <c r="J175" s="22">
        <f t="shared" si="5"/>
        <v>0</v>
      </c>
      <c r="L175" s="3"/>
      <c r="N175" s="15">
        <f>(C175*60)+(I175*100)+(L175*100)+('Stats lic'!EV175)</f>
        <v>125</v>
      </c>
    </row>
    <row r="176" spans="1:14" ht="14" thickBot="1">
      <c r="A176" s="124" t="s">
        <v>252</v>
      </c>
      <c r="B176" s="3">
        <v>9</v>
      </c>
      <c r="C176" s="3"/>
      <c r="D176" s="42"/>
      <c r="E176" s="23">
        <f t="shared" si="4"/>
        <v>450</v>
      </c>
      <c r="F176" s="42"/>
      <c r="G176" s="3">
        <v>1</v>
      </c>
      <c r="H176" s="3">
        <v>1</v>
      </c>
      <c r="I176" s="3"/>
      <c r="J176" s="22">
        <f t="shared" si="5"/>
        <v>200</v>
      </c>
      <c r="L176" s="3"/>
      <c r="N176" s="15">
        <f>(C176*60)+(I176*100)+(L176*100)+('Stats lic'!EV176)</f>
        <v>125</v>
      </c>
    </row>
    <row r="177" spans="1:14" ht="14" thickBot="1">
      <c r="A177" s="124" t="s">
        <v>253</v>
      </c>
      <c r="B177" s="3">
        <v>2</v>
      </c>
      <c r="C177" s="3"/>
      <c r="D177" s="42"/>
      <c r="E177" s="23">
        <f t="shared" si="4"/>
        <v>100</v>
      </c>
      <c r="F177" s="42"/>
      <c r="G177" s="3">
        <v>1</v>
      </c>
      <c r="H177" s="3">
        <v>0.5</v>
      </c>
      <c r="I177" s="3"/>
      <c r="J177" s="22">
        <f t="shared" si="5"/>
        <v>150</v>
      </c>
      <c r="L177" s="3"/>
      <c r="N177" s="15">
        <f>(C177*60)+(I177*100)+(L177*100)+('Stats lic'!EV177)</f>
        <v>108.1081081081081</v>
      </c>
    </row>
    <row r="178" spans="1:14" ht="14" thickBot="1">
      <c r="A178" s="124" t="s">
        <v>254</v>
      </c>
      <c r="B178" s="3"/>
      <c r="C178" s="3"/>
      <c r="D178" s="42"/>
      <c r="E178" s="23">
        <f t="shared" si="4"/>
        <v>0</v>
      </c>
      <c r="F178" s="42"/>
      <c r="G178" s="3"/>
      <c r="H178" s="3"/>
      <c r="I178" s="3"/>
      <c r="J178" s="22">
        <f t="shared" si="5"/>
        <v>0</v>
      </c>
      <c r="L178" s="3">
        <v>2</v>
      </c>
      <c r="N178" s="15">
        <f>(C178*60)+(I178*100)+(L178*100)+('Stats lic'!EV178)</f>
        <v>350.94339622641508</v>
      </c>
    </row>
    <row r="179" spans="1:14" ht="14" thickBot="1">
      <c r="A179" s="124" t="s">
        <v>255</v>
      </c>
      <c r="B179" s="3">
        <v>1</v>
      </c>
      <c r="C179" s="3"/>
      <c r="D179" s="42"/>
      <c r="E179" s="23">
        <f t="shared" si="4"/>
        <v>50</v>
      </c>
      <c r="F179" s="42"/>
      <c r="G179" s="3"/>
      <c r="H179" s="3"/>
      <c r="I179" s="3"/>
      <c r="J179" s="22">
        <f t="shared" si="5"/>
        <v>0</v>
      </c>
      <c r="L179" s="3">
        <v>1</v>
      </c>
      <c r="N179" s="15">
        <f>(C179*60)+(I179*100)+(L179*100)+('Stats lic'!EV179)</f>
        <v>203.44827586206895</v>
      </c>
    </row>
    <row r="180" spans="1:14" ht="14" thickBot="1">
      <c r="A180" s="124" t="s">
        <v>256</v>
      </c>
      <c r="B180" s="3"/>
      <c r="C180" s="3"/>
      <c r="D180" s="42"/>
      <c r="E180" s="23">
        <f t="shared" si="4"/>
        <v>0</v>
      </c>
      <c r="F180" s="42"/>
      <c r="G180" s="3"/>
      <c r="H180" s="3"/>
      <c r="I180" s="3"/>
      <c r="J180" s="22">
        <f t="shared" si="5"/>
        <v>0</v>
      </c>
      <c r="L180" s="3"/>
      <c r="N180" s="15" t="e">
        <f>(C180*60)+(I180*100)+(L180*100)+('Stats lic'!EV180)</f>
        <v>#DIV/0!</v>
      </c>
    </row>
    <row r="181" spans="1:14" ht="14" thickBot="1">
      <c r="A181" s="124" t="s">
        <v>313</v>
      </c>
      <c r="B181" s="3"/>
      <c r="C181" s="3"/>
      <c r="D181" s="42"/>
      <c r="E181" s="23">
        <f t="shared" si="4"/>
        <v>0</v>
      </c>
      <c r="F181" s="42"/>
      <c r="G181" s="3"/>
      <c r="H181" s="3"/>
      <c r="I181" s="3"/>
      <c r="J181" s="22">
        <f t="shared" si="5"/>
        <v>0</v>
      </c>
      <c r="L181" s="3">
        <v>1</v>
      </c>
      <c r="N181" s="15">
        <f>(C181*60)+(I181*100)+(L181*100)+('Stats lic'!EV181)</f>
        <v>221.21212121212122</v>
      </c>
    </row>
    <row r="182" spans="1:14" ht="14" thickBot="1">
      <c r="A182" s="124" t="s">
        <v>257</v>
      </c>
      <c r="B182" s="3">
        <v>1</v>
      </c>
      <c r="C182" s="3"/>
      <c r="D182" s="42"/>
      <c r="E182" s="23">
        <f t="shared" si="4"/>
        <v>50</v>
      </c>
      <c r="F182" s="42"/>
      <c r="G182" s="3"/>
      <c r="H182" s="3"/>
      <c r="I182" s="3"/>
      <c r="J182" s="22">
        <f t="shared" si="5"/>
        <v>0</v>
      </c>
      <c r="L182" s="3"/>
      <c r="N182" s="15">
        <f>(C182*60)+(I182*100)+(L182*100)+('Stats lic'!EV182)</f>
        <v>131.14754098360658</v>
      </c>
    </row>
    <row r="183" spans="1:14" ht="14" thickBot="1">
      <c r="A183" s="124" t="s">
        <v>258</v>
      </c>
      <c r="B183" s="3"/>
      <c r="C183" s="3"/>
      <c r="D183" s="42"/>
      <c r="E183" s="23">
        <f t="shared" si="4"/>
        <v>0</v>
      </c>
      <c r="F183" s="42"/>
      <c r="G183" s="3"/>
      <c r="H183" s="3"/>
      <c r="I183" s="3"/>
      <c r="J183" s="22">
        <f t="shared" si="5"/>
        <v>0</v>
      </c>
      <c r="L183" s="3"/>
      <c r="N183" s="15">
        <f>(C183*60)+(I183*100)+(L183*100)+('Stats lic'!EV183)</f>
        <v>152.54237288135593</v>
      </c>
    </row>
    <row r="184" spans="1:14" ht="14" thickBot="1">
      <c r="A184" s="124" t="s">
        <v>259</v>
      </c>
      <c r="B184" s="3">
        <v>2</v>
      </c>
      <c r="C184" s="3"/>
      <c r="D184" s="42"/>
      <c r="E184" s="23">
        <f t="shared" si="4"/>
        <v>100</v>
      </c>
      <c r="F184" s="42"/>
      <c r="G184" s="3"/>
      <c r="H184" s="3"/>
      <c r="I184" s="3"/>
      <c r="J184" s="22">
        <f t="shared" si="5"/>
        <v>0</v>
      </c>
      <c r="L184" s="3"/>
      <c r="N184" s="15">
        <f>(C184*60)+(I184*100)+(L184*100)+('Stats lic'!EV184)</f>
        <v>92.592592592592595</v>
      </c>
    </row>
    <row r="185" spans="1:14" ht="14" thickBot="1">
      <c r="A185" s="124" t="s">
        <v>260</v>
      </c>
      <c r="B185" s="3"/>
      <c r="C185" s="3"/>
      <c r="D185" s="42"/>
      <c r="E185" s="23">
        <f t="shared" si="4"/>
        <v>0</v>
      </c>
      <c r="F185" s="42"/>
      <c r="G185" s="3"/>
      <c r="H185" s="3"/>
      <c r="I185" s="3"/>
      <c r="J185" s="22">
        <f t="shared" si="5"/>
        <v>0</v>
      </c>
      <c r="L185" s="3"/>
      <c r="N185" s="15">
        <f>(C185*60)+(I185*100)+(L185*100)+('Stats lic'!EV185)</f>
        <v>84.745762711864387</v>
      </c>
    </row>
    <row r="186" spans="1:14" ht="14" thickBot="1">
      <c r="A186" s="124" t="s">
        <v>261</v>
      </c>
      <c r="B186" s="3"/>
      <c r="C186" s="3"/>
      <c r="D186" s="42"/>
      <c r="E186" s="23">
        <f t="shared" si="4"/>
        <v>0</v>
      </c>
      <c r="F186" s="42"/>
      <c r="G186" s="3"/>
      <c r="H186" s="3"/>
      <c r="I186" s="3"/>
      <c r="J186" s="22">
        <f t="shared" si="5"/>
        <v>0</v>
      </c>
      <c r="L186" s="3">
        <v>1</v>
      </c>
      <c r="N186" s="15">
        <f>(C186*60)+(I186*100)+(L186*100)+('Stats lic'!EV186)</f>
        <v>276.47058823529414</v>
      </c>
    </row>
    <row r="187" spans="1:14" ht="14" thickBot="1">
      <c r="A187" s="124" t="s">
        <v>262</v>
      </c>
      <c r="B187" s="3"/>
      <c r="C187" s="3"/>
      <c r="D187" s="42"/>
      <c r="E187" s="23">
        <f t="shared" si="4"/>
        <v>0</v>
      </c>
      <c r="F187" s="42"/>
      <c r="G187" s="3"/>
      <c r="H187" s="3"/>
      <c r="I187" s="3"/>
      <c r="J187" s="22">
        <f t="shared" si="5"/>
        <v>0</v>
      </c>
      <c r="L187" s="3"/>
      <c r="N187" s="15">
        <f>(C187*60)+(I187*100)+(L187*100)+('Stats lic'!EV187)</f>
        <v>84.337349397590359</v>
      </c>
    </row>
    <row r="188" spans="1:14" ht="14" thickBot="1">
      <c r="A188" s="124" t="s">
        <v>322</v>
      </c>
      <c r="B188" s="3"/>
      <c r="C188" s="3"/>
      <c r="D188" s="42"/>
      <c r="E188" s="23">
        <f t="shared" si="4"/>
        <v>0</v>
      </c>
      <c r="F188" s="42"/>
      <c r="G188" s="3"/>
      <c r="H188" s="3"/>
      <c r="I188" s="3"/>
      <c r="J188" s="22">
        <f t="shared" si="5"/>
        <v>0</v>
      </c>
      <c r="L188" s="3"/>
      <c r="N188" s="15">
        <f>(C188*60)+(I188*100)+(L188*100)+('Stats lic'!EV188)</f>
        <v>71.428571428571416</v>
      </c>
    </row>
    <row r="189" spans="1:14" ht="14" thickBot="1">
      <c r="A189" s="124" t="s">
        <v>263</v>
      </c>
      <c r="B189" s="3"/>
      <c r="C189" s="3"/>
      <c r="D189" s="42"/>
      <c r="E189" s="23">
        <f t="shared" si="4"/>
        <v>0</v>
      </c>
      <c r="F189" s="42"/>
      <c r="G189" s="3"/>
      <c r="H189" s="3"/>
      <c r="I189" s="3"/>
      <c r="J189" s="22">
        <f t="shared" si="5"/>
        <v>0</v>
      </c>
      <c r="L189" s="3"/>
      <c r="N189" s="15">
        <f>(C189*60)+(I189*100)+(L189*100)+('Stats lic'!EV189)</f>
        <v>100</v>
      </c>
    </row>
    <row r="190" spans="1:14" ht="14" thickBot="1">
      <c r="A190" s="124" t="s">
        <v>264</v>
      </c>
      <c r="B190" s="3"/>
      <c r="C190" s="3"/>
      <c r="D190" s="42"/>
      <c r="E190" s="23">
        <f t="shared" si="4"/>
        <v>0</v>
      </c>
      <c r="F190" s="42"/>
      <c r="G190" s="3"/>
      <c r="H190" s="3"/>
      <c r="I190" s="3"/>
      <c r="J190" s="22">
        <f t="shared" si="5"/>
        <v>0</v>
      </c>
      <c r="L190" s="3">
        <v>2</v>
      </c>
      <c r="N190" s="15">
        <f>(C190*60)+(I190*100)+(L190*100)+('Stats lic'!EV190)</f>
        <v>342.85714285714283</v>
      </c>
    </row>
    <row r="191" spans="1:14" ht="14" thickBot="1">
      <c r="A191" s="124" t="s">
        <v>265</v>
      </c>
      <c r="B191" s="3">
        <v>1</v>
      </c>
      <c r="C191" s="3"/>
      <c r="D191" s="42"/>
      <c r="E191" s="23">
        <f t="shared" si="4"/>
        <v>50</v>
      </c>
      <c r="F191" s="42"/>
      <c r="G191" s="3"/>
      <c r="H191" s="3"/>
      <c r="I191" s="3"/>
      <c r="J191" s="22">
        <f t="shared" si="5"/>
        <v>0</v>
      </c>
      <c r="L191" s="3"/>
      <c r="N191" s="15">
        <f>(C191*60)+(I191*100)+(L191*100)+('Stats lic'!EV191)</f>
        <v>46.511627906976749</v>
      </c>
    </row>
    <row r="192" spans="1:14" ht="14" thickBot="1">
      <c r="A192" s="124" t="s">
        <v>266</v>
      </c>
      <c r="B192" s="3">
        <v>2</v>
      </c>
      <c r="C192" s="3">
        <v>1</v>
      </c>
      <c r="D192" s="42"/>
      <c r="E192" s="23">
        <f t="shared" si="4"/>
        <v>160</v>
      </c>
      <c r="F192" s="42"/>
      <c r="G192" s="3">
        <v>1</v>
      </c>
      <c r="H192" s="3">
        <v>1</v>
      </c>
      <c r="I192" s="3"/>
      <c r="J192" s="22">
        <f t="shared" si="5"/>
        <v>200</v>
      </c>
      <c r="L192" s="3">
        <v>1</v>
      </c>
      <c r="N192" s="15">
        <f>(C192*60)+(I192*100)+(L192*100)+('Stats lic'!EV192)</f>
        <v>371.00917431192664</v>
      </c>
    </row>
    <row r="193" spans="1:14" ht="14" thickBot="1">
      <c r="A193" s="124" t="s">
        <v>267</v>
      </c>
      <c r="B193" s="3"/>
      <c r="C193" s="3"/>
      <c r="D193" s="42"/>
      <c r="E193" s="23">
        <f t="shared" si="4"/>
        <v>0</v>
      </c>
      <c r="F193" s="42"/>
      <c r="G193" s="3"/>
      <c r="H193" s="3"/>
      <c r="I193" s="3"/>
      <c r="J193" s="22">
        <f t="shared" si="5"/>
        <v>0</v>
      </c>
      <c r="L193" s="3">
        <v>1</v>
      </c>
      <c r="N193" s="15" t="e">
        <f>(C193*60)+(I193*100)+(L193*100)+('Stats lic'!EV193)</f>
        <v>#DIV/0!</v>
      </c>
    </row>
    <row r="194" spans="1:14" ht="14" thickBot="1">
      <c r="A194" s="124" t="s">
        <v>268</v>
      </c>
      <c r="B194" s="3"/>
      <c r="C194" s="3"/>
      <c r="D194" s="42"/>
      <c r="E194" s="23">
        <f t="shared" si="4"/>
        <v>0</v>
      </c>
      <c r="F194" s="42"/>
      <c r="G194" s="3"/>
      <c r="H194" s="3"/>
      <c r="I194" s="3"/>
      <c r="J194" s="22">
        <f t="shared" si="5"/>
        <v>0</v>
      </c>
      <c r="L194" s="3">
        <v>1</v>
      </c>
      <c r="N194" s="15">
        <f>(C194*60)+(I194*100)+(L194*100)+('Stats lic'!EV194)</f>
        <v>190.90909090909093</v>
      </c>
    </row>
    <row r="195" spans="1:14" ht="14" thickBot="1">
      <c r="A195" s="124" t="s">
        <v>269</v>
      </c>
      <c r="B195" s="3">
        <v>2</v>
      </c>
      <c r="C195" s="3">
        <v>2</v>
      </c>
      <c r="D195" s="42"/>
      <c r="E195" s="23">
        <f t="shared" si="4"/>
        <v>220</v>
      </c>
      <c r="F195" s="42"/>
      <c r="G195" s="3"/>
      <c r="H195" s="3"/>
      <c r="I195" s="3"/>
      <c r="J195" s="22">
        <f t="shared" si="5"/>
        <v>0</v>
      </c>
      <c r="L195" s="3">
        <v>1</v>
      </c>
      <c r="N195" s="15">
        <f>(C195*60)+(I195*100)+(L195*100)+('Stats lic'!EV195)</f>
        <v>296.92307692307691</v>
      </c>
    </row>
    <row r="196" spans="1:14" ht="14" thickBot="1">
      <c r="A196" s="124" t="s">
        <v>270</v>
      </c>
      <c r="B196" s="3">
        <v>3</v>
      </c>
      <c r="C196" s="3">
        <v>1</v>
      </c>
      <c r="D196" s="42"/>
      <c r="E196" s="23">
        <f t="shared" si="4"/>
        <v>210</v>
      </c>
      <c r="F196" s="42"/>
      <c r="G196" s="3">
        <v>1</v>
      </c>
      <c r="H196" s="3">
        <v>1</v>
      </c>
      <c r="I196" s="3"/>
      <c r="J196" s="22">
        <f t="shared" si="5"/>
        <v>200</v>
      </c>
      <c r="L196" s="3">
        <v>2</v>
      </c>
      <c r="N196" s="15">
        <f>(C196*60)+(I196*100)+(L196*100)+('Stats lic'!EV196)</f>
        <v>422.01117318435752</v>
      </c>
    </row>
    <row r="197" spans="1:14" ht="14" thickBot="1">
      <c r="A197" s="124" t="s">
        <v>323</v>
      </c>
      <c r="B197" s="3"/>
      <c r="C197" s="3"/>
      <c r="D197" s="42"/>
      <c r="E197" s="23">
        <f t="shared" si="4"/>
        <v>0</v>
      </c>
      <c r="F197" s="42"/>
      <c r="G197" s="3"/>
      <c r="H197" s="3"/>
      <c r="I197" s="3"/>
      <c r="J197" s="22">
        <f t="shared" si="5"/>
        <v>0</v>
      </c>
      <c r="L197" s="3"/>
      <c r="N197" s="15" t="e">
        <f>(C197*60)+(I197*100)+(L197*100)+('Stats lic'!EV197)</f>
        <v>#DIV/0!</v>
      </c>
    </row>
    <row r="198" spans="1:14" ht="14" thickBot="1">
      <c r="A198" s="124" t="s">
        <v>271</v>
      </c>
      <c r="B198" s="3">
        <v>1</v>
      </c>
      <c r="C198" s="3"/>
      <c r="D198" s="42"/>
      <c r="E198" s="23">
        <f t="shared" ref="E198:E206" si="6">(B198*50)+(C198*60)</f>
        <v>50</v>
      </c>
      <c r="F198" s="42"/>
      <c r="G198" s="3">
        <v>1</v>
      </c>
      <c r="H198" s="3">
        <v>0.5</v>
      </c>
      <c r="I198" s="3"/>
      <c r="J198" s="22">
        <f t="shared" ref="J198:J206" si="7">(G198*100)+(H198*100)+(I198*100)</f>
        <v>150</v>
      </c>
      <c r="L198" s="3">
        <v>1</v>
      </c>
      <c r="N198" s="15">
        <f>(C198*60)+(I198*100)+(L198*100)+('Stats lic'!EV198)</f>
        <v>233.92857142857142</v>
      </c>
    </row>
    <row r="199" spans="1:14" ht="14" thickBot="1">
      <c r="A199" s="124" t="s">
        <v>272</v>
      </c>
      <c r="B199" s="3"/>
      <c r="C199" s="3"/>
      <c r="D199" s="42"/>
      <c r="E199" s="23">
        <f t="shared" si="6"/>
        <v>0</v>
      </c>
      <c r="F199" s="42"/>
      <c r="G199" s="3"/>
      <c r="H199" s="3"/>
      <c r="I199" s="3"/>
      <c r="J199" s="22">
        <f t="shared" si="7"/>
        <v>0</v>
      </c>
      <c r="L199" s="3"/>
      <c r="N199" s="15">
        <f>(C199*60)+(I199*100)+(L199*100)+('Stats lic'!EV199)</f>
        <v>48.780487804878049</v>
      </c>
    </row>
    <row r="200" spans="1:14" ht="14" thickBot="1">
      <c r="A200" s="124" t="s">
        <v>273</v>
      </c>
      <c r="B200" s="3"/>
      <c r="C200" s="3"/>
      <c r="D200" s="42"/>
      <c r="E200" s="23">
        <f t="shared" si="6"/>
        <v>0</v>
      </c>
      <c r="F200" s="42"/>
      <c r="G200" s="3"/>
      <c r="H200" s="3"/>
      <c r="I200" s="3"/>
      <c r="J200" s="22">
        <f t="shared" si="7"/>
        <v>0</v>
      </c>
      <c r="L200" s="3"/>
      <c r="N200" s="15">
        <f>(C200*60)+(I200*100)+(L200*100)+('Stats lic'!EV200)</f>
        <v>31.25</v>
      </c>
    </row>
    <row r="201" spans="1:14" ht="14" thickBot="1">
      <c r="A201" s="124" t="s">
        <v>274</v>
      </c>
      <c r="B201" s="3"/>
      <c r="C201" s="3"/>
      <c r="D201" s="42"/>
      <c r="E201" s="23">
        <f t="shared" si="6"/>
        <v>0</v>
      </c>
      <c r="F201" s="42"/>
      <c r="G201" s="3"/>
      <c r="H201" s="3"/>
      <c r="I201" s="3"/>
      <c r="J201" s="22">
        <f t="shared" si="7"/>
        <v>0</v>
      </c>
      <c r="L201" s="3">
        <v>1</v>
      </c>
      <c r="N201" s="15">
        <f>(C201*60)+(I201*100)+(L201*100)+('Stats lic'!EV201)</f>
        <v>300</v>
      </c>
    </row>
    <row r="202" spans="1:14" ht="14" thickBot="1">
      <c r="A202" s="124" t="s">
        <v>275</v>
      </c>
      <c r="B202" s="3"/>
      <c r="C202" s="3"/>
      <c r="D202" s="42"/>
      <c r="E202" s="23">
        <f t="shared" si="6"/>
        <v>0</v>
      </c>
      <c r="F202" s="42"/>
      <c r="G202" s="3"/>
      <c r="H202" s="3"/>
      <c r="I202" s="3"/>
      <c r="J202" s="22">
        <f t="shared" si="7"/>
        <v>0</v>
      </c>
      <c r="L202" s="3">
        <v>2</v>
      </c>
      <c r="N202" s="15">
        <f>(C202*60)+(I202*100)+(L202*100)+('Stats lic'!EV202)</f>
        <v>438.09523809523807</v>
      </c>
    </row>
    <row r="203" spans="1:14" ht="14" thickBot="1">
      <c r="A203" s="124" t="s">
        <v>276</v>
      </c>
      <c r="B203" s="3"/>
      <c r="C203" s="3"/>
      <c r="D203" s="42"/>
      <c r="E203" s="23">
        <f t="shared" si="6"/>
        <v>0</v>
      </c>
      <c r="F203" s="42"/>
      <c r="G203" s="3"/>
      <c r="H203" s="3"/>
      <c r="I203" s="3"/>
      <c r="J203" s="22">
        <f t="shared" si="7"/>
        <v>0</v>
      </c>
      <c r="L203" s="3">
        <v>1</v>
      </c>
      <c r="N203" s="15">
        <f>(C203*60)+(I203*100)+(L203*100)+('Stats lic'!EV203)</f>
        <v>202.0408163265306</v>
      </c>
    </row>
    <row r="204" spans="1:14" ht="14" thickBot="1">
      <c r="A204" s="124" t="s">
        <v>277</v>
      </c>
      <c r="B204" s="3">
        <v>2</v>
      </c>
      <c r="C204" s="3"/>
      <c r="E204" s="23">
        <f t="shared" si="6"/>
        <v>100</v>
      </c>
      <c r="G204" s="3"/>
      <c r="H204" s="3"/>
      <c r="I204" s="3"/>
      <c r="J204" s="22">
        <f t="shared" si="7"/>
        <v>0</v>
      </c>
      <c r="L204" s="3"/>
      <c r="N204" s="15">
        <f>(C204*60)+(I204*100)+(L204*100)+('Stats lic'!EV204)</f>
        <v>144.14414414414415</v>
      </c>
    </row>
    <row r="205" spans="1:14" ht="14" thickBot="1">
      <c r="A205" s="124" t="s">
        <v>287</v>
      </c>
      <c r="B205" s="3"/>
      <c r="C205" s="3"/>
      <c r="E205" s="23">
        <f t="shared" si="6"/>
        <v>0</v>
      </c>
      <c r="G205" s="3"/>
      <c r="H205" s="3"/>
      <c r="I205" s="3"/>
      <c r="J205" s="22">
        <f t="shared" si="7"/>
        <v>0</v>
      </c>
      <c r="L205" s="3"/>
      <c r="N205" s="15">
        <f>(C205*60)+(I205*100)+(L205*100)+('Stats lic'!EV205)</f>
        <v>125</v>
      </c>
    </row>
    <row r="206" spans="1:14" ht="14" thickBot="1">
      <c r="A206" s="124" t="s">
        <v>332</v>
      </c>
      <c r="B206" s="3"/>
      <c r="C206" s="3"/>
      <c r="E206" s="23">
        <f t="shared" si="6"/>
        <v>0</v>
      </c>
      <c r="G206" s="3"/>
      <c r="H206" s="3"/>
      <c r="I206" s="3"/>
      <c r="J206" s="22">
        <f t="shared" si="7"/>
        <v>0</v>
      </c>
      <c r="L206" s="3"/>
      <c r="N206" s="15">
        <f>(C206*60)+(I206*100)+(L206*100)+('Stats lic'!EV206)</f>
        <v>0</v>
      </c>
    </row>
    <row r="207" spans="1:14">
      <c r="B207">
        <f>SUM((B3:B206))</f>
        <v>169</v>
      </c>
      <c r="C207">
        <f t="shared" ref="C207:M207" si="8">SUM((C3:C206))</f>
        <v>30</v>
      </c>
      <c r="E207">
        <f t="shared" si="8"/>
        <v>10250</v>
      </c>
      <c r="G207">
        <f t="shared" si="8"/>
        <v>33</v>
      </c>
      <c r="H207">
        <f t="shared" si="8"/>
        <v>33.200000000000003</v>
      </c>
      <c r="I207">
        <f t="shared" si="8"/>
        <v>4</v>
      </c>
      <c r="J207">
        <f t="shared" si="8"/>
        <v>7020</v>
      </c>
      <c r="L207">
        <f t="shared" si="8"/>
        <v>89</v>
      </c>
      <c r="M207">
        <f t="shared" si="8"/>
        <v>0</v>
      </c>
    </row>
    <row r="208" spans="1:14">
      <c r="J208" s="1"/>
    </row>
    <row r="209" spans="10:10">
      <c r="J209" s="1"/>
    </row>
    <row r="210" spans="10:10">
      <c r="J210" s="1"/>
    </row>
    <row r="211" spans="10:10">
      <c r="J211" s="1"/>
    </row>
    <row r="212" spans="10:10">
      <c r="J212" s="1"/>
    </row>
    <row r="213" spans="10:10">
      <c r="J213" s="1"/>
    </row>
    <row r="214" spans="10:10">
      <c r="J214" s="1"/>
    </row>
    <row r="215" spans="10:10">
      <c r="J215" s="1"/>
    </row>
    <row r="216" spans="10:10">
      <c r="J216" s="1"/>
    </row>
    <row r="217" spans="10:10">
      <c r="J217" s="1"/>
    </row>
    <row r="218" spans="10:10">
      <c r="J218" s="1"/>
    </row>
    <row r="219" spans="10:10">
      <c r="J219" s="1"/>
    </row>
    <row r="220" spans="10:10">
      <c r="J220" s="1"/>
    </row>
    <row r="221" spans="10:10">
      <c r="J221" s="1"/>
    </row>
    <row r="222" spans="10:10">
      <c r="J222" s="1"/>
    </row>
    <row r="223" spans="10:10">
      <c r="J223" s="1"/>
    </row>
    <row r="224" spans="10:10">
      <c r="J224" s="1"/>
    </row>
    <row r="225" spans="10:10">
      <c r="J225" s="1"/>
    </row>
    <row r="226" spans="10:10">
      <c r="J226" s="1"/>
    </row>
    <row r="227" spans="10:10">
      <c r="J227" s="1"/>
    </row>
    <row r="228" spans="10:10">
      <c r="J228" s="1"/>
    </row>
    <row r="229" spans="10:10">
      <c r="J229" s="1"/>
    </row>
    <row r="230" spans="10:10">
      <c r="J230" s="1"/>
    </row>
    <row r="231" spans="10:10">
      <c r="J231" s="1"/>
    </row>
    <row r="232" spans="10:10">
      <c r="J232" s="1"/>
    </row>
    <row r="233" spans="10:10">
      <c r="J233" s="1"/>
    </row>
    <row r="234" spans="10:10">
      <c r="J234" s="1"/>
    </row>
    <row r="235" spans="10:10">
      <c r="J235" s="1"/>
    </row>
    <row r="236" spans="10:10">
      <c r="J236" s="1"/>
    </row>
    <row r="237" spans="10:10">
      <c r="J237" s="1"/>
    </row>
    <row r="238" spans="10:10">
      <c r="J238" s="1"/>
    </row>
    <row r="239" spans="10:10">
      <c r="J239" s="1"/>
    </row>
    <row r="240" spans="10:10">
      <c r="J240" s="1"/>
    </row>
    <row r="241" spans="10:10">
      <c r="J241" s="1"/>
    </row>
    <row r="242" spans="10:10">
      <c r="J242" s="1"/>
    </row>
    <row r="243" spans="10:10">
      <c r="J243" s="1"/>
    </row>
    <row r="244" spans="10:10">
      <c r="J244" s="1"/>
    </row>
    <row r="245" spans="10:10">
      <c r="J245" s="1"/>
    </row>
    <row r="246" spans="10:10">
      <c r="J246" s="1"/>
    </row>
    <row r="247" spans="10:10">
      <c r="J247" s="1"/>
    </row>
    <row r="248" spans="10:10">
      <c r="J248" s="1"/>
    </row>
    <row r="249" spans="10:10">
      <c r="J249" s="1"/>
    </row>
    <row r="250" spans="10:10">
      <c r="J250" s="1"/>
    </row>
    <row r="251" spans="10:10">
      <c r="J251" s="1"/>
    </row>
    <row r="252" spans="10:10">
      <c r="J252" s="1"/>
    </row>
    <row r="253" spans="10:10">
      <c r="J253" s="1"/>
    </row>
    <row r="254" spans="10:10">
      <c r="J254" s="1"/>
    </row>
    <row r="255" spans="10:10">
      <c r="J255" s="1"/>
    </row>
    <row r="256" spans="10:10">
      <c r="J256" s="1"/>
    </row>
    <row r="257" spans="10:10">
      <c r="J257" s="1"/>
    </row>
    <row r="258" spans="10:10">
      <c r="J258" s="1"/>
    </row>
    <row r="259" spans="10:10">
      <c r="J259" s="1"/>
    </row>
    <row r="260" spans="10:10">
      <c r="J260" s="1"/>
    </row>
    <row r="261" spans="10:10">
      <c r="J261" s="1"/>
    </row>
    <row r="262" spans="10:10">
      <c r="J262" s="1"/>
    </row>
    <row r="263" spans="10:10">
      <c r="J263" s="1"/>
    </row>
    <row r="264" spans="10:10">
      <c r="J264" s="1"/>
    </row>
    <row r="265" spans="10:10">
      <c r="J265" s="1"/>
    </row>
    <row r="266" spans="10:10">
      <c r="J266" s="1"/>
    </row>
    <row r="267" spans="10:10">
      <c r="J267" s="1"/>
    </row>
    <row r="268" spans="10:10">
      <c r="J268" s="1"/>
    </row>
    <row r="269" spans="10:10">
      <c r="J269" s="1"/>
    </row>
    <row r="270" spans="10:10">
      <c r="J270" s="1"/>
    </row>
    <row r="271" spans="10:10">
      <c r="J271" s="1"/>
    </row>
    <row r="272" spans="10:10">
      <c r="J272" s="1"/>
    </row>
    <row r="273" spans="10:10">
      <c r="J273" s="1"/>
    </row>
    <row r="274" spans="10:10">
      <c r="J274" s="1"/>
    </row>
    <row r="275" spans="10:10">
      <c r="J275" s="1"/>
    </row>
    <row r="276" spans="10:10">
      <c r="J276" s="1"/>
    </row>
    <row r="277" spans="10:10">
      <c r="J277" s="1"/>
    </row>
    <row r="278" spans="10:10">
      <c r="J278" s="1"/>
    </row>
    <row r="279" spans="10:10">
      <c r="J279" s="1"/>
    </row>
    <row r="280" spans="10:10">
      <c r="J280" s="1"/>
    </row>
    <row r="281" spans="10:10">
      <c r="J281" s="1"/>
    </row>
    <row r="282" spans="10:10">
      <c r="J282" s="1"/>
    </row>
    <row r="283" spans="10:10">
      <c r="J283" s="1"/>
    </row>
    <row r="284" spans="10:10">
      <c r="J284" s="1"/>
    </row>
    <row r="285" spans="10:10">
      <c r="J285" s="1"/>
    </row>
    <row r="286" spans="10:10">
      <c r="J286" s="1"/>
    </row>
    <row r="287" spans="10:10">
      <c r="J287" s="1"/>
    </row>
    <row r="288" spans="10:10">
      <c r="J288" s="1"/>
    </row>
    <row r="289" spans="10:10">
      <c r="J289" s="1"/>
    </row>
    <row r="290" spans="10:10">
      <c r="J290" s="1"/>
    </row>
    <row r="291" spans="10:10">
      <c r="J291" s="1"/>
    </row>
    <row r="292" spans="10:10">
      <c r="J292" s="1"/>
    </row>
    <row r="293" spans="10:10">
      <c r="J293" s="1"/>
    </row>
    <row r="294" spans="10:10">
      <c r="J294" s="1"/>
    </row>
    <row r="295" spans="10:10">
      <c r="J295" s="1"/>
    </row>
    <row r="296" spans="10:10">
      <c r="J296" s="1"/>
    </row>
    <row r="297" spans="10:10">
      <c r="J297" s="1"/>
    </row>
    <row r="298" spans="10:10">
      <c r="J298" s="1"/>
    </row>
    <row r="299" spans="10:10">
      <c r="J299" s="1"/>
    </row>
    <row r="300" spans="10:10">
      <c r="J300" s="1"/>
    </row>
    <row r="301" spans="10:10">
      <c r="J301" s="1"/>
    </row>
    <row r="302" spans="10:10">
      <c r="J302" s="1"/>
    </row>
    <row r="303" spans="10:10">
      <c r="J303" s="1"/>
    </row>
    <row r="304" spans="10:10">
      <c r="J304" s="1"/>
    </row>
    <row r="305" spans="10:10">
      <c r="J305" s="1"/>
    </row>
    <row r="306" spans="10:10">
      <c r="J306" s="1"/>
    </row>
    <row r="307" spans="10:10">
      <c r="J307" s="1"/>
    </row>
    <row r="308" spans="10:10">
      <c r="J308" s="1"/>
    </row>
    <row r="309" spans="10:10">
      <c r="J309" s="1"/>
    </row>
    <row r="310" spans="10:10">
      <c r="J310" s="1"/>
    </row>
    <row r="311" spans="10:10">
      <c r="J311" s="1"/>
    </row>
    <row r="312" spans="10:10">
      <c r="J312" s="1"/>
    </row>
    <row r="313" spans="10:10">
      <c r="J313" s="1"/>
    </row>
    <row r="314" spans="10:10">
      <c r="J314" s="1"/>
    </row>
    <row r="315" spans="10:10">
      <c r="J315" s="1"/>
    </row>
    <row r="316" spans="10:10">
      <c r="J316" s="1"/>
    </row>
    <row r="317" spans="10:10">
      <c r="J317" s="1"/>
    </row>
    <row r="318" spans="10:10">
      <c r="J318" s="1"/>
    </row>
    <row r="319" spans="10:10">
      <c r="J319" s="1"/>
    </row>
    <row r="320" spans="10:10">
      <c r="J320" s="1"/>
    </row>
    <row r="321" spans="10:10">
      <c r="J321" s="1"/>
    </row>
    <row r="322" spans="10:10">
      <c r="J322" s="1"/>
    </row>
    <row r="323" spans="10:10">
      <c r="J323" s="1"/>
    </row>
    <row r="324" spans="10:10">
      <c r="J324" s="1"/>
    </row>
    <row r="325" spans="10:10">
      <c r="J325" s="1"/>
    </row>
    <row r="326" spans="10:10">
      <c r="J326" s="1"/>
    </row>
    <row r="327" spans="10:10">
      <c r="J327" s="1"/>
    </row>
    <row r="328" spans="10:10">
      <c r="J328" s="1"/>
    </row>
    <row r="329" spans="10:10">
      <c r="J329" s="1"/>
    </row>
    <row r="330" spans="10:10">
      <c r="J330" s="1"/>
    </row>
    <row r="331" spans="10:10">
      <c r="J331" s="1"/>
    </row>
    <row r="332" spans="10:10">
      <c r="J332" s="1"/>
    </row>
    <row r="333" spans="10:10">
      <c r="J333" s="1"/>
    </row>
    <row r="334" spans="10:10">
      <c r="J334" s="1"/>
    </row>
    <row r="335" spans="10:10">
      <c r="J335" s="1"/>
    </row>
    <row r="336" spans="10:10">
      <c r="J336" s="1"/>
    </row>
    <row r="337" spans="10:10">
      <c r="J337" s="1"/>
    </row>
    <row r="338" spans="10:10">
      <c r="J338" s="1"/>
    </row>
    <row r="339" spans="10:10">
      <c r="J339" s="1"/>
    </row>
    <row r="340" spans="10:10">
      <c r="J340" s="1"/>
    </row>
    <row r="341" spans="10:10">
      <c r="J341" s="1"/>
    </row>
    <row r="342" spans="10:10">
      <c r="J342" s="1"/>
    </row>
    <row r="343" spans="10:10">
      <c r="J343" s="1"/>
    </row>
    <row r="344" spans="10:10">
      <c r="J344" s="1"/>
    </row>
    <row r="345" spans="10:10">
      <c r="J345" s="1"/>
    </row>
    <row r="346" spans="10:10">
      <c r="J346" s="1"/>
    </row>
    <row r="347" spans="10:10">
      <c r="J347" s="1"/>
    </row>
    <row r="348" spans="10:10">
      <c r="J348" s="1"/>
    </row>
    <row r="349" spans="10:10">
      <c r="J349" s="1"/>
    </row>
    <row r="350" spans="10:10">
      <c r="J350" s="1"/>
    </row>
    <row r="351" spans="10:10">
      <c r="J351" s="1"/>
    </row>
    <row r="352" spans="10:10">
      <c r="J352" s="1"/>
    </row>
    <row r="353" spans="10:10">
      <c r="J353" s="1"/>
    </row>
    <row r="354" spans="10:10">
      <c r="J354" s="1"/>
    </row>
    <row r="355" spans="10:10">
      <c r="J355" s="1"/>
    </row>
    <row r="356" spans="10:10">
      <c r="J356" s="1"/>
    </row>
    <row r="357" spans="10:10">
      <c r="J357" s="1"/>
    </row>
    <row r="358" spans="10:10">
      <c r="J358" s="1"/>
    </row>
    <row r="359" spans="10:10">
      <c r="J359" s="1"/>
    </row>
    <row r="360" spans="10:10">
      <c r="J360" s="1"/>
    </row>
    <row r="361" spans="10:10">
      <c r="J361" s="1"/>
    </row>
    <row r="362" spans="10:10">
      <c r="J362" s="1"/>
    </row>
    <row r="363" spans="10:10">
      <c r="J363" s="1"/>
    </row>
    <row r="364" spans="10:10">
      <c r="J364" s="1"/>
    </row>
    <row r="365" spans="10:10">
      <c r="J365" s="1"/>
    </row>
    <row r="366" spans="10:10">
      <c r="J366" s="1"/>
    </row>
    <row r="367" spans="10:10">
      <c r="J367" s="1"/>
    </row>
    <row r="368" spans="10:10">
      <c r="J368" s="1"/>
    </row>
    <row r="369" spans="10:10">
      <c r="J369" s="1"/>
    </row>
    <row r="370" spans="10:10">
      <c r="J370" s="1"/>
    </row>
    <row r="371" spans="10:10">
      <c r="J371" s="1"/>
    </row>
    <row r="372" spans="10:10">
      <c r="J372" s="1"/>
    </row>
    <row r="373" spans="10:10">
      <c r="J373" s="1"/>
    </row>
    <row r="374" spans="10:10">
      <c r="J374" s="1"/>
    </row>
    <row r="375" spans="10:10">
      <c r="J375" s="1"/>
    </row>
    <row r="376" spans="10:10">
      <c r="J376" s="1"/>
    </row>
    <row r="377" spans="10:10">
      <c r="J377" s="1"/>
    </row>
    <row r="378" spans="10:10">
      <c r="J378" s="1"/>
    </row>
    <row r="379" spans="10:10">
      <c r="J379" s="1"/>
    </row>
    <row r="380" spans="10:10">
      <c r="J380" s="1"/>
    </row>
    <row r="381" spans="10:10">
      <c r="J381" s="1"/>
    </row>
    <row r="382" spans="10:10">
      <c r="J382" s="1"/>
    </row>
    <row r="383" spans="10:10">
      <c r="J383" s="1"/>
    </row>
    <row r="384" spans="10:10">
      <c r="J384" s="1"/>
    </row>
    <row r="385" spans="10:10">
      <c r="J385" s="1"/>
    </row>
    <row r="386" spans="10:10">
      <c r="J386" s="1"/>
    </row>
    <row r="387" spans="10:10">
      <c r="J387" s="1"/>
    </row>
    <row r="388" spans="10:10">
      <c r="J388" s="1"/>
    </row>
    <row r="389" spans="10:10">
      <c r="J389" s="1"/>
    </row>
    <row r="390" spans="10:10">
      <c r="J390" s="1"/>
    </row>
    <row r="391" spans="10:10">
      <c r="J391" s="1"/>
    </row>
    <row r="392" spans="10:10">
      <c r="J392" s="1"/>
    </row>
    <row r="393" spans="10:10">
      <c r="J393" s="1"/>
    </row>
    <row r="394" spans="10:10">
      <c r="J394" s="1"/>
    </row>
    <row r="395" spans="10:10">
      <c r="J395" s="1"/>
    </row>
    <row r="396" spans="10:10">
      <c r="J396" s="1"/>
    </row>
    <row r="397" spans="10:10">
      <c r="J397" s="1"/>
    </row>
    <row r="398" spans="10:10">
      <c r="J398" s="1"/>
    </row>
    <row r="399" spans="10:10">
      <c r="J399" s="1"/>
    </row>
    <row r="400" spans="10:10">
      <c r="J400" s="1"/>
    </row>
    <row r="401" spans="10:10">
      <c r="J401" s="1"/>
    </row>
    <row r="402" spans="10:10">
      <c r="J402" s="1"/>
    </row>
    <row r="403" spans="10:10">
      <c r="J403" s="1"/>
    </row>
    <row r="404" spans="10:10">
      <c r="J404" s="1"/>
    </row>
    <row r="405" spans="10:10">
      <c r="J405" s="1"/>
    </row>
    <row r="406" spans="10:10">
      <c r="J406" s="1"/>
    </row>
    <row r="407" spans="10:10">
      <c r="J407" s="1"/>
    </row>
    <row r="408" spans="10:10">
      <c r="J408" s="1"/>
    </row>
    <row r="409" spans="10:10">
      <c r="J409" s="1"/>
    </row>
    <row r="410" spans="10:10">
      <c r="J410" s="1"/>
    </row>
    <row r="411" spans="10:10">
      <c r="J411" s="1"/>
    </row>
    <row r="412" spans="10:10">
      <c r="J412" s="1"/>
    </row>
    <row r="413" spans="10:10">
      <c r="J413" s="1"/>
    </row>
    <row r="414" spans="10:10">
      <c r="J414" s="1"/>
    </row>
    <row r="415" spans="10:10">
      <c r="J415" s="1"/>
    </row>
    <row r="416" spans="10:10">
      <c r="J416" s="1"/>
    </row>
    <row r="417" spans="10:12">
      <c r="J417" s="1"/>
    </row>
    <row r="418" spans="10:12">
      <c r="J418" s="1"/>
    </row>
    <row r="419" spans="10:12">
      <c r="J419" s="1"/>
    </row>
    <row r="420" spans="10:12">
      <c r="J420" s="1"/>
    </row>
    <row r="421" spans="10:12">
      <c r="J421" s="1"/>
    </row>
    <row r="422" spans="10:12">
      <c r="J422" s="1"/>
    </row>
    <row r="423" spans="10:12">
      <c r="J423" s="1"/>
    </row>
    <row r="424" spans="10:12">
      <c r="J424" s="1"/>
    </row>
    <row r="425" spans="10:12">
      <c r="J425" s="1"/>
    </row>
    <row r="426" spans="10:12">
      <c r="J426" s="1"/>
    </row>
    <row r="427" spans="10:12">
      <c r="J427" s="1"/>
    </row>
    <row r="428" spans="10:12">
      <c r="J428" s="1"/>
    </row>
    <row r="429" spans="10:12">
      <c r="J429" s="1"/>
    </row>
    <row r="430" spans="10:12">
      <c r="J430" s="1"/>
    </row>
    <row r="431" spans="10:12">
      <c r="J431" s="1"/>
    </row>
    <row r="432" spans="10:12">
      <c r="J432" s="1"/>
      <c r="L432" s="1"/>
    </row>
    <row r="433" spans="10:12">
      <c r="J433" s="1"/>
      <c r="L433" s="1"/>
    </row>
    <row r="434" spans="10:12">
      <c r="J434" s="1"/>
      <c r="L434" s="1"/>
    </row>
    <row r="435" spans="10:12">
      <c r="J435" s="1"/>
      <c r="L435" s="1"/>
    </row>
    <row r="436" spans="10:12">
      <c r="J436" s="1"/>
      <c r="L436" s="1"/>
    </row>
    <row r="437" spans="10:12">
      <c r="J437" s="1"/>
      <c r="L437" s="1"/>
    </row>
    <row r="438" spans="10:12">
      <c r="J438" s="1"/>
      <c r="L438" s="1"/>
    </row>
    <row r="439" spans="10:12">
      <c r="J439" s="1"/>
      <c r="L439" s="1"/>
    </row>
    <row r="440" spans="10:12">
      <c r="J440" s="1"/>
      <c r="L440" s="1"/>
    </row>
    <row r="441" spans="10:12">
      <c r="J441" s="1"/>
      <c r="L441" s="1"/>
    </row>
    <row r="442" spans="10:12">
      <c r="J442" s="1"/>
      <c r="L442" s="1"/>
    </row>
    <row r="443" spans="10:12">
      <c r="J443" s="1"/>
      <c r="L443" s="1"/>
    </row>
    <row r="444" spans="10:12">
      <c r="J444" s="1"/>
      <c r="L444" s="1"/>
    </row>
    <row r="445" spans="10:12">
      <c r="J445" s="1"/>
      <c r="L445" s="1"/>
    </row>
    <row r="446" spans="10:12">
      <c r="J446" s="1"/>
      <c r="L446" s="1"/>
    </row>
    <row r="447" spans="10:12">
      <c r="J447" s="1"/>
      <c r="L447" s="1"/>
    </row>
    <row r="448" spans="10:12">
      <c r="J448" s="1"/>
      <c r="L448" s="1"/>
    </row>
    <row r="449" spans="10:12">
      <c r="J449" s="1"/>
      <c r="L449" s="1"/>
    </row>
    <row r="450" spans="10:12">
      <c r="J450" s="1"/>
      <c r="L450" s="1"/>
    </row>
    <row r="451" spans="10:12">
      <c r="J451" s="1"/>
      <c r="L451" s="1"/>
    </row>
    <row r="452" spans="10:12">
      <c r="J452" s="1"/>
      <c r="L452" s="1"/>
    </row>
    <row r="453" spans="10:12">
      <c r="J453" s="1"/>
      <c r="L453" s="1"/>
    </row>
    <row r="454" spans="10:12">
      <c r="J454" s="1"/>
      <c r="L454" s="1"/>
    </row>
    <row r="455" spans="10:12">
      <c r="J455" s="1"/>
      <c r="L455" s="1"/>
    </row>
    <row r="456" spans="10:12">
      <c r="J456" s="1"/>
      <c r="L456" s="1"/>
    </row>
    <row r="457" spans="10:12">
      <c r="J457" s="1"/>
      <c r="L457" s="1"/>
    </row>
    <row r="458" spans="10:12">
      <c r="J458" s="1"/>
      <c r="L458" s="1"/>
    </row>
    <row r="459" spans="10:12">
      <c r="J459" s="1"/>
      <c r="L459" s="1"/>
    </row>
    <row r="460" spans="10:12">
      <c r="J460" s="1"/>
      <c r="L460" s="1"/>
    </row>
    <row r="461" spans="10:12">
      <c r="J461" s="1"/>
      <c r="L461" s="1"/>
    </row>
    <row r="462" spans="10:12">
      <c r="J462" s="1"/>
      <c r="L462" s="1"/>
    </row>
    <row r="463" spans="10:12">
      <c r="J463" s="1"/>
      <c r="L463" s="1"/>
    </row>
    <row r="464" spans="10:12">
      <c r="J464" s="1"/>
      <c r="L464" s="1"/>
    </row>
    <row r="465" spans="10:12">
      <c r="J465" s="1"/>
      <c r="L465" s="1"/>
    </row>
    <row r="466" spans="10:12">
      <c r="J466" s="1"/>
      <c r="L466" s="1"/>
    </row>
    <row r="467" spans="10:12">
      <c r="J467" s="1"/>
      <c r="L467" s="1"/>
    </row>
    <row r="468" spans="10:12">
      <c r="J468" s="1"/>
      <c r="L468" s="1"/>
    </row>
    <row r="469" spans="10:12">
      <c r="J469" s="1"/>
      <c r="L469" s="1"/>
    </row>
    <row r="470" spans="10:12">
      <c r="J470" s="1"/>
      <c r="L470" s="1"/>
    </row>
    <row r="471" spans="10:12">
      <c r="J471" s="1"/>
      <c r="L471" s="1"/>
    </row>
    <row r="472" spans="10:12">
      <c r="J472" s="1"/>
      <c r="L472" s="1"/>
    </row>
    <row r="473" spans="10:12">
      <c r="J473" s="1"/>
      <c r="L473" s="1"/>
    </row>
    <row r="474" spans="10:12">
      <c r="J474" s="1"/>
      <c r="L474" s="1"/>
    </row>
    <row r="475" spans="10:12">
      <c r="J475" s="1"/>
      <c r="L475" s="1"/>
    </row>
    <row r="476" spans="10:12">
      <c r="J476" s="1"/>
      <c r="L476" s="1"/>
    </row>
    <row r="477" spans="10:12">
      <c r="J477" s="1"/>
      <c r="L477" s="1"/>
    </row>
    <row r="478" spans="10:12">
      <c r="J478" s="1"/>
      <c r="L478" s="1"/>
    </row>
    <row r="479" spans="10:12">
      <c r="J479" s="1"/>
      <c r="L479" s="1"/>
    </row>
    <row r="480" spans="10:12">
      <c r="J480" s="1"/>
      <c r="L480" s="1"/>
    </row>
    <row r="481" spans="10:12">
      <c r="J481" s="1"/>
      <c r="L481" s="1"/>
    </row>
    <row r="482" spans="10:12">
      <c r="J482" s="1"/>
      <c r="L482" s="1"/>
    </row>
    <row r="483" spans="10:12">
      <c r="J483" s="1"/>
      <c r="L483" s="1"/>
    </row>
    <row r="484" spans="10:12">
      <c r="J484" s="1"/>
      <c r="L484" s="1"/>
    </row>
    <row r="485" spans="10:12">
      <c r="J485" s="1"/>
      <c r="L485" s="1"/>
    </row>
    <row r="486" spans="10:12">
      <c r="J486" s="1"/>
      <c r="L486" s="1"/>
    </row>
    <row r="487" spans="10:12">
      <c r="J487" s="1"/>
      <c r="L487" s="1"/>
    </row>
    <row r="488" spans="10:12">
      <c r="J488" s="1"/>
      <c r="L488" s="1"/>
    </row>
    <row r="489" spans="10:12">
      <c r="J489" s="1"/>
      <c r="L489" s="1"/>
    </row>
    <row r="490" spans="10:12">
      <c r="J490" s="1"/>
      <c r="L490" s="1"/>
    </row>
    <row r="491" spans="10:12">
      <c r="J491" s="1"/>
      <c r="L491" s="1"/>
    </row>
    <row r="492" spans="10:12">
      <c r="J492" s="1"/>
      <c r="L492" s="1"/>
    </row>
    <row r="493" spans="10:12">
      <c r="J493" s="1"/>
      <c r="L493" s="1"/>
    </row>
    <row r="494" spans="10:12">
      <c r="J494" s="1"/>
      <c r="L494" s="1"/>
    </row>
    <row r="495" spans="10:12">
      <c r="J495" s="1"/>
      <c r="L495" s="1"/>
    </row>
    <row r="496" spans="10:12">
      <c r="J496" s="1"/>
      <c r="L496" s="1"/>
    </row>
    <row r="497" spans="10:12">
      <c r="J497" s="1"/>
      <c r="L497" s="1"/>
    </row>
    <row r="498" spans="10:12">
      <c r="J498" s="1"/>
      <c r="L498" s="1"/>
    </row>
    <row r="499" spans="10:12">
      <c r="J499" s="1"/>
      <c r="L499" s="1"/>
    </row>
    <row r="500" spans="10:12">
      <c r="J500" s="1"/>
      <c r="L500" s="1"/>
    </row>
    <row r="501" spans="10:12">
      <c r="J501" s="1"/>
      <c r="L501" s="1"/>
    </row>
    <row r="502" spans="10:12">
      <c r="J502" s="1"/>
      <c r="L502" s="1"/>
    </row>
    <row r="503" spans="10:12">
      <c r="J503" s="1"/>
      <c r="L503" s="1"/>
    </row>
    <row r="504" spans="10:12">
      <c r="J504" s="1"/>
      <c r="L504" s="1"/>
    </row>
    <row r="505" spans="10:12">
      <c r="J505" s="1"/>
      <c r="L505" s="1"/>
    </row>
    <row r="506" spans="10:12">
      <c r="J506" s="1"/>
      <c r="L506" s="1"/>
    </row>
    <row r="507" spans="10:12">
      <c r="J507" s="1"/>
      <c r="L507" s="1"/>
    </row>
    <row r="508" spans="10:12">
      <c r="J508" s="1"/>
      <c r="L508" s="1"/>
    </row>
    <row r="509" spans="10:12">
      <c r="J509" s="1"/>
      <c r="L509" s="1"/>
    </row>
    <row r="510" spans="10:12">
      <c r="J510" s="1"/>
      <c r="L510" s="1"/>
    </row>
    <row r="511" spans="10:12">
      <c r="J511" s="1"/>
      <c r="L511" s="1"/>
    </row>
    <row r="512" spans="10:12">
      <c r="J512" s="1"/>
      <c r="L512" s="1"/>
    </row>
    <row r="513" spans="10:12">
      <c r="J513" s="1"/>
      <c r="L513" s="1"/>
    </row>
    <row r="514" spans="10:12">
      <c r="J514" s="1"/>
      <c r="L514" s="1"/>
    </row>
    <row r="515" spans="10:12">
      <c r="J515" s="1"/>
      <c r="L515" s="1"/>
    </row>
    <row r="516" spans="10:12">
      <c r="J516" s="1"/>
      <c r="L516" s="1"/>
    </row>
    <row r="517" spans="10:12">
      <c r="J517" s="1"/>
      <c r="L517" s="1"/>
    </row>
    <row r="518" spans="10:12">
      <c r="J518" s="1"/>
      <c r="L518" s="1"/>
    </row>
    <row r="519" spans="10:12">
      <c r="J519" s="1"/>
      <c r="L519" s="1"/>
    </row>
    <row r="520" spans="10:12">
      <c r="J520" s="1"/>
      <c r="L520" s="1"/>
    </row>
    <row r="521" spans="10:12">
      <c r="J521" s="1"/>
      <c r="L521" s="1"/>
    </row>
    <row r="522" spans="10:12">
      <c r="J522" s="1"/>
      <c r="L522" s="1"/>
    </row>
    <row r="523" spans="10:12">
      <c r="J523" s="1"/>
      <c r="L523" s="1"/>
    </row>
    <row r="524" spans="10:12">
      <c r="J524" s="1"/>
      <c r="L524" s="1"/>
    </row>
    <row r="525" spans="10:12">
      <c r="J525" s="1"/>
      <c r="L525" s="1"/>
    </row>
    <row r="526" spans="10:12">
      <c r="J526" s="1"/>
      <c r="L526" s="1"/>
    </row>
    <row r="527" spans="10:12">
      <c r="J527" s="1"/>
      <c r="L527" s="1"/>
    </row>
    <row r="528" spans="10:12">
      <c r="J528" s="1"/>
      <c r="L528" s="1"/>
    </row>
    <row r="529" spans="10:12">
      <c r="J529" s="1"/>
      <c r="L529" s="1"/>
    </row>
    <row r="530" spans="10:12">
      <c r="J530" s="1"/>
      <c r="L530" s="1"/>
    </row>
    <row r="531" spans="10:12">
      <c r="J531" s="1"/>
      <c r="L531" s="1"/>
    </row>
    <row r="532" spans="10:12">
      <c r="J532" s="1"/>
      <c r="L532" s="1"/>
    </row>
    <row r="533" spans="10:12">
      <c r="J533" s="1"/>
      <c r="L533" s="1"/>
    </row>
    <row r="534" spans="10:12">
      <c r="J534" s="1"/>
      <c r="L534" s="1"/>
    </row>
    <row r="535" spans="10:12">
      <c r="J535" s="1"/>
      <c r="L535" s="1"/>
    </row>
    <row r="536" spans="10:12">
      <c r="J536" s="1"/>
      <c r="L536" s="1"/>
    </row>
    <row r="537" spans="10:12">
      <c r="J537" s="1"/>
      <c r="L537" s="1"/>
    </row>
    <row r="538" spans="10:12">
      <c r="J538" s="1"/>
      <c r="L538" s="1"/>
    </row>
    <row r="539" spans="10:12">
      <c r="J539" s="1"/>
      <c r="L539" s="1"/>
    </row>
    <row r="540" spans="10:12">
      <c r="J540" s="1"/>
      <c r="L540" s="1"/>
    </row>
    <row r="541" spans="10:12">
      <c r="J541" s="1"/>
      <c r="L541" s="1"/>
    </row>
    <row r="542" spans="10:12">
      <c r="J542" s="1"/>
      <c r="L542" s="1"/>
    </row>
    <row r="543" spans="10:12">
      <c r="J543" s="1"/>
      <c r="L543" s="1"/>
    </row>
    <row r="544" spans="10:12">
      <c r="J544" s="1"/>
      <c r="L544" s="1"/>
    </row>
    <row r="545" spans="10:12">
      <c r="J545" s="1"/>
      <c r="L545" s="1"/>
    </row>
    <row r="546" spans="10:12">
      <c r="J546" s="1"/>
      <c r="L546" s="1"/>
    </row>
    <row r="547" spans="10:12">
      <c r="J547" s="1"/>
      <c r="L547" s="1"/>
    </row>
    <row r="548" spans="10:12">
      <c r="J548" s="1"/>
      <c r="L548" s="1"/>
    </row>
    <row r="549" spans="10:12">
      <c r="J549" s="1"/>
      <c r="L549" s="1"/>
    </row>
    <row r="550" spans="10:12">
      <c r="J550" s="1"/>
      <c r="L550" s="1"/>
    </row>
    <row r="551" spans="10:12">
      <c r="J551" s="1"/>
      <c r="L551" s="1"/>
    </row>
    <row r="552" spans="10:12">
      <c r="J552" s="1"/>
      <c r="L552" s="1"/>
    </row>
    <row r="553" spans="10:12">
      <c r="J553" s="1"/>
      <c r="L553" s="1"/>
    </row>
    <row r="554" spans="10:12">
      <c r="J554" s="1"/>
      <c r="L554" s="1"/>
    </row>
    <row r="555" spans="10:12">
      <c r="J555" s="1"/>
      <c r="L555" s="1"/>
    </row>
    <row r="556" spans="10:12">
      <c r="J556" s="1"/>
      <c r="L556" s="1"/>
    </row>
    <row r="557" spans="10:12">
      <c r="J557" s="1"/>
      <c r="L557" s="1"/>
    </row>
    <row r="558" spans="10:12">
      <c r="J558" s="1"/>
      <c r="L558" s="1"/>
    </row>
    <row r="559" spans="10:12">
      <c r="J559" s="1"/>
      <c r="L559" s="1"/>
    </row>
    <row r="560" spans="10:12">
      <c r="J560" s="1"/>
      <c r="L560" s="1"/>
    </row>
    <row r="561" spans="10:12">
      <c r="J561" s="1"/>
      <c r="L561" s="1"/>
    </row>
    <row r="562" spans="10:12">
      <c r="J562" s="1"/>
      <c r="L562" s="1"/>
    </row>
    <row r="563" spans="10:12">
      <c r="J563" s="1"/>
      <c r="L563" s="1"/>
    </row>
    <row r="564" spans="10:12">
      <c r="J564" s="1"/>
      <c r="L564" s="1"/>
    </row>
    <row r="565" spans="10:12">
      <c r="J565" s="1"/>
      <c r="L565" s="1"/>
    </row>
    <row r="566" spans="10:12">
      <c r="J566" s="1"/>
      <c r="L566" s="1"/>
    </row>
    <row r="567" spans="10:12">
      <c r="J567" s="1"/>
      <c r="L567" s="1"/>
    </row>
    <row r="568" spans="10:12">
      <c r="J568" s="1"/>
      <c r="L568" s="1"/>
    </row>
    <row r="569" spans="10:12">
      <c r="J569" s="1"/>
      <c r="L569" s="1"/>
    </row>
    <row r="570" spans="10:12">
      <c r="J570" s="1"/>
      <c r="L570" s="1"/>
    </row>
    <row r="571" spans="10:12">
      <c r="J571" s="1"/>
      <c r="L571" s="1"/>
    </row>
    <row r="572" spans="10:12">
      <c r="J572" s="1"/>
      <c r="L572" s="1"/>
    </row>
    <row r="573" spans="10:12">
      <c r="J573" s="1"/>
      <c r="L573" s="1"/>
    </row>
    <row r="574" spans="10:12">
      <c r="J574" s="1"/>
      <c r="L574" s="1"/>
    </row>
    <row r="575" spans="10:12">
      <c r="J575" s="1"/>
      <c r="L575" s="1"/>
    </row>
    <row r="576" spans="10:12">
      <c r="J576" s="1"/>
      <c r="L576" s="1"/>
    </row>
    <row r="577" spans="10:12">
      <c r="J577" s="1"/>
      <c r="L577" s="1"/>
    </row>
    <row r="578" spans="10:12">
      <c r="J578" s="1"/>
      <c r="L578" s="1"/>
    </row>
    <row r="579" spans="10:12">
      <c r="J579" s="1"/>
      <c r="L579" s="1"/>
    </row>
    <row r="580" spans="10:12">
      <c r="J580" s="1"/>
      <c r="L580" s="1"/>
    </row>
    <row r="581" spans="10:12">
      <c r="J581" s="1"/>
      <c r="L581" s="1"/>
    </row>
    <row r="582" spans="10:12">
      <c r="J582" s="1"/>
      <c r="L582" s="1"/>
    </row>
    <row r="583" spans="10:12">
      <c r="J583" s="1"/>
      <c r="L583" s="1"/>
    </row>
    <row r="584" spans="10:12">
      <c r="J584" s="1"/>
      <c r="L584" s="1"/>
    </row>
    <row r="585" spans="10:12">
      <c r="J585" s="1"/>
      <c r="L585" s="1"/>
    </row>
    <row r="586" spans="10:12">
      <c r="J586" s="1"/>
      <c r="L586" s="1"/>
    </row>
    <row r="587" spans="10:12">
      <c r="J587" s="1"/>
      <c r="L587" s="1"/>
    </row>
    <row r="588" spans="10:12">
      <c r="J588" s="1"/>
      <c r="L588" s="1"/>
    </row>
    <row r="589" spans="10:12">
      <c r="J589" s="1"/>
      <c r="L589" s="1"/>
    </row>
    <row r="590" spans="10:12">
      <c r="J590" s="1"/>
      <c r="L590" s="1"/>
    </row>
    <row r="591" spans="10:12">
      <c r="J591" s="1"/>
      <c r="L591" s="1"/>
    </row>
    <row r="592" spans="10:12">
      <c r="J592" s="1"/>
      <c r="L592" s="1"/>
    </row>
    <row r="593" spans="10:12">
      <c r="J593" s="1"/>
      <c r="L593" s="1"/>
    </row>
    <row r="594" spans="10:12">
      <c r="J594" s="1"/>
      <c r="L594" s="1"/>
    </row>
    <row r="595" spans="10:12">
      <c r="J595" s="1"/>
      <c r="L595" s="1"/>
    </row>
    <row r="596" spans="10:12">
      <c r="J596" s="1"/>
      <c r="L596" s="1"/>
    </row>
    <row r="597" spans="10:12">
      <c r="J597" s="1"/>
      <c r="L597" s="1"/>
    </row>
    <row r="598" spans="10:12">
      <c r="J598" s="1"/>
      <c r="L598" s="1"/>
    </row>
    <row r="599" spans="10:12">
      <c r="J599" s="1"/>
      <c r="L599" s="1"/>
    </row>
    <row r="600" spans="10:12">
      <c r="J600" s="1"/>
      <c r="L600" s="1"/>
    </row>
    <row r="601" spans="10:12">
      <c r="J601" s="1"/>
      <c r="L601" s="1"/>
    </row>
    <row r="602" spans="10:12">
      <c r="J602" s="1"/>
      <c r="L602" s="1"/>
    </row>
    <row r="603" spans="10:12">
      <c r="J603" s="1"/>
      <c r="L603" s="1"/>
    </row>
    <row r="604" spans="10:12">
      <c r="J604" s="1"/>
      <c r="L604" s="1"/>
    </row>
    <row r="605" spans="10:12">
      <c r="J605" s="1"/>
      <c r="L605" s="1"/>
    </row>
    <row r="606" spans="10:12">
      <c r="J606" s="1"/>
      <c r="L606" s="1"/>
    </row>
    <row r="607" spans="10:12">
      <c r="J607" s="1"/>
      <c r="L607" s="1"/>
    </row>
    <row r="608" spans="10:12">
      <c r="J608" s="1"/>
      <c r="L608" s="1"/>
    </row>
    <row r="609" spans="10:12">
      <c r="J609" s="1"/>
      <c r="L609" s="1"/>
    </row>
    <row r="610" spans="10:12">
      <c r="J610" s="1"/>
      <c r="L610" s="1"/>
    </row>
    <row r="611" spans="10:12">
      <c r="J611" s="1"/>
      <c r="L611" s="1"/>
    </row>
    <row r="612" spans="10:12">
      <c r="J612" s="1"/>
      <c r="L612" s="1"/>
    </row>
    <row r="613" spans="10:12">
      <c r="J613" s="1"/>
      <c r="L613" s="1"/>
    </row>
    <row r="614" spans="10:12">
      <c r="J614" s="1"/>
      <c r="L614" s="1"/>
    </row>
    <row r="615" spans="10:12">
      <c r="J615" s="1"/>
      <c r="L615" s="1"/>
    </row>
    <row r="616" spans="10:12">
      <c r="J616" s="1"/>
      <c r="L616" s="1"/>
    </row>
    <row r="617" spans="10:12">
      <c r="J617" s="1"/>
      <c r="L617" s="1"/>
    </row>
    <row r="618" spans="10:12">
      <c r="J618" s="1"/>
      <c r="L618" s="1"/>
    </row>
    <row r="619" spans="10:12">
      <c r="J619" s="1"/>
      <c r="L619" s="1"/>
    </row>
    <row r="620" spans="10:12">
      <c r="J620" s="1"/>
      <c r="L620" s="1"/>
    </row>
    <row r="621" spans="10:12">
      <c r="J621" s="1"/>
      <c r="L621" s="1"/>
    </row>
    <row r="622" spans="10:12">
      <c r="J622" s="1"/>
      <c r="L622" s="1"/>
    </row>
    <row r="623" spans="10:12">
      <c r="J623" s="1"/>
      <c r="L623" s="1"/>
    </row>
    <row r="624" spans="10:12">
      <c r="J624" s="1"/>
      <c r="L624" s="1"/>
    </row>
    <row r="625" spans="10:12">
      <c r="J625" s="1"/>
      <c r="L625" s="1"/>
    </row>
    <row r="626" spans="10:12">
      <c r="J626" s="1"/>
      <c r="L626" s="1"/>
    </row>
    <row r="627" spans="10:12">
      <c r="J627" s="1"/>
      <c r="L627" s="1"/>
    </row>
    <row r="628" spans="10:12">
      <c r="J628" s="1"/>
      <c r="L628" s="1"/>
    </row>
    <row r="629" spans="10:12">
      <c r="J629" s="1"/>
      <c r="L629" s="1"/>
    </row>
    <row r="630" spans="10:12">
      <c r="J630" s="1"/>
      <c r="L630" s="1"/>
    </row>
    <row r="631" spans="10:12">
      <c r="J631" s="1"/>
      <c r="L631" s="1"/>
    </row>
    <row r="632" spans="10:12">
      <c r="J632" s="1"/>
      <c r="L632" s="1"/>
    </row>
    <row r="633" spans="10:12">
      <c r="J633" s="1"/>
      <c r="L633" s="1"/>
    </row>
    <row r="634" spans="10:12">
      <c r="J634" s="1"/>
      <c r="L634" s="1"/>
    </row>
    <row r="635" spans="10:12">
      <c r="J635" s="1"/>
      <c r="L635" s="1"/>
    </row>
    <row r="636" spans="10:12">
      <c r="J636" s="1"/>
      <c r="L636" s="1"/>
    </row>
    <row r="637" spans="10:12">
      <c r="J637" s="1"/>
      <c r="L637" s="1"/>
    </row>
    <row r="638" spans="10:12">
      <c r="J638" s="1"/>
      <c r="L638" s="1"/>
    </row>
    <row r="639" spans="10:12">
      <c r="J639" s="1"/>
      <c r="L639" s="1"/>
    </row>
    <row r="640" spans="10:12">
      <c r="J640" s="1"/>
      <c r="L640" s="1"/>
    </row>
    <row r="641" spans="10:12">
      <c r="J641" s="1"/>
      <c r="L641" s="1"/>
    </row>
    <row r="642" spans="10:12">
      <c r="J642" s="1"/>
      <c r="L642" s="1"/>
    </row>
    <row r="643" spans="10:12">
      <c r="J643" s="1"/>
      <c r="L643" s="1"/>
    </row>
    <row r="644" spans="10:12">
      <c r="J644" s="1"/>
      <c r="L644" s="1"/>
    </row>
    <row r="645" spans="10:12">
      <c r="J645" s="1"/>
      <c r="L645" s="1"/>
    </row>
    <row r="646" spans="10:12">
      <c r="J646" s="1"/>
      <c r="L646" s="1"/>
    </row>
    <row r="647" spans="10:12">
      <c r="J647" s="1"/>
      <c r="L647" s="1"/>
    </row>
    <row r="648" spans="10:12">
      <c r="J648" s="1"/>
      <c r="L648" s="1"/>
    </row>
    <row r="649" spans="10:12">
      <c r="J649" s="1"/>
      <c r="L649" s="1"/>
    </row>
    <row r="650" spans="10:12">
      <c r="J650" s="1"/>
      <c r="L650" s="1"/>
    </row>
    <row r="651" spans="10:12">
      <c r="J651" s="1"/>
      <c r="L651" s="1"/>
    </row>
    <row r="652" spans="10:12">
      <c r="J652" s="1"/>
      <c r="L652" s="1"/>
    </row>
    <row r="653" spans="10:12">
      <c r="J653" s="1"/>
      <c r="L653" s="1"/>
    </row>
    <row r="654" spans="10:12">
      <c r="J654" s="1"/>
      <c r="L654" s="1"/>
    </row>
    <row r="655" spans="10:12">
      <c r="J655" s="1"/>
      <c r="L655" s="1"/>
    </row>
    <row r="656" spans="10:12">
      <c r="J656" s="1"/>
      <c r="L656" s="1"/>
    </row>
    <row r="657" spans="10:12">
      <c r="J657" s="1"/>
      <c r="L657" s="1"/>
    </row>
    <row r="658" spans="10:12">
      <c r="J658" s="1"/>
      <c r="L658" s="1"/>
    </row>
    <row r="659" spans="10:12">
      <c r="J659" s="1"/>
      <c r="L659" s="1"/>
    </row>
    <row r="660" spans="10:12">
      <c r="J660" s="1"/>
      <c r="L660" s="1"/>
    </row>
    <row r="661" spans="10:12">
      <c r="J661" s="1"/>
      <c r="L661" s="1"/>
    </row>
    <row r="662" spans="10:12">
      <c r="J662" s="1"/>
      <c r="L662" s="1"/>
    </row>
    <row r="663" spans="10:12">
      <c r="J663" s="1"/>
      <c r="L663" s="1"/>
    </row>
    <row r="664" spans="10:12">
      <c r="J664" s="1"/>
      <c r="L664" s="1"/>
    </row>
    <row r="665" spans="10:12">
      <c r="J665" s="1"/>
      <c r="L665" s="1"/>
    </row>
    <row r="666" spans="10:12">
      <c r="J666" s="1"/>
      <c r="L666" s="1"/>
    </row>
    <row r="667" spans="10:12">
      <c r="J667" s="1"/>
      <c r="L667" s="1"/>
    </row>
    <row r="668" spans="10:12">
      <c r="J668" s="1"/>
      <c r="L668" s="1"/>
    </row>
    <row r="669" spans="10:12">
      <c r="J669" s="1"/>
      <c r="L669" s="1"/>
    </row>
    <row r="670" spans="10:12">
      <c r="J670" s="1"/>
      <c r="L670" s="1"/>
    </row>
    <row r="671" spans="10:12">
      <c r="J671" s="1"/>
      <c r="L671" s="1"/>
    </row>
    <row r="672" spans="10:12">
      <c r="J672" s="1"/>
      <c r="L672" s="1"/>
    </row>
    <row r="673" spans="10:12">
      <c r="J673" s="1"/>
      <c r="L673" s="1"/>
    </row>
    <row r="674" spans="10:12">
      <c r="J674" s="1"/>
      <c r="L674" s="1"/>
    </row>
    <row r="675" spans="10:12">
      <c r="J675" s="1"/>
      <c r="L675" s="1"/>
    </row>
    <row r="676" spans="10:12">
      <c r="J676" s="1"/>
      <c r="L676" s="1"/>
    </row>
    <row r="677" spans="10:12">
      <c r="J677" s="1"/>
      <c r="L677" s="1"/>
    </row>
    <row r="678" spans="10:12">
      <c r="J678" s="1"/>
      <c r="L678" s="1"/>
    </row>
    <row r="679" spans="10:12">
      <c r="J679" s="1"/>
      <c r="L679" s="1"/>
    </row>
    <row r="680" spans="10:12">
      <c r="J680" s="1"/>
      <c r="L680" s="1"/>
    </row>
    <row r="681" spans="10:12">
      <c r="J681" s="1"/>
      <c r="L681" s="1"/>
    </row>
    <row r="682" spans="10:12">
      <c r="J682" s="1"/>
      <c r="L682" s="1"/>
    </row>
    <row r="683" spans="10:12">
      <c r="J683" s="1"/>
      <c r="L683" s="1"/>
    </row>
    <row r="684" spans="10:12">
      <c r="J684" s="1"/>
      <c r="L684" s="1"/>
    </row>
    <row r="685" spans="10:12">
      <c r="J685" s="1"/>
      <c r="L685" s="1"/>
    </row>
    <row r="686" spans="10:12">
      <c r="J686" s="1"/>
      <c r="L686" s="1"/>
    </row>
    <row r="687" spans="10:12">
      <c r="J687" s="1"/>
      <c r="L687" s="1"/>
    </row>
    <row r="688" spans="10:12">
      <c r="J688" s="1"/>
      <c r="L688" s="1"/>
    </row>
    <row r="689" spans="10:12">
      <c r="J689" s="1"/>
      <c r="L689" s="1"/>
    </row>
    <row r="690" spans="10:12">
      <c r="J690" s="1"/>
      <c r="L690" s="1"/>
    </row>
    <row r="691" spans="10:12">
      <c r="J691" s="1"/>
      <c r="L691" s="1"/>
    </row>
    <row r="692" spans="10:12">
      <c r="J692" s="1"/>
      <c r="L692" s="1"/>
    </row>
    <row r="693" spans="10:12">
      <c r="J693" s="1"/>
      <c r="L693" s="1"/>
    </row>
    <row r="694" spans="10:12">
      <c r="J694" s="1"/>
      <c r="L694" s="1"/>
    </row>
    <row r="695" spans="10:12">
      <c r="J695" s="1"/>
      <c r="L695" s="1"/>
    </row>
    <row r="696" spans="10:12">
      <c r="J696" s="1"/>
      <c r="L696" s="1"/>
    </row>
    <row r="697" spans="10:12">
      <c r="J697" s="1"/>
      <c r="L697" s="1"/>
    </row>
    <row r="698" spans="10:12">
      <c r="J698" s="1"/>
      <c r="L698" s="1"/>
    </row>
    <row r="699" spans="10:12">
      <c r="J699" s="1"/>
      <c r="L699" s="1"/>
    </row>
    <row r="700" spans="10:12">
      <c r="J700" s="1"/>
      <c r="L700" s="1"/>
    </row>
    <row r="701" spans="10:12">
      <c r="J701" s="1"/>
      <c r="L701" s="1"/>
    </row>
    <row r="702" spans="10:12">
      <c r="J702" s="1"/>
      <c r="L702" s="1"/>
    </row>
    <row r="703" spans="10:12">
      <c r="J703" s="1"/>
      <c r="L703" s="1"/>
    </row>
    <row r="704" spans="10:12">
      <c r="J704" s="1"/>
      <c r="L704" s="1"/>
    </row>
    <row r="705" spans="10:12">
      <c r="J705" s="1"/>
      <c r="L705" s="1"/>
    </row>
    <row r="706" spans="10:12">
      <c r="J706" s="1"/>
      <c r="L706" s="1"/>
    </row>
    <row r="707" spans="10:12">
      <c r="J707" s="1"/>
      <c r="L707" s="1"/>
    </row>
    <row r="708" spans="10:12">
      <c r="J708" s="1"/>
      <c r="L708" s="1"/>
    </row>
    <row r="709" spans="10:12">
      <c r="J709" s="1"/>
      <c r="L709" s="1"/>
    </row>
    <row r="710" spans="10:12">
      <c r="J710" s="1"/>
      <c r="L710" s="1"/>
    </row>
    <row r="711" spans="10:12">
      <c r="J711" s="1"/>
      <c r="L711" s="1"/>
    </row>
    <row r="712" spans="10:12">
      <c r="J712" s="1"/>
      <c r="L712" s="1"/>
    </row>
    <row r="713" spans="10:12">
      <c r="J713" s="1"/>
      <c r="L713" s="1"/>
    </row>
    <row r="714" spans="10:12">
      <c r="J714" s="1"/>
      <c r="L714" s="1"/>
    </row>
    <row r="715" spans="10:12">
      <c r="J715" s="1"/>
      <c r="L715" s="1"/>
    </row>
    <row r="716" spans="10:12">
      <c r="J716" s="1"/>
      <c r="L716" s="1"/>
    </row>
    <row r="717" spans="10:12">
      <c r="J717" s="1"/>
      <c r="L717" s="1"/>
    </row>
    <row r="718" spans="10:12">
      <c r="J718" s="1"/>
      <c r="L718" s="1"/>
    </row>
    <row r="719" spans="10:12">
      <c r="J719" s="1"/>
      <c r="L719" s="1"/>
    </row>
    <row r="720" spans="10:12">
      <c r="J720" s="1"/>
      <c r="L720" s="1"/>
    </row>
    <row r="721" spans="10:12">
      <c r="J721" s="1"/>
      <c r="L721" s="1"/>
    </row>
    <row r="722" spans="10:12">
      <c r="J722" s="1"/>
      <c r="L722" s="1"/>
    </row>
    <row r="723" spans="10:12">
      <c r="J723" s="1"/>
      <c r="L723" s="1"/>
    </row>
    <row r="724" spans="10:12">
      <c r="J724" s="1"/>
      <c r="L724" s="1"/>
    </row>
    <row r="725" spans="10:12">
      <c r="J725" s="1"/>
      <c r="L725" s="1"/>
    </row>
    <row r="726" spans="10:12">
      <c r="J726" s="1"/>
      <c r="L726" s="1"/>
    </row>
    <row r="727" spans="10:12">
      <c r="J727" s="1"/>
      <c r="L727" s="1"/>
    </row>
    <row r="728" spans="10:12">
      <c r="J728" s="1"/>
      <c r="L728" s="1"/>
    </row>
    <row r="729" spans="10:12">
      <c r="J729" s="1"/>
      <c r="L729" s="1"/>
    </row>
    <row r="730" spans="10:12">
      <c r="J730" s="1"/>
      <c r="L730" s="1"/>
    </row>
    <row r="731" spans="10:12">
      <c r="J731" s="1"/>
      <c r="L731" s="1"/>
    </row>
    <row r="732" spans="10:12">
      <c r="J732" s="1"/>
      <c r="L732" s="1"/>
    </row>
    <row r="733" spans="10:12">
      <c r="J733" s="1"/>
      <c r="L733" s="1"/>
    </row>
    <row r="734" spans="10:12">
      <c r="J734" s="1"/>
      <c r="L734" s="1"/>
    </row>
    <row r="735" spans="10:12">
      <c r="J735" s="1"/>
      <c r="L735" s="1"/>
    </row>
    <row r="736" spans="10:12">
      <c r="J736" s="1"/>
      <c r="L736" s="1"/>
    </row>
    <row r="737" spans="10:12">
      <c r="J737" s="1"/>
      <c r="L737" s="1"/>
    </row>
    <row r="738" spans="10:12">
      <c r="J738" s="1"/>
      <c r="L738" s="1"/>
    </row>
    <row r="739" spans="10:12">
      <c r="J739" s="1"/>
      <c r="L739" s="1"/>
    </row>
    <row r="740" spans="10:12">
      <c r="J740" s="1"/>
      <c r="L740" s="1"/>
    </row>
    <row r="741" spans="10:12">
      <c r="J741" s="1"/>
      <c r="L741" s="1"/>
    </row>
    <row r="742" spans="10:12">
      <c r="J742" s="1"/>
      <c r="L742" s="1"/>
    </row>
    <row r="743" spans="10:12">
      <c r="J743" s="1"/>
      <c r="L743" s="1"/>
    </row>
    <row r="744" spans="10:12">
      <c r="J744" s="1"/>
      <c r="L744" s="1"/>
    </row>
    <row r="745" spans="10:12">
      <c r="J745" s="1"/>
      <c r="L745" s="1"/>
    </row>
    <row r="746" spans="10:12">
      <c r="J746" s="1"/>
      <c r="L746" s="1"/>
    </row>
    <row r="747" spans="10:12">
      <c r="J747" s="1"/>
      <c r="L747" s="1"/>
    </row>
    <row r="748" spans="10:12">
      <c r="J748" s="1"/>
      <c r="L748" s="1"/>
    </row>
    <row r="749" spans="10:12">
      <c r="J749" s="1"/>
      <c r="L749" s="1"/>
    </row>
    <row r="750" spans="10:12">
      <c r="J750" s="1"/>
      <c r="L750" s="1"/>
    </row>
    <row r="751" spans="10:12">
      <c r="J751" s="1"/>
      <c r="L751" s="1"/>
    </row>
    <row r="752" spans="10:12">
      <c r="J752" s="1"/>
      <c r="L752" s="1"/>
    </row>
    <row r="753" spans="10:12">
      <c r="J753" s="1"/>
      <c r="L753" s="1"/>
    </row>
    <row r="754" spans="10:12">
      <c r="J754" s="1"/>
      <c r="L754" s="1"/>
    </row>
    <row r="755" spans="10:12">
      <c r="J755" s="1"/>
      <c r="L755" s="1"/>
    </row>
    <row r="756" spans="10:12">
      <c r="J756" s="1"/>
      <c r="L756" s="1"/>
    </row>
    <row r="757" spans="10:12">
      <c r="J757" s="1"/>
      <c r="L757" s="1"/>
    </row>
    <row r="758" spans="10:12">
      <c r="J758" s="1"/>
      <c r="L758" s="1"/>
    </row>
    <row r="759" spans="10:12">
      <c r="J759" s="1"/>
      <c r="L759" s="1"/>
    </row>
    <row r="760" spans="10:12">
      <c r="J760" s="1"/>
      <c r="L760" s="1"/>
    </row>
    <row r="761" spans="10:12">
      <c r="J761" s="1"/>
      <c r="L761" s="1"/>
    </row>
    <row r="762" spans="10:12">
      <c r="J762" s="1"/>
      <c r="L762" s="1"/>
    </row>
    <row r="763" spans="10:12">
      <c r="J763" s="1"/>
      <c r="L763" s="1"/>
    </row>
    <row r="764" spans="10:12">
      <c r="J764" s="1"/>
      <c r="L764" s="1"/>
    </row>
    <row r="765" spans="10:12">
      <c r="J765" s="1"/>
      <c r="L765" s="1"/>
    </row>
    <row r="766" spans="10:12">
      <c r="J766" s="1"/>
      <c r="L766" s="1"/>
    </row>
    <row r="767" spans="10:12">
      <c r="J767" s="1"/>
      <c r="L767" s="1"/>
    </row>
    <row r="768" spans="10:12">
      <c r="J768" s="1"/>
      <c r="L768" s="1"/>
    </row>
    <row r="769" spans="10:12">
      <c r="J769" s="1"/>
      <c r="L769" s="1"/>
    </row>
    <row r="770" spans="10:12">
      <c r="J770" s="1"/>
      <c r="L770" s="1"/>
    </row>
    <row r="771" spans="10:12">
      <c r="J771" s="1"/>
      <c r="L771" s="1"/>
    </row>
    <row r="772" spans="10:12">
      <c r="J772" s="1"/>
      <c r="L772" s="1"/>
    </row>
    <row r="773" spans="10:12">
      <c r="J773" s="1"/>
      <c r="L773" s="1"/>
    </row>
    <row r="774" spans="10:12">
      <c r="J774" s="1"/>
      <c r="L774" s="1"/>
    </row>
    <row r="775" spans="10:12">
      <c r="J775" s="1"/>
      <c r="L775" s="1"/>
    </row>
    <row r="776" spans="10:12">
      <c r="J776" s="1"/>
      <c r="L776" s="1"/>
    </row>
    <row r="777" spans="10:12">
      <c r="J777" s="1"/>
      <c r="L777" s="1"/>
    </row>
    <row r="778" spans="10:12">
      <c r="J778" s="1"/>
      <c r="L778" s="1"/>
    </row>
    <row r="779" spans="10:12">
      <c r="J779" s="1"/>
      <c r="L779" s="1"/>
    </row>
    <row r="780" spans="10:12">
      <c r="J780" s="1"/>
      <c r="L780" s="1"/>
    </row>
    <row r="781" spans="10:12">
      <c r="J781" s="1"/>
      <c r="L781" s="1"/>
    </row>
    <row r="782" spans="10:12">
      <c r="J782" s="1"/>
      <c r="L782" s="1"/>
    </row>
    <row r="783" spans="10:12">
      <c r="J783" s="1"/>
      <c r="L783" s="1"/>
    </row>
    <row r="784" spans="10:12">
      <c r="J784" s="1"/>
      <c r="L784" s="1"/>
    </row>
    <row r="785" spans="10:12">
      <c r="J785" s="1"/>
      <c r="L785" s="1"/>
    </row>
    <row r="786" spans="10:12">
      <c r="J786" s="1"/>
      <c r="L786" s="1"/>
    </row>
    <row r="787" spans="10:12">
      <c r="J787" s="1"/>
      <c r="L787" s="1"/>
    </row>
    <row r="788" spans="10:12">
      <c r="J788" s="1"/>
      <c r="L788" s="1"/>
    </row>
    <row r="789" spans="10:12">
      <c r="J789" s="1"/>
      <c r="L789" s="1"/>
    </row>
    <row r="790" spans="10:12">
      <c r="J790" s="1"/>
      <c r="L790" s="1"/>
    </row>
    <row r="791" spans="10:12">
      <c r="J791" s="1"/>
      <c r="L791" s="1"/>
    </row>
    <row r="792" spans="10:12">
      <c r="J792" s="1"/>
      <c r="L792" s="1"/>
    </row>
    <row r="793" spans="10:12">
      <c r="J793" s="1"/>
      <c r="L793" s="1"/>
    </row>
    <row r="794" spans="10:12">
      <c r="J794" s="1"/>
      <c r="L794" s="1"/>
    </row>
    <row r="795" spans="10:12">
      <c r="J795" s="1"/>
      <c r="L795" s="1"/>
    </row>
    <row r="796" spans="10:12">
      <c r="J796" s="1"/>
      <c r="L796" s="1"/>
    </row>
    <row r="797" spans="10:12">
      <c r="J797" s="1"/>
      <c r="L797" s="1"/>
    </row>
    <row r="798" spans="10:12">
      <c r="J798" s="1"/>
      <c r="L798" s="1"/>
    </row>
    <row r="799" spans="10:12">
      <c r="J799" s="1"/>
      <c r="L799" s="1"/>
    </row>
    <row r="800" spans="10:12">
      <c r="J800" s="1"/>
      <c r="L800" s="1"/>
    </row>
    <row r="801" spans="10:12">
      <c r="J801" s="1"/>
      <c r="L801" s="1"/>
    </row>
    <row r="802" spans="10:12">
      <c r="J802" s="1"/>
      <c r="L802" s="1"/>
    </row>
    <row r="803" spans="10:12">
      <c r="J803" s="1"/>
      <c r="L803" s="1"/>
    </row>
    <row r="804" spans="10:12">
      <c r="J804" s="1"/>
      <c r="L804" s="1"/>
    </row>
    <row r="805" spans="10:12">
      <c r="J805" s="1"/>
      <c r="L805" s="1"/>
    </row>
    <row r="806" spans="10:12">
      <c r="J806" s="1"/>
      <c r="L806" s="1"/>
    </row>
    <row r="807" spans="10:12">
      <c r="J807" s="1"/>
      <c r="L807" s="1"/>
    </row>
    <row r="808" spans="10:12">
      <c r="J808" s="1"/>
      <c r="L808" s="1"/>
    </row>
    <row r="809" spans="10:12">
      <c r="J809" s="1"/>
      <c r="L809" s="1"/>
    </row>
    <row r="810" spans="10:12">
      <c r="J810" s="1"/>
      <c r="L810" s="1"/>
    </row>
    <row r="811" spans="10:12">
      <c r="J811" s="1"/>
      <c r="L811" s="1"/>
    </row>
    <row r="812" spans="10:12">
      <c r="J812" s="1"/>
      <c r="L812" s="1"/>
    </row>
    <row r="813" spans="10:12">
      <c r="J813" s="1"/>
      <c r="L813" s="1"/>
    </row>
    <row r="814" spans="10:12">
      <c r="J814" s="1"/>
      <c r="L814" s="1"/>
    </row>
    <row r="815" spans="10:12">
      <c r="J815" s="1"/>
      <c r="L815" s="1"/>
    </row>
    <row r="816" spans="10:12">
      <c r="J816" s="1"/>
      <c r="L816" s="1"/>
    </row>
    <row r="817" spans="10:12">
      <c r="J817" s="1"/>
      <c r="L817" s="1"/>
    </row>
    <row r="818" spans="10:12">
      <c r="J818" s="1"/>
      <c r="L818" s="1"/>
    </row>
    <row r="819" spans="10:12">
      <c r="J819" s="1"/>
      <c r="L819" s="1"/>
    </row>
    <row r="820" spans="10:12">
      <c r="J820" s="1"/>
      <c r="L820" s="1"/>
    </row>
    <row r="821" spans="10:12">
      <c r="J821" s="1"/>
      <c r="L821" s="1"/>
    </row>
    <row r="822" spans="10:12">
      <c r="J822" s="1"/>
      <c r="L822" s="1"/>
    </row>
    <row r="823" spans="10:12">
      <c r="J823" s="1"/>
      <c r="L823" s="1"/>
    </row>
    <row r="824" spans="10:12">
      <c r="J824" s="1"/>
      <c r="L824" s="1"/>
    </row>
    <row r="825" spans="10:12">
      <c r="J825" s="1"/>
      <c r="L825" s="1"/>
    </row>
    <row r="826" spans="10:12">
      <c r="J826" s="1"/>
      <c r="L826" s="1"/>
    </row>
    <row r="827" spans="10:12">
      <c r="J827" s="1"/>
      <c r="L827" s="1"/>
    </row>
    <row r="828" spans="10:12">
      <c r="J828" s="1"/>
      <c r="L828" s="1"/>
    </row>
    <row r="829" spans="10:12">
      <c r="J829" s="1"/>
      <c r="L829" s="1"/>
    </row>
    <row r="830" spans="10:12">
      <c r="J830" s="1"/>
      <c r="L830" s="1"/>
    </row>
    <row r="831" spans="10:12">
      <c r="J831" s="1"/>
      <c r="L831" s="1"/>
    </row>
    <row r="832" spans="10:12">
      <c r="J832" s="1"/>
      <c r="L832" s="1"/>
    </row>
    <row r="833" spans="10:12">
      <c r="J833" s="1"/>
      <c r="L833" s="1"/>
    </row>
    <row r="834" spans="10:12">
      <c r="J834" s="1"/>
      <c r="L834" s="1"/>
    </row>
    <row r="835" spans="10:12">
      <c r="J835" s="1"/>
      <c r="L835" s="1"/>
    </row>
    <row r="836" spans="10:12">
      <c r="J836" s="1"/>
      <c r="L836" s="1"/>
    </row>
    <row r="837" spans="10:12">
      <c r="J837" s="1"/>
      <c r="L837" s="1"/>
    </row>
    <row r="838" spans="10:12">
      <c r="J838" s="1"/>
      <c r="L838" s="1"/>
    </row>
    <row r="839" spans="10:12">
      <c r="J839" s="1"/>
      <c r="L839" s="1"/>
    </row>
    <row r="840" spans="10:12">
      <c r="J840" s="1"/>
      <c r="L840" s="1"/>
    </row>
    <row r="841" spans="10:12">
      <c r="J841" s="1"/>
      <c r="L841" s="1"/>
    </row>
    <row r="842" spans="10:12">
      <c r="J842" s="1"/>
      <c r="L842" s="1"/>
    </row>
    <row r="843" spans="10:12">
      <c r="J843" s="1"/>
      <c r="L843" s="1"/>
    </row>
    <row r="844" spans="10:12">
      <c r="J844" s="1"/>
      <c r="L844" s="1"/>
    </row>
    <row r="845" spans="10:12">
      <c r="J845" s="1"/>
      <c r="L845" s="1"/>
    </row>
    <row r="846" spans="10:12">
      <c r="J846" s="1"/>
      <c r="L846" s="1"/>
    </row>
    <row r="847" spans="10:12">
      <c r="J847" s="1"/>
      <c r="L847" s="1"/>
    </row>
    <row r="848" spans="10:12">
      <c r="J848" s="1"/>
      <c r="L848" s="1"/>
    </row>
    <row r="849" spans="10:12">
      <c r="J849" s="1"/>
      <c r="L849" s="1"/>
    </row>
    <row r="850" spans="10:12">
      <c r="J850" s="1"/>
      <c r="L850" s="1"/>
    </row>
    <row r="851" spans="10:12">
      <c r="J851" s="1"/>
      <c r="L851" s="1"/>
    </row>
    <row r="852" spans="10:12">
      <c r="J852" s="1"/>
      <c r="L852" s="1"/>
    </row>
    <row r="853" spans="10:12">
      <c r="J853" s="1"/>
      <c r="L853" s="1"/>
    </row>
    <row r="854" spans="10:12">
      <c r="J854" s="1"/>
      <c r="L854" s="1"/>
    </row>
    <row r="855" spans="10:12">
      <c r="J855" s="1"/>
      <c r="L855" s="1"/>
    </row>
    <row r="856" spans="10:12">
      <c r="J856" s="1"/>
      <c r="L856" s="1"/>
    </row>
    <row r="857" spans="10:12">
      <c r="J857" s="1"/>
      <c r="L857" s="1"/>
    </row>
    <row r="858" spans="10:12">
      <c r="J858" s="1"/>
      <c r="L858" s="1"/>
    </row>
    <row r="859" spans="10:12">
      <c r="J859" s="1"/>
      <c r="L859" s="1"/>
    </row>
    <row r="860" spans="10:12">
      <c r="J860" s="1"/>
      <c r="L860" s="1"/>
    </row>
    <row r="861" spans="10:12">
      <c r="J861" s="1"/>
      <c r="L861" s="1"/>
    </row>
    <row r="862" spans="10:12">
      <c r="J862" s="1"/>
      <c r="L862" s="1"/>
    </row>
    <row r="863" spans="10:12">
      <c r="J863" s="1"/>
      <c r="L863" s="1"/>
    </row>
    <row r="864" spans="10:12">
      <c r="J864" s="1"/>
      <c r="L864" s="1"/>
    </row>
    <row r="865" spans="10:12">
      <c r="J865" s="1"/>
      <c r="L865" s="1"/>
    </row>
    <row r="866" spans="10:12">
      <c r="J866" s="1"/>
      <c r="L866" s="1"/>
    </row>
    <row r="867" spans="10:12">
      <c r="J867" s="1"/>
      <c r="L867" s="1"/>
    </row>
    <row r="868" spans="10:12">
      <c r="J868" s="1"/>
      <c r="L868" s="1"/>
    </row>
    <row r="869" spans="10:12">
      <c r="J869" s="1"/>
      <c r="L869" s="1"/>
    </row>
    <row r="870" spans="10:12">
      <c r="J870" s="1"/>
      <c r="L870" s="1"/>
    </row>
    <row r="871" spans="10:12">
      <c r="J871" s="1"/>
      <c r="L871" s="1"/>
    </row>
    <row r="872" spans="10:12">
      <c r="J872" s="1"/>
      <c r="L872" s="1"/>
    </row>
    <row r="873" spans="10:12">
      <c r="J873" s="1"/>
      <c r="L873" s="1"/>
    </row>
    <row r="874" spans="10:12">
      <c r="J874" s="1"/>
      <c r="L874" s="1"/>
    </row>
    <row r="875" spans="10:12">
      <c r="J875" s="1"/>
      <c r="L875" s="1"/>
    </row>
    <row r="876" spans="10:12">
      <c r="J876" s="1"/>
      <c r="L876" s="1"/>
    </row>
    <row r="877" spans="10:12">
      <c r="J877" s="1"/>
      <c r="L877" s="1"/>
    </row>
    <row r="878" spans="10:12">
      <c r="J878" s="1"/>
      <c r="L878" s="1"/>
    </row>
    <row r="879" spans="10:12">
      <c r="J879" s="1"/>
      <c r="L879" s="1"/>
    </row>
    <row r="880" spans="10:12">
      <c r="J880" s="1"/>
      <c r="L880" s="1"/>
    </row>
    <row r="881" spans="10:12">
      <c r="J881" s="1"/>
      <c r="L881" s="1"/>
    </row>
    <row r="882" spans="10:12">
      <c r="J882" s="1"/>
      <c r="L882" s="1"/>
    </row>
    <row r="883" spans="10:12">
      <c r="J883" s="1"/>
      <c r="L883" s="1"/>
    </row>
    <row r="884" spans="10:12">
      <c r="J884" s="1"/>
      <c r="L884" s="1"/>
    </row>
    <row r="885" spans="10:12">
      <c r="J885" s="1"/>
      <c r="L885" s="1"/>
    </row>
    <row r="886" spans="10:12">
      <c r="J886" s="1"/>
      <c r="L886" s="1"/>
    </row>
    <row r="887" spans="10:12">
      <c r="J887" s="1"/>
      <c r="L887" s="1"/>
    </row>
    <row r="888" spans="10:12">
      <c r="J888" s="1"/>
      <c r="L888" s="1"/>
    </row>
    <row r="889" spans="10:12">
      <c r="J889" s="1"/>
      <c r="L889" s="1"/>
    </row>
    <row r="890" spans="10:12">
      <c r="J890" s="1"/>
      <c r="L890" s="1"/>
    </row>
    <row r="891" spans="10:12">
      <c r="J891" s="1"/>
      <c r="L891" s="1"/>
    </row>
    <row r="892" spans="10:12">
      <c r="J892" s="1"/>
      <c r="L892" s="1"/>
    </row>
    <row r="893" spans="10:12">
      <c r="J893" s="1"/>
      <c r="L893" s="1"/>
    </row>
    <row r="894" spans="10:12">
      <c r="J894" s="1"/>
      <c r="L894" s="1"/>
    </row>
    <row r="895" spans="10:12">
      <c r="J895" s="1"/>
      <c r="L895" s="1"/>
    </row>
    <row r="896" spans="10:12">
      <c r="J896" s="1"/>
      <c r="L896" s="1"/>
    </row>
    <row r="897" spans="10:12">
      <c r="J897" s="1"/>
      <c r="L897" s="1"/>
    </row>
    <row r="898" spans="10:12">
      <c r="J898" s="1"/>
      <c r="L898" s="1"/>
    </row>
    <row r="899" spans="10:12">
      <c r="J899" s="1"/>
      <c r="L899" s="1"/>
    </row>
    <row r="900" spans="10:12">
      <c r="J900" s="1"/>
      <c r="L900" s="1"/>
    </row>
    <row r="901" spans="10:12">
      <c r="J901" s="1"/>
      <c r="L901" s="1"/>
    </row>
    <row r="902" spans="10:12">
      <c r="J902" s="1"/>
      <c r="L902" s="1"/>
    </row>
    <row r="903" spans="10:12">
      <c r="J903" s="1"/>
      <c r="L903" s="1"/>
    </row>
    <row r="904" spans="10:12">
      <c r="J904" s="1"/>
      <c r="L904" s="1"/>
    </row>
    <row r="905" spans="10:12">
      <c r="J905" s="1"/>
      <c r="L905" s="1"/>
    </row>
    <row r="906" spans="10:12">
      <c r="J906" s="1"/>
      <c r="L906" s="1"/>
    </row>
    <row r="907" spans="10:12">
      <c r="J907" s="1"/>
      <c r="L907" s="1"/>
    </row>
    <row r="908" spans="10:12">
      <c r="J908" s="1"/>
      <c r="L908" s="1"/>
    </row>
    <row r="909" spans="10:12">
      <c r="J909" s="1"/>
      <c r="L909" s="1"/>
    </row>
    <row r="910" spans="10:12">
      <c r="J910" s="1"/>
      <c r="L910" s="1"/>
    </row>
    <row r="911" spans="10:12">
      <c r="J911" s="1"/>
      <c r="L911" s="1"/>
    </row>
    <row r="912" spans="10:12">
      <c r="J912" s="1"/>
      <c r="L912" s="1"/>
    </row>
    <row r="913" spans="10:12">
      <c r="J913" s="1"/>
      <c r="L913" s="1"/>
    </row>
    <row r="914" spans="10:12">
      <c r="J914" s="1"/>
      <c r="L914" s="1"/>
    </row>
    <row r="915" spans="10:12">
      <c r="J915" s="1"/>
      <c r="L915" s="1"/>
    </row>
    <row r="916" spans="10:12">
      <c r="J916" s="1"/>
      <c r="L916" s="1"/>
    </row>
    <row r="917" spans="10:12">
      <c r="J917" s="1"/>
      <c r="L917" s="1"/>
    </row>
    <row r="918" spans="10:12">
      <c r="J918" s="1"/>
      <c r="L918" s="1"/>
    </row>
    <row r="919" spans="10:12">
      <c r="J919" s="1"/>
      <c r="L919" s="1"/>
    </row>
    <row r="920" spans="10:12">
      <c r="J920" s="1"/>
      <c r="L920" s="1"/>
    </row>
    <row r="921" spans="10:12">
      <c r="J921" s="1"/>
      <c r="L921" s="1"/>
    </row>
    <row r="922" spans="10:12">
      <c r="J922" s="1"/>
      <c r="L922" s="1"/>
    </row>
    <row r="923" spans="10:12">
      <c r="J923" s="1"/>
      <c r="L923" s="1"/>
    </row>
    <row r="924" spans="10:12">
      <c r="J924" s="1"/>
      <c r="L924" s="1"/>
    </row>
    <row r="925" spans="10:12">
      <c r="J925" s="1"/>
      <c r="L925" s="1"/>
    </row>
    <row r="926" spans="10:12">
      <c r="J926" s="1"/>
      <c r="L926" s="1"/>
    </row>
    <row r="927" spans="10:12">
      <c r="J927" s="1"/>
      <c r="L927" s="1"/>
    </row>
    <row r="928" spans="10:12">
      <c r="J928" s="1"/>
      <c r="L928" s="1"/>
    </row>
    <row r="929" spans="10:12">
      <c r="J929" s="1"/>
      <c r="L929" s="1"/>
    </row>
    <row r="930" spans="10:12">
      <c r="J930" s="1"/>
      <c r="L930" s="1"/>
    </row>
    <row r="931" spans="10:12">
      <c r="J931" s="1"/>
      <c r="L931" s="1"/>
    </row>
    <row r="932" spans="10:12">
      <c r="J932" s="1"/>
      <c r="L932" s="1"/>
    </row>
    <row r="933" spans="10:12">
      <c r="J933" s="1"/>
      <c r="L933" s="1"/>
    </row>
    <row r="934" spans="10:12">
      <c r="J934" s="1"/>
      <c r="L934" s="1"/>
    </row>
    <row r="935" spans="10:12">
      <c r="J935" s="1"/>
      <c r="L935" s="1"/>
    </row>
    <row r="936" spans="10:12">
      <c r="J936" s="1"/>
      <c r="L936" s="1"/>
    </row>
    <row r="937" spans="10:12">
      <c r="J937" s="1"/>
      <c r="L937" s="1"/>
    </row>
    <row r="938" spans="10:12">
      <c r="J938" s="1"/>
      <c r="L938" s="1"/>
    </row>
    <row r="939" spans="10:12">
      <c r="J939" s="1"/>
      <c r="L939" s="1"/>
    </row>
    <row r="940" spans="10:12">
      <c r="J940" s="1"/>
      <c r="L940" s="1"/>
    </row>
    <row r="941" spans="10:12">
      <c r="J941" s="1"/>
      <c r="L941" s="1"/>
    </row>
    <row r="942" spans="10:12">
      <c r="J942" s="1"/>
      <c r="L942" s="1"/>
    </row>
    <row r="943" spans="10:12">
      <c r="J943" s="1"/>
      <c r="L943" s="1"/>
    </row>
    <row r="944" spans="10:12">
      <c r="J944" s="1"/>
      <c r="L944" s="1"/>
    </row>
    <row r="945" spans="10:12">
      <c r="J945" s="1"/>
      <c r="L945" s="1"/>
    </row>
    <row r="946" spans="10:12">
      <c r="J946" s="1"/>
      <c r="L946" s="1"/>
    </row>
    <row r="947" spans="10:12">
      <c r="J947" s="1"/>
      <c r="L947" s="1"/>
    </row>
    <row r="948" spans="10:12">
      <c r="J948" s="1"/>
      <c r="L948" s="1"/>
    </row>
    <row r="949" spans="10:12">
      <c r="J949" s="1"/>
      <c r="L949" s="1"/>
    </row>
    <row r="950" spans="10:12">
      <c r="J950" s="1"/>
      <c r="L950" s="1"/>
    </row>
    <row r="951" spans="10:12">
      <c r="J951" s="1"/>
      <c r="L951" s="1"/>
    </row>
    <row r="952" spans="10:12">
      <c r="J952" s="1"/>
      <c r="L952" s="1"/>
    </row>
    <row r="953" spans="10:12">
      <c r="J953" s="1"/>
      <c r="L953" s="1"/>
    </row>
    <row r="954" spans="10:12">
      <c r="J954" s="1"/>
      <c r="L954" s="1"/>
    </row>
    <row r="955" spans="10:12">
      <c r="J955" s="1"/>
      <c r="L955" s="1"/>
    </row>
    <row r="956" spans="10:12">
      <c r="J956" s="1"/>
      <c r="L956" s="1"/>
    </row>
    <row r="957" spans="10:12">
      <c r="J957" s="1"/>
      <c r="L957" s="1"/>
    </row>
    <row r="958" spans="10:12">
      <c r="J958" s="1"/>
      <c r="L958" s="1"/>
    </row>
    <row r="959" spans="10:12">
      <c r="J959" s="1"/>
      <c r="L959" s="1"/>
    </row>
    <row r="960" spans="10:12">
      <c r="J960" s="1"/>
      <c r="L960" s="1"/>
    </row>
    <row r="961" spans="10:12">
      <c r="J961" s="1"/>
      <c r="L961" s="1"/>
    </row>
    <row r="962" spans="10:12">
      <c r="J962" s="1"/>
      <c r="L962" s="1"/>
    </row>
    <row r="963" spans="10:12">
      <c r="J963" s="1"/>
      <c r="L963" s="1"/>
    </row>
    <row r="964" spans="10:12">
      <c r="J964" s="1"/>
      <c r="L964" s="1"/>
    </row>
    <row r="965" spans="10:12">
      <c r="J965" s="1"/>
      <c r="L965" s="1"/>
    </row>
    <row r="966" spans="10:12">
      <c r="J966" s="1"/>
      <c r="L966" s="1"/>
    </row>
    <row r="967" spans="10:12">
      <c r="J967" s="1"/>
      <c r="L967" s="1"/>
    </row>
    <row r="968" spans="10:12">
      <c r="J968" s="1"/>
      <c r="L968" s="1"/>
    </row>
    <row r="969" spans="10:12">
      <c r="J969" s="1"/>
      <c r="L969" s="1"/>
    </row>
    <row r="970" spans="10:12">
      <c r="J970" s="1"/>
      <c r="L970" s="1"/>
    </row>
    <row r="971" spans="10:12">
      <c r="J971" s="1"/>
      <c r="L971" s="1"/>
    </row>
    <row r="972" spans="10:12">
      <c r="J972" s="1"/>
      <c r="L972" s="1"/>
    </row>
    <row r="973" spans="10:12">
      <c r="J973" s="1"/>
      <c r="L973" s="1"/>
    </row>
    <row r="974" spans="10:12">
      <c r="J974" s="1"/>
      <c r="L974" s="1"/>
    </row>
    <row r="975" spans="10:12">
      <c r="J975" s="1"/>
      <c r="L975" s="1"/>
    </row>
    <row r="976" spans="10:12">
      <c r="J976" s="1"/>
      <c r="L976" s="1"/>
    </row>
    <row r="977" spans="10:12">
      <c r="J977" s="1"/>
      <c r="L977" s="1"/>
    </row>
    <row r="978" spans="10:12">
      <c r="J978" s="1"/>
      <c r="L978" s="1"/>
    </row>
    <row r="979" spans="10:12">
      <c r="J979" s="1"/>
      <c r="L979" s="1"/>
    </row>
    <row r="980" spans="10:12">
      <c r="J980" s="1"/>
      <c r="L980" s="1"/>
    </row>
    <row r="981" spans="10:12">
      <c r="J981" s="1"/>
      <c r="L981" s="1"/>
    </row>
    <row r="982" spans="10:12">
      <c r="J982" s="1"/>
      <c r="L982" s="1"/>
    </row>
    <row r="983" spans="10:12">
      <c r="J983" s="1"/>
      <c r="L983" s="1"/>
    </row>
    <row r="984" spans="10:12">
      <c r="J984" s="1"/>
      <c r="L984" s="1"/>
    </row>
    <row r="985" spans="10:12">
      <c r="J985" s="1"/>
      <c r="L985" s="1"/>
    </row>
    <row r="986" spans="10:12">
      <c r="J986" s="1"/>
      <c r="L986" s="1"/>
    </row>
    <row r="987" spans="10:12">
      <c r="J987" s="1"/>
      <c r="L987" s="1"/>
    </row>
    <row r="988" spans="10:12">
      <c r="J988" s="1"/>
      <c r="L988" s="1"/>
    </row>
    <row r="989" spans="10:12">
      <c r="J989" s="1"/>
      <c r="L989" s="1"/>
    </row>
    <row r="990" spans="10:12">
      <c r="J990" s="1"/>
      <c r="L990" s="1"/>
    </row>
    <row r="991" spans="10:12">
      <c r="J991" s="1"/>
      <c r="L991" s="1"/>
    </row>
    <row r="992" spans="10:12">
      <c r="J992" s="1"/>
      <c r="L992" s="1"/>
    </row>
    <row r="993" spans="10:12">
      <c r="J993" s="1"/>
      <c r="L993" s="1"/>
    </row>
    <row r="994" spans="10:12">
      <c r="J994" s="1"/>
      <c r="L994" s="1"/>
    </row>
    <row r="995" spans="10:12">
      <c r="J995" s="1"/>
      <c r="L995" s="1"/>
    </row>
    <row r="996" spans="10:12">
      <c r="J996" s="1"/>
      <c r="L996" s="1"/>
    </row>
    <row r="997" spans="10:12">
      <c r="J997" s="1"/>
      <c r="L997" s="1"/>
    </row>
    <row r="998" spans="10:12">
      <c r="J998" s="1"/>
      <c r="L998" s="1"/>
    </row>
    <row r="999" spans="10:12">
      <c r="J999" s="1"/>
      <c r="L999" s="1"/>
    </row>
    <row r="1000" spans="10:12">
      <c r="J1000" s="1"/>
      <c r="L1000" s="1"/>
    </row>
    <row r="1001" spans="10:12">
      <c r="J1001" s="1"/>
      <c r="L1001" s="1"/>
    </row>
    <row r="1002" spans="10:12">
      <c r="J1002" s="1"/>
      <c r="L1002" s="1"/>
    </row>
    <row r="1003" spans="10:12">
      <c r="J1003" s="1"/>
      <c r="L1003" s="1"/>
    </row>
    <row r="1004" spans="10:12">
      <c r="J1004" s="1"/>
      <c r="L1004" s="1"/>
    </row>
    <row r="1005" spans="10:12">
      <c r="J1005" s="1"/>
      <c r="L1005" s="1"/>
    </row>
    <row r="1006" spans="10:12">
      <c r="J1006" s="1"/>
      <c r="L1006" s="1"/>
    </row>
    <row r="1007" spans="10:12">
      <c r="J1007" s="1"/>
      <c r="L1007" s="1"/>
    </row>
    <row r="1008" spans="10:12">
      <c r="J1008" s="1"/>
      <c r="L1008" s="1"/>
    </row>
    <row r="1009" spans="10:12">
      <c r="J1009" s="1"/>
      <c r="L1009" s="1"/>
    </row>
    <row r="1010" spans="10:12">
      <c r="J1010" s="1"/>
      <c r="L1010" s="1"/>
    </row>
    <row r="1011" spans="10:12">
      <c r="J1011" s="1"/>
      <c r="L1011" s="1"/>
    </row>
    <row r="1012" spans="10:12">
      <c r="J1012" s="1"/>
      <c r="L1012" s="1"/>
    </row>
    <row r="1013" spans="10:12">
      <c r="J1013" s="1"/>
      <c r="L1013" s="1"/>
    </row>
    <row r="1014" spans="10:12">
      <c r="J1014" s="1"/>
      <c r="L1014" s="1"/>
    </row>
    <row r="1015" spans="10:12">
      <c r="J1015" s="1"/>
      <c r="L1015" s="1"/>
    </row>
    <row r="1016" spans="10:12">
      <c r="J1016" s="1"/>
      <c r="L1016" s="1"/>
    </row>
    <row r="1017" spans="10:12">
      <c r="J1017" s="1"/>
      <c r="L1017" s="1"/>
    </row>
    <row r="1018" spans="10:12">
      <c r="J1018" s="1"/>
      <c r="L1018" s="1"/>
    </row>
    <row r="1019" spans="10:12">
      <c r="J1019" s="1"/>
      <c r="L1019" s="1"/>
    </row>
    <row r="1020" spans="10:12">
      <c r="J1020" s="1"/>
      <c r="L1020" s="1"/>
    </row>
    <row r="1021" spans="10:12">
      <c r="J1021" s="1"/>
      <c r="L1021" s="1"/>
    </row>
    <row r="1022" spans="10:12">
      <c r="J1022" s="1"/>
      <c r="L1022" s="1"/>
    </row>
    <row r="1023" spans="10:12">
      <c r="J1023" s="1"/>
      <c r="L1023" s="1"/>
    </row>
    <row r="1024" spans="10:12">
      <c r="J1024" s="1"/>
      <c r="L1024" s="1"/>
    </row>
    <row r="1025" spans="10:12">
      <c r="J1025" s="1"/>
      <c r="L1025" s="1"/>
    </row>
    <row r="1026" spans="10:12">
      <c r="J1026" s="1"/>
      <c r="L1026" s="1"/>
    </row>
    <row r="1027" spans="10:12">
      <c r="J1027" s="1"/>
      <c r="L1027" s="1"/>
    </row>
    <row r="1028" spans="10:12">
      <c r="J1028" s="1"/>
      <c r="L1028" s="1"/>
    </row>
    <row r="1029" spans="10:12">
      <c r="J1029" s="1"/>
      <c r="L1029" s="1"/>
    </row>
    <row r="1030" spans="10:12">
      <c r="J1030" s="1"/>
      <c r="L1030" s="1"/>
    </row>
    <row r="1031" spans="10:12">
      <c r="J1031" s="1"/>
      <c r="L1031" s="1"/>
    </row>
    <row r="1032" spans="10:12">
      <c r="J1032" s="1"/>
      <c r="L1032" s="1"/>
    </row>
    <row r="1033" spans="10:12">
      <c r="J1033" s="1"/>
      <c r="L1033" s="1"/>
    </row>
    <row r="1034" spans="10:12">
      <c r="J1034" s="1"/>
      <c r="L1034" s="1"/>
    </row>
    <row r="1035" spans="10:12">
      <c r="J1035" s="1"/>
      <c r="L1035" s="1"/>
    </row>
    <row r="1036" spans="10:12">
      <c r="J1036" s="1"/>
      <c r="L1036" s="1"/>
    </row>
    <row r="1037" spans="10:12">
      <c r="J1037" s="1"/>
      <c r="L1037" s="1"/>
    </row>
    <row r="1038" spans="10:12">
      <c r="J1038" s="1"/>
      <c r="L1038" s="1"/>
    </row>
    <row r="1039" spans="10:12">
      <c r="J1039" s="1"/>
      <c r="L1039" s="1"/>
    </row>
    <row r="1040" spans="10:12">
      <c r="J1040" s="1"/>
      <c r="L1040" s="1"/>
    </row>
    <row r="1041" spans="10:12">
      <c r="J1041" s="1"/>
      <c r="L1041" s="1"/>
    </row>
    <row r="1042" spans="10:12">
      <c r="J1042" s="1"/>
      <c r="L1042" s="1"/>
    </row>
    <row r="1043" spans="10:12">
      <c r="J1043" s="1"/>
      <c r="L1043" s="1"/>
    </row>
    <row r="1044" spans="10:12">
      <c r="J1044" s="1"/>
      <c r="L1044" s="1"/>
    </row>
    <row r="1045" spans="10:12">
      <c r="J1045" s="1"/>
      <c r="L1045" s="1"/>
    </row>
    <row r="1046" spans="10:12">
      <c r="J1046" s="1"/>
      <c r="L1046" s="1"/>
    </row>
    <row r="1047" spans="10:12">
      <c r="J1047" s="1"/>
      <c r="L1047" s="1"/>
    </row>
    <row r="1048" spans="10:12">
      <c r="J1048" s="1"/>
      <c r="L1048" s="1"/>
    </row>
    <row r="1049" spans="10:12">
      <c r="J1049" s="1"/>
      <c r="L1049" s="1"/>
    </row>
    <row r="1050" spans="10:12">
      <c r="J1050" s="1"/>
      <c r="L1050" s="1"/>
    </row>
    <row r="1051" spans="10:12">
      <c r="J1051" s="1"/>
      <c r="L1051" s="1"/>
    </row>
    <row r="1052" spans="10:12">
      <c r="J1052" s="1"/>
      <c r="L1052" s="1"/>
    </row>
    <row r="1053" spans="10:12">
      <c r="J1053" s="1"/>
      <c r="L1053" s="1"/>
    </row>
    <row r="1054" spans="10:12">
      <c r="J1054" s="1"/>
      <c r="L1054" s="1"/>
    </row>
    <row r="1055" spans="10:12">
      <c r="J1055" s="1"/>
      <c r="L1055" s="1"/>
    </row>
    <row r="1056" spans="10:12">
      <c r="J1056" s="1"/>
      <c r="L1056" s="1"/>
    </row>
    <row r="1057" spans="10:12">
      <c r="J1057" s="1"/>
      <c r="L1057" s="1"/>
    </row>
    <row r="1058" spans="10:12">
      <c r="J1058" s="1"/>
      <c r="L1058" s="1"/>
    </row>
    <row r="1059" spans="10:12">
      <c r="J1059" s="1"/>
      <c r="L1059" s="1"/>
    </row>
    <row r="1060" spans="10:12">
      <c r="J1060" s="1"/>
      <c r="L1060" s="1"/>
    </row>
    <row r="1061" spans="10:12">
      <c r="J1061" s="1"/>
      <c r="L1061" s="1"/>
    </row>
    <row r="1062" spans="10:12">
      <c r="J1062" s="1"/>
      <c r="L1062" s="1"/>
    </row>
    <row r="1063" spans="10:12">
      <c r="J1063" s="1"/>
      <c r="L1063" s="1"/>
    </row>
    <row r="1064" spans="10:12">
      <c r="J1064" s="1"/>
      <c r="L1064" s="1"/>
    </row>
    <row r="1065" spans="10:12">
      <c r="J1065" s="1"/>
      <c r="L1065" s="1"/>
    </row>
    <row r="1066" spans="10:12">
      <c r="J1066" s="1"/>
      <c r="L1066" s="1"/>
    </row>
    <row r="1067" spans="10:12">
      <c r="J1067" s="1"/>
      <c r="L1067" s="1"/>
    </row>
    <row r="1068" spans="10:12">
      <c r="J1068" s="1"/>
      <c r="L1068" s="1"/>
    </row>
    <row r="1069" spans="10:12">
      <c r="J1069" s="1"/>
      <c r="L1069" s="1"/>
    </row>
    <row r="1070" spans="10:12">
      <c r="J1070" s="1"/>
      <c r="L1070" s="1"/>
    </row>
    <row r="1071" spans="10:12">
      <c r="J1071" s="1"/>
      <c r="L1071" s="1"/>
    </row>
    <row r="1072" spans="10:12">
      <c r="J1072" s="1"/>
      <c r="L1072" s="1"/>
    </row>
    <row r="1073" spans="10:12">
      <c r="J1073" s="1"/>
      <c r="L1073" s="1"/>
    </row>
    <row r="1074" spans="10:12">
      <c r="J1074" s="1"/>
      <c r="L1074" s="1"/>
    </row>
    <row r="1075" spans="10:12">
      <c r="J1075" s="1"/>
      <c r="L1075" s="1"/>
    </row>
    <row r="1076" spans="10:12">
      <c r="J1076" s="1"/>
      <c r="L1076" s="1"/>
    </row>
    <row r="1077" spans="10:12">
      <c r="J1077" s="1"/>
      <c r="L1077" s="1"/>
    </row>
    <row r="1078" spans="10:12">
      <c r="J1078" s="1"/>
      <c r="L1078" s="1"/>
    </row>
    <row r="1079" spans="10:12">
      <c r="J1079" s="1"/>
      <c r="L1079" s="1"/>
    </row>
    <row r="1080" spans="10:12">
      <c r="J1080" s="1"/>
      <c r="L1080" s="1"/>
    </row>
    <row r="1081" spans="10:12">
      <c r="J1081" s="1"/>
      <c r="L1081" s="1"/>
    </row>
    <row r="1082" spans="10:12">
      <c r="J1082" s="1"/>
      <c r="L1082" s="1"/>
    </row>
    <row r="1083" spans="10:12">
      <c r="J1083" s="1"/>
      <c r="L1083" s="1"/>
    </row>
    <row r="1084" spans="10:12">
      <c r="J1084" s="1"/>
      <c r="L1084" s="1"/>
    </row>
    <row r="1085" spans="10:12">
      <c r="J1085" s="1"/>
      <c r="L1085" s="1"/>
    </row>
    <row r="1086" spans="10:12">
      <c r="J1086" s="1"/>
      <c r="L1086" s="1"/>
    </row>
    <row r="1087" spans="10:12">
      <c r="J1087" s="1"/>
      <c r="L1087" s="1"/>
    </row>
    <row r="1088" spans="10:12">
      <c r="J1088" s="1"/>
      <c r="L1088" s="1"/>
    </row>
    <row r="1089" spans="10:12">
      <c r="J1089" s="1"/>
      <c r="L1089" s="1"/>
    </row>
    <row r="1090" spans="10:12">
      <c r="J1090" s="1"/>
      <c r="L1090" s="1"/>
    </row>
    <row r="1091" spans="10:12">
      <c r="J1091" s="1"/>
      <c r="L1091" s="1"/>
    </row>
    <row r="1092" spans="10:12">
      <c r="J1092" s="1"/>
      <c r="L1092" s="1"/>
    </row>
    <row r="1093" spans="10:12">
      <c r="J1093" s="1"/>
      <c r="L1093" s="1"/>
    </row>
    <row r="1094" spans="10:12">
      <c r="J1094" s="1"/>
      <c r="L1094" s="1"/>
    </row>
    <row r="1095" spans="10:12">
      <c r="J1095" s="1"/>
      <c r="L1095" s="1"/>
    </row>
    <row r="1096" spans="10:12">
      <c r="J1096" s="1"/>
      <c r="L1096" s="1"/>
    </row>
    <row r="1097" spans="10:12">
      <c r="J1097" s="1"/>
      <c r="L1097" s="1"/>
    </row>
    <row r="1098" spans="10:12">
      <c r="J1098" s="1"/>
      <c r="L1098" s="1"/>
    </row>
    <row r="1099" spans="10:12">
      <c r="J1099" s="1"/>
      <c r="L1099" s="1"/>
    </row>
    <row r="1100" spans="10:12">
      <c r="J1100" s="1"/>
      <c r="L1100" s="1"/>
    </row>
    <row r="1101" spans="10:12">
      <c r="J1101" s="1"/>
      <c r="L1101" s="1"/>
    </row>
    <row r="1102" spans="10:12">
      <c r="J1102" s="1"/>
      <c r="L1102" s="1"/>
    </row>
    <row r="1103" spans="10:12">
      <c r="J1103" s="1"/>
      <c r="L1103" s="1"/>
    </row>
    <row r="1104" spans="10:12">
      <c r="J1104" s="1"/>
      <c r="L1104" s="1"/>
    </row>
    <row r="1105" spans="10:12">
      <c r="J1105" s="1"/>
      <c r="L1105" s="1"/>
    </row>
    <row r="1106" spans="10:12">
      <c r="J1106" s="1"/>
      <c r="L1106" s="1"/>
    </row>
    <row r="1107" spans="10:12">
      <c r="J1107" s="1"/>
      <c r="L1107" s="1"/>
    </row>
    <row r="1108" spans="10:12">
      <c r="J1108" s="1"/>
      <c r="L1108" s="1"/>
    </row>
    <row r="1109" spans="10:12">
      <c r="J1109" s="1"/>
      <c r="L1109" s="1"/>
    </row>
    <row r="1110" spans="10:12">
      <c r="J1110" s="1"/>
      <c r="L1110" s="1"/>
    </row>
    <row r="1111" spans="10:12">
      <c r="J1111" s="1"/>
      <c r="L1111" s="1"/>
    </row>
    <row r="1112" spans="10:12">
      <c r="J1112" s="1"/>
      <c r="L1112" s="1"/>
    </row>
    <row r="1113" spans="10:12">
      <c r="J1113" s="1"/>
      <c r="L1113" s="1"/>
    </row>
    <row r="1114" spans="10:12">
      <c r="J1114" s="1"/>
      <c r="L1114" s="1"/>
    </row>
    <row r="1115" spans="10:12">
      <c r="J1115" s="1"/>
      <c r="L1115" s="1"/>
    </row>
    <row r="1116" spans="10:12">
      <c r="J1116" s="1"/>
      <c r="L1116" s="1"/>
    </row>
    <row r="1117" spans="10:12">
      <c r="J1117" s="1"/>
      <c r="L1117" s="1"/>
    </row>
    <row r="1118" spans="10:12">
      <c r="J1118" s="1"/>
      <c r="L1118" s="1"/>
    </row>
    <row r="1119" spans="10:12">
      <c r="J1119" s="1"/>
      <c r="L1119" s="1"/>
    </row>
    <row r="1120" spans="10:12">
      <c r="J1120" s="1"/>
      <c r="L1120" s="1"/>
    </row>
    <row r="1121" spans="10:12">
      <c r="J1121" s="1"/>
      <c r="L1121" s="1"/>
    </row>
    <row r="1122" spans="10:12">
      <c r="J1122" s="1"/>
      <c r="L1122" s="1"/>
    </row>
    <row r="1123" spans="10:12">
      <c r="J1123" s="1"/>
      <c r="L1123" s="1"/>
    </row>
    <row r="1124" spans="10:12">
      <c r="J1124" s="1"/>
      <c r="L1124" s="1"/>
    </row>
    <row r="1125" spans="10:12">
      <c r="J1125" s="1"/>
      <c r="L1125" s="1"/>
    </row>
    <row r="1126" spans="10:12">
      <c r="J1126" s="1"/>
      <c r="L1126" s="1"/>
    </row>
    <row r="1127" spans="10:12">
      <c r="J1127" s="1"/>
      <c r="L1127" s="1"/>
    </row>
    <row r="1128" spans="10:12">
      <c r="J1128" s="1"/>
      <c r="L1128" s="1"/>
    </row>
    <row r="1129" spans="10:12">
      <c r="J1129" s="1"/>
      <c r="L1129" s="1"/>
    </row>
    <row r="1130" spans="10:12">
      <c r="J1130" s="1"/>
      <c r="L1130" s="1"/>
    </row>
    <row r="1131" spans="10:12">
      <c r="J1131" s="1"/>
      <c r="L1131" s="1"/>
    </row>
    <row r="1132" spans="10:12">
      <c r="J1132" s="1"/>
      <c r="L1132" s="1"/>
    </row>
    <row r="1133" spans="10:12">
      <c r="J1133" s="1"/>
      <c r="L1133" s="1"/>
    </row>
    <row r="1134" spans="10:12">
      <c r="J1134" s="1"/>
      <c r="L1134" s="1"/>
    </row>
    <row r="1135" spans="10:12">
      <c r="J1135" s="1"/>
      <c r="L1135" s="1"/>
    </row>
    <row r="1136" spans="10:12">
      <c r="J1136" s="1"/>
      <c r="L1136" s="1"/>
    </row>
    <row r="1137" spans="10:12">
      <c r="J1137" s="1"/>
      <c r="L1137" s="1"/>
    </row>
    <row r="1138" spans="10:12">
      <c r="J1138" s="1"/>
      <c r="L1138" s="1"/>
    </row>
    <row r="1139" spans="10:12">
      <c r="J1139" s="1"/>
      <c r="L1139" s="1"/>
    </row>
    <row r="1140" spans="10:12">
      <c r="J1140" s="1"/>
      <c r="L1140" s="1"/>
    </row>
    <row r="1141" spans="10:12">
      <c r="J1141" s="1"/>
      <c r="L1141" s="1"/>
    </row>
    <row r="1142" spans="10:12">
      <c r="J1142" s="1"/>
      <c r="L1142" s="1"/>
    </row>
    <row r="1143" spans="10:12">
      <c r="J1143" s="1"/>
      <c r="L1143" s="1"/>
    </row>
    <row r="1144" spans="10:12">
      <c r="J1144" s="1"/>
      <c r="L1144" s="1"/>
    </row>
    <row r="1145" spans="10:12">
      <c r="J1145" s="1"/>
      <c r="L1145" s="1"/>
    </row>
    <row r="1146" spans="10:12">
      <c r="J1146" s="1"/>
      <c r="L1146" s="1"/>
    </row>
    <row r="1147" spans="10:12">
      <c r="J1147" s="1"/>
      <c r="L1147" s="1"/>
    </row>
    <row r="1148" spans="10:12">
      <c r="J1148" s="1"/>
      <c r="L1148" s="1"/>
    </row>
    <row r="1149" spans="10:12">
      <c r="J1149" s="1"/>
      <c r="L1149" s="1"/>
    </row>
    <row r="1150" spans="10:12">
      <c r="J1150" s="1"/>
      <c r="L1150" s="1"/>
    </row>
    <row r="1151" spans="10:12">
      <c r="J1151" s="1"/>
      <c r="L1151" s="1"/>
    </row>
    <row r="1152" spans="10:12">
      <c r="J1152" s="1"/>
      <c r="L1152" s="1"/>
    </row>
    <row r="1153" spans="10:12">
      <c r="J1153" s="1"/>
      <c r="L1153" s="1"/>
    </row>
    <row r="1154" spans="10:12">
      <c r="J1154" s="1"/>
      <c r="L1154" s="1"/>
    </row>
    <row r="1155" spans="10:12">
      <c r="J1155" s="1"/>
      <c r="L1155" s="1"/>
    </row>
    <row r="1156" spans="10:12">
      <c r="J1156" s="1"/>
      <c r="L1156" s="1"/>
    </row>
    <row r="1157" spans="10:12">
      <c r="J1157" s="1"/>
      <c r="L1157" s="1"/>
    </row>
    <row r="1158" spans="10:12">
      <c r="J1158" s="1"/>
      <c r="L1158" s="1"/>
    </row>
    <row r="1159" spans="10:12">
      <c r="J1159" s="1"/>
      <c r="L1159" s="1"/>
    </row>
    <row r="1160" spans="10:12">
      <c r="J1160" s="1"/>
      <c r="L1160" s="1"/>
    </row>
    <row r="1161" spans="10:12">
      <c r="J1161" s="1"/>
      <c r="L1161" s="1"/>
    </row>
    <row r="1162" spans="10:12">
      <c r="J1162" s="1"/>
      <c r="L1162" s="1"/>
    </row>
    <row r="1163" spans="10:12">
      <c r="J1163" s="1"/>
      <c r="L1163" s="1"/>
    </row>
    <row r="1164" spans="10:12">
      <c r="J1164" s="1"/>
      <c r="L1164" s="1"/>
    </row>
    <row r="1165" spans="10:12">
      <c r="J1165" s="1"/>
      <c r="L1165" s="1"/>
    </row>
    <row r="1166" spans="10:12">
      <c r="J1166" s="1"/>
      <c r="L1166" s="1"/>
    </row>
    <row r="1167" spans="10:12">
      <c r="J1167" s="1"/>
      <c r="L1167" s="1"/>
    </row>
    <row r="1168" spans="10:12">
      <c r="J1168" s="1"/>
      <c r="L1168" s="1"/>
    </row>
    <row r="1169" spans="10:12">
      <c r="J1169" s="1"/>
      <c r="L1169" s="1"/>
    </row>
    <row r="1170" spans="10:12">
      <c r="J1170" s="1"/>
      <c r="L1170" s="1"/>
    </row>
    <row r="1171" spans="10:12">
      <c r="J1171" s="1"/>
      <c r="L1171" s="1"/>
    </row>
    <row r="1172" spans="10:12">
      <c r="J1172" s="1"/>
      <c r="L1172" s="1"/>
    </row>
    <row r="1173" spans="10:12">
      <c r="J1173" s="1"/>
      <c r="L1173" s="1"/>
    </row>
    <row r="1174" spans="10:12">
      <c r="J1174" s="1"/>
      <c r="L1174" s="1"/>
    </row>
    <row r="1175" spans="10:12">
      <c r="J1175" s="1"/>
      <c r="L1175" s="1"/>
    </row>
    <row r="1176" spans="10:12">
      <c r="J1176" s="1"/>
      <c r="L1176" s="1"/>
    </row>
    <row r="1177" spans="10:12">
      <c r="J1177" s="1"/>
      <c r="L1177" s="1"/>
    </row>
    <row r="1178" spans="10:12">
      <c r="J1178" s="1"/>
      <c r="L1178" s="1"/>
    </row>
    <row r="1179" spans="10:12">
      <c r="J1179" s="1"/>
      <c r="L1179" s="1"/>
    </row>
    <row r="1180" spans="10:12">
      <c r="J1180" s="1"/>
      <c r="L1180" s="1"/>
    </row>
    <row r="1181" spans="10:12">
      <c r="J1181" s="1"/>
      <c r="L1181" s="1"/>
    </row>
    <row r="1182" spans="10:12">
      <c r="J1182" s="1"/>
      <c r="L1182" s="1"/>
    </row>
    <row r="1183" spans="10:12">
      <c r="J1183" s="1"/>
      <c r="L1183" s="1"/>
    </row>
    <row r="1184" spans="10:12">
      <c r="J1184" s="1"/>
      <c r="L1184" s="1"/>
    </row>
    <row r="1185" spans="10:12">
      <c r="J1185" s="1"/>
      <c r="L1185" s="1"/>
    </row>
    <row r="1186" spans="10:12">
      <c r="J1186" s="1"/>
      <c r="L1186" s="1"/>
    </row>
    <row r="1187" spans="10:12">
      <c r="J1187" s="1"/>
      <c r="L1187" s="1"/>
    </row>
    <row r="1188" spans="10:12">
      <c r="J1188" s="1"/>
      <c r="L1188" s="1"/>
    </row>
    <row r="1189" spans="10:12">
      <c r="J1189" s="1"/>
      <c r="L1189" s="1"/>
    </row>
    <row r="1190" spans="10:12">
      <c r="J1190" s="1"/>
      <c r="L1190" s="1"/>
    </row>
    <row r="1191" spans="10:12">
      <c r="J1191" s="1"/>
      <c r="L1191" s="1"/>
    </row>
    <row r="1192" spans="10:12">
      <c r="J1192" s="1"/>
      <c r="L1192" s="1"/>
    </row>
    <row r="1193" spans="10:12">
      <c r="J1193" s="1"/>
      <c r="L1193" s="1"/>
    </row>
    <row r="1194" spans="10:12">
      <c r="J1194" s="1"/>
      <c r="L1194" s="1"/>
    </row>
    <row r="1195" spans="10:12">
      <c r="J1195" s="1"/>
      <c r="L1195" s="1"/>
    </row>
    <row r="1196" spans="10:12">
      <c r="J1196" s="1"/>
      <c r="L1196" s="1"/>
    </row>
    <row r="1197" spans="10:12">
      <c r="J1197" s="1"/>
      <c r="L1197" s="1"/>
    </row>
    <row r="1198" spans="10:12">
      <c r="J1198" s="1"/>
      <c r="L1198" s="1"/>
    </row>
    <row r="1199" spans="10:12">
      <c r="J1199" s="1"/>
      <c r="L1199" s="1"/>
    </row>
    <row r="1200" spans="10:12">
      <c r="J1200" s="1"/>
      <c r="L1200" s="1"/>
    </row>
    <row r="1201" spans="10:12">
      <c r="J1201" s="1"/>
      <c r="L1201" s="1"/>
    </row>
    <row r="1202" spans="10:12">
      <c r="J1202" s="1"/>
      <c r="L1202" s="1"/>
    </row>
    <row r="1203" spans="10:12">
      <c r="J1203" s="1"/>
      <c r="L1203" s="1"/>
    </row>
    <row r="1204" spans="10:12">
      <c r="J1204" s="1"/>
      <c r="L1204" s="1"/>
    </row>
    <row r="1205" spans="10:12">
      <c r="J1205" s="1"/>
      <c r="L1205" s="1"/>
    </row>
    <row r="1206" spans="10:12">
      <c r="J1206" s="1"/>
      <c r="L1206" s="1"/>
    </row>
    <row r="1207" spans="10:12">
      <c r="J1207" s="1"/>
      <c r="L1207" s="1"/>
    </row>
    <row r="1208" spans="10:12">
      <c r="J1208" s="1"/>
      <c r="L1208" s="1"/>
    </row>
    <row r="1209" spans="10:12">
      <c r="J1209" s="1"/>
      <c r="L1209" s="1"/>
    </row>
    <row r="1210" spans="10:12">
      <c r="J1210" s="1"/>
      <c r="L1210" s="1"/>
    </row>
    <row r="1211" spans="10:12">
      <c r="J1211" s="1"/>
      <c r="L1211" s="1"/>
    </row>
    <row r="1212" spans="10:12">
      <c r="J1212" s="1"/>
      <c r="L1212" s="1"/>
    </row>
    <row r="1213" spans="10:12">
      <c r="J1213" s="1"/>
      <c r="L1213" s="1"/>
    </row>
    <row r="1214" spans="10:12">
      <c r="J1214" s="1"/>
      <c r="L1214" s="1"/>
    </row>
    <row r="1215" spans="10:12">
      <c r="J1215" s="1"/>
      <c r="L1215" s="1"/>
    </row>
    <row r="1216" spans="10:12">
      <c r="J1216" s="1"/>
      <c r="L1216" s="1"/>
    </row>
    <row r="1217" spans="10:12">
      <c r="J1217" s="1"/>
      <c r="L1217" s="1"/>
    </row>
    <row r="1218" spans="10:12">
      <c r="J1218" s="1"/>
      <c r="L1218" s="1"/>
    </row>
    <row r="1219" spans="10:12">
      <c r="J1219" s="1"/>
      <c r="L1219" s="1"/>
    </row>
    <row r="1220" spans="10:12">
      <c r="J1220" s="1"/>
      <c r="L1220" s="1"/>
    </row>
    <row r="1221" spans="10:12">
      <c r="J1221" s="1"/>
      <c r="L1221" s="1"/>
    </row>
    <row r="1222" spans="10:12">
      <c r="J1222" s="1"/>
      <c r="L1222" s="1"/>
    </row>
    <row r="1223" spans="10:12">
      <c r="J1223" s="1"/>
      <c r="L1223" s="1"/>
    </row>
    <row r="1224" spans="10:12">
      <c r="J1224" s="1"/>
      <c r="L1224" s="1"/>
    </row>
    <row r="1225" spans="10:12">
      <c r="J1225" s="1"/>
      <c r="L1225" s="1"/>
    </row>
    <row r="1226" spans="10:12">
      <c r="J1226" s="1"/>
      <c r="L1226" s="1"/>
    </row>
    <row r="1227" spans="10:12">
      <c r="J1227" s="1"/>
      <c r="L1227" s="1"/>
    </row>
    <row r="1228" spans="10:12">
      <c r="J1228" s="1"/>
      <c r="L1228" s="1"/>
    </row>
    <row r="1229" spans="10:12">
      <c r="J1229" s="1"/>
      <c r="L1229" s="1"/>
    </row>
    <row r="1230" spans="10:12">
      <c r="J1230" s="1"/>
      <c r="L1230" s="1"/>
    </row>
    <row r="1231" spans="10:12">
      <c r="J1231" s="1"/>
      <c r="L1231" s="1"/>
    </row>
    <row r="1232" spans="10:12">
      <c r="J1232" s="1"/>
      <c r="L1232" s="1"/>
    </row>
    <row r="1233" spans="10:12">
      <c r="J1233" s="1"/>
      <c r="L1233" s="1"/>
    </row>
    <row r="1234" spans="10:12">
      <c r="J1234" s="1"/>
      <c r="L1234" s="1"/>
    </row>
    <row r="1235" spans="10:12">
      <c r="J1235" s="1"/>
      <c r="L1235" s="1"/>
    </row>
    <row r="1236" spans="10:12">
      <c r="J1236" s="1"/>
      <c r="L1236" s="1"/>
    </row>
    <row r="1237" spans="10:12">
      <c r="J1237" s="1"/>
      <c r="L1237" s="1"/>
    </row>
    <row r="1238" spans="10:12">
      <c r="J1238" s="1"/>
      <c r="L1238" s="1"/>
    </row>
    <row r="1239" spans="10:12">
      <c r="J1239" s="1"/>
      <c r="L1239" s="1"/>
    </row>
    <row r="1240" spans="10:12">
      <c r="J1240" s="1"/>
      <c r="L1240" s="1"/>
    </row>
    <row r="1241" spans="10:12">
      <c r="J1241" s="1"/>
      <c r="L1241" s="1"/>
    </row>
    <row r="1242" spans="10:12">
      <c r="J1242" s="1"/>
      <c r="L1242" s="1"/>
    </row>
    <row r="1243" spans="10:12">
      <c r="J1243" s="1"/>
      <c r="L1243" s="1"/>
    </row>
    <row r="1244" spans="10:12">
      <c r="J1244" s="1"/>
      <c r="L1244" s="1"/>
    </row>
    <row r="1245" spans="10:12">
      <c r="J1245" s="1"/>
      <c r="L1245" s="1"/>
    </row>
    <row r="1246" spans="10:12">
      <c r="J1246" s="1"/>
      <c r="L1246" s="1"/>
    </row>
    <row r="1247" spans="10:12">
      <c r="J1247" s="1"/>
      <c r="L1247" s="1"/>
    </row>
    <row r="1248" spans="10:12">
      <c r="J1248" s="1"/>
      <c r="L1248" s="1"/>
    </row>
    <row r="1249" spans="10:12">
      <c r="J1249" s="1"/>
      <c r="L1249" s="1"/>
    </row>
    <row r="1250" spans="10:12">
      <c r="J1250" s="1"/>
      <c r="L1250" s="1"/>
    </row>
    <row r="1251" spans="10:12">
      <c r="J1251" s="1"/>
      <c r="L1251" s="1"/>
    </row>
    <row r="1252" spans="10:12">
      <c r="J1252" s="1"/>
      <c r="L1252" s="1"/>
    </row>
    <row r="1253" spans="10:12">
      <c r="J1253" s="1"/>
      <c r="L1253" s="1"/>
    </row>
    <row r="1254" spans="10:12">
      <c r="J1254" s="1"/>
      <c r="L1254" s="1"/>
    </row>
    <row r="1255" spans="10:12">
      <c r="J1255" s="1"/>
      <c r="L1255" s="1"/>
    </row>
    <row r="1256" spans="10:12">
      <c r="J1256" s="1"/>
      <c r="L1256" s="1"/>
    </row>
    <row r="1257" spans="10:12">
      <c r="J1257" s="1"/>
      <c r="L1257" s="1"/>
    </row>
    <row r="1258" spans="10:12">
      <c r="J1258" s="1"/>
      <c r="L1258" s="1"/>
    </row>
    <row r="1259" spans="10:12">
      <c r="J1259" s="1"/>
      <c r="L1259" s="1"/>
    </row>
    <row r="1260" spans="10:12">
      <c r="J1260" s="1"/>
      <c r="L1260" s="1"/>
    </row>
    <row r="1261" spans="10:12">
      <c r="J1261" s="1"/>
      <c r="L1261" s="1"/>
    </row>
    <row r="1262" spans="10:12">
      <c r="J1262" s="1"/>
      <c r="L1262" s="1"/>
    </row>
    <row r="1263" spans="10:12">
      <c r="J1263" s="1"/>
      <c r="L1263" s="1"/>
    </row>
    <row r="1264" spans="10:12">
      <c r="J1264" s="1"/>
      <c r="L1264" s="1"/>
    </row>
    <row r="1265" spans="10:12">
      <c r="J1265" s="1"/>
      <c r="L1265" s="1"/>
    </row>
    <row r="1266" spans="10:12">
      <c r="J1266" s="1"/>
      <c r="L1266" s="1"/>
    </row>
    <row r="1267" spans="10:12">
      <c r="J1267" s="1"/>
      <c r="L1267" s="1"/>
    </row>
    <row r="1268" spans="10:12">
      <c r="J1268" s="1"/>
      <c r="L1268" s="1"/>
    </row>
    <row r="1269" spans="10:12">
      <c r="J1269" s="1"/>
      <c r="L1269" s="1"/>
    </row>
    <row r="1270" spans="10:12">
      <c r="J1270" s="1"/>
      <c r="L1270" s="1"/>
    </row>
    <row r="1271" spans="10:12">
      <c r="J1271" s="1"/>
      <c r="L1271" s="1"/>
    </row>
    <row r="1272" spans="10:12">
      <c r="J1272" s="1"/>
      <c r="L1272" s="1"/>
    </row>
    <row r="1273" spans="10:12">
      <c r="J1273" s="1"/>
      <c r="L1273" s="1"/>
    </row>
    <row r="1274" spans="10:12">
      <c r="J1274" s="1"/>
      <c r="L1274" s="1"/>
    </row>
    <row r="1275" spans="10:12">
      <c r="J1275" s="1"/>
      <c r="L1275" s="1"/>
    </row>
    <row r="1276" spans="10:12">
      <c r="J1276" s="1"/>
      <c r="L1276" s="1"/>
    </row>
    <row r="1277" spans="10:12">
      <c r="J1277" s="1"/>
      <c r="L1277" s="1"/>
    </row>
    <row r="1278" spans="10:12">
      <c r="J1278" s="1"/>
      <c r="L1278" s="1"/>
    </row>
    <row r="1279" spans="10:12">
      <c r="J1279" s="1"/>
      <c r="L1279" s="1"/>
    </row>
    <row r="1280" spans="10:12">
      <c r="J1280" s="1"/>
      <c r="L1280" s="1"/>
    </row>
    <row r="1281" spans="10:12">
      <c r="J1281" s="1"/>
      <c r="L1281" s="1"/>
    </row>
    <row r="1282" spans="10:12">
      <c r="J1282" s="1"/>
      <c r="L1282" s="1"/>
    </row>
    <row r="1283" spans="10:12">
      <c r="J1283" s="1"/>
      <c r="L1283" s="1"/>
    </row>
    <row r="1284" spans="10:12">
      <c r="J1284" s="1"/>
      <c r="L1284" s="1"/>
    </row>
    <row r="1285" spans="10:12">
      <c r="J1285" s="1"/>
      <c r="L1285" s="1"/>
    </row>
    <row r="1286" spans="10:12">
      <c r="J1286" s="1"/>
      <c r="L1286" s="1"/>
    </row>
    <row r="1287" spans="10:12">
      <c r="J1287" s="1"/>
      <c r="L1287" s="1"/>
    </row>
    <row r="1288" spans="10:12">
      <c r="J1288" s="1"/>
      <c r="L1288" s="1"/>
    </row>
    <row r="1289" spans="10:12">
      <c r="J1289" s="1"/>
      <c r="L1289" s="1"/>
    </row>
    <row r="1290" spans="10:12">
      <c r="J1290" s="1"/>
      <c r="L1290" s="1"/>
    </row>
    <row r="1291" spans="10:12">
      <c r="J1291" s="1"/>
      <c r="L1291" s="1"/>
    </row>
    <row r="1292" spans="10:12">
      <c r="J1292" s="1"/>
      <c r="L1292" s="1"/>
    </row>
    <row r="1293" spans="10:12">
      <c r="J1293" s="1"/>
      <c r="L1293" s="1"/>
    </row>
    <row r="1294" spans="10:12">
      <c r="J1294" s="1"/>
      <c r="L1294" s="1"/>
    </row>
    <row r="1295" spans="10:12">
      <c r="J1295" s="1"/>
      <c r="L1295" s="1"/>
    </row>
    <row r="1296" spans="10:12">
      <c r="J1296" s="1"/>
      <c r="L1296" s="1"/>
    </row>
    <row r="1297" spans="10:12">
      <c r="J1297" s="1"/>
      <c r="L1297" s="1"/>
    </row>
    <row r="1298" spans="10:12">
      <c r="J1298" s="1"/>
      <c r="L1298" s="1"/>
    </row>
    <row r="1299" spans="10:12">
      <c r="J1299" s="1"/>
      <c r="L1299" s="1"/>
    </row>
    <row r="1300" spans="10:12">
      <c r="J1300" s="1"/>
      <c r="L1300" s="1"/>
    </row>
    <row r="1301" spans="10:12">
      <c r="J1301" s="1"/>
      <c r="L1301" s="1"/>
    </row>
    <row r="1302" spans="10:12">
      <c r="J1302" s="1"/>
      <c r="L1302" s="1"/>
    </row>
    <row r="1303" spans="10:12">
      <c r="J1303" s="1"/>
      <c r="L1303" s="1"/>
    </row>
    <row r="1304" spans="10:12">
      <c r="J1304" s="1"/>
      <c r="L1304" s="1"/>
    </row>
    <row r="1305" spans="10:12">
      <c r="J1305" s="1"/>
      <c r="L1305" s="1"/>
    </row>
    <row r="1306" spans="10:12">
      <c r="J1306" s="1"/>
      <c r="L1306" s="1"/>
    </row>
    <row r="1307" spans="10:12">
      <c r="J1307" s="1"/>
      <c r="L1307" s="1"/>
    </row>
    <row r="1308" spans="10:12">
      <c r="J1308" s="1"/>
      <c r="L1308" s="1"/>
    </row>
    <row r="1309" spans="10:12">
      <c r="J1309" s="1"/>
      <c r="L1309" s="1"/>
    </row>
    <row r="1310" spans="10:12">
      <c r="J1310" s="1"/>
      <c r="L1310" s="1"/>
    </row>
    <row r="1311" spans="10:12">
      <c r="J1311" s="1"/>
      <c r="L1311" s="1"/>
    </row>
    <row r="1312" spans="10:12">
      <c r="J1312" s="1"/>
      <c r="L1312" s="1"/>
    </row>
    <row r="1313" spans="10:12">
      <c r="J1313" s="1"/>
      <c r="L1313" s="1"/>
    </row>
    <row r="1314" spans="10:12">
      <c r="J1314" s="1"/>
      <c r="L1314" s="1"/>
    </row>
    <row r="1315" spans="10:12">
      <c r="J1315" s="1"/>
      <c r="L1315" s="1"/>
    </row>
    <row r="1316" spans="10:12">
      <c r="J1316" s="1"/>
      <c r="L1316" s="1"/>
    </row>
    <row r="1317" spans="10:12">
      <c r="J1317" s="1"/>
      <c r="L1317" s="1"/>
    </row>
    <row r="1318" spans="10:12">
      <c r="J1318" s="1"/>
      <c r="L1318" s="1"/>
    </row>
    <row r="1319" spans="10:12">
      <c r="J1319" s="1"/>
      <c r="L1319" s="1"/>
    </row>
    <row r="1320" spans="10:12">
      <c r="J1320" s="1"/>
      <c r="L1320" s="1"/>
    </row>
    <row r="1321" spans="10:12">
      <c r="J1321" s="1"/>
      <c r="L1321" s="1"/>
    </row>
    <row r="1322" spans="10:12">
      <c r="J1322" s="1"/>
      <c r="L1322" s="1"/>
    </row>
    <row r="1323" spans="10:12">
      <c r="J1323" s="1"/>
      <c r="L1323" s="1"/>
    </row>
    <row r="1324" spans="10:12">
      <c r="J1324" s="1"/>
      <c r="L1324" s="1"/>
    </row>
    <row r="1325" spans="10:12">
      <c r="J1325" s="1"/>
      <c r="L1325" s="1"/>
    </row>
    <row r="1326" spans="10:12">
      <c r="J1326" s="1"/>
      <c r="L1326" s="1"/>
    </row>
    <row r="1327" spans="10:12">
      <c r="J1327" s="1"/>
      <c r="L1327" s="1"/>
    </row>
    <row r="1328" spans="10:12">
      <c r="J1328" s="1"/>
      <c r="L1328" s="1"/>
    </row>
    <row r="1329" spans="10:12">
      <c r="J1329" s="1"/>
      <c r="L1329" s="1"/>
    </row>
    <row r="1330" spans="10:12">
      <c r="J1330" s="1"/>
      <c r="L1330" s="1"/>
    </row>
    <row r="1331" spans="10:12">
      <c r="J1331" s="1"/>
      <c r="L1331" s="1"/>
    </row>
    <row r="1332" spans="10:12">
      <c r="J1332" s="1"/>
      <c r="L1332" s="1"/>
    </row>
    <row r="1333" spans="10:12">
      <c r="J1333" s="1"/>
      <c r="L1333" s="1"/>
    </row>
    <row r="1334" spans="10:12">
      <c r="J1334" s="1"/>
      <c r="L1334" s="1"/>
    </row>
    <row r="1335" spans="10:12">
      <c r="J1335" s="1"/>
      <c r="L1335" s="1"/>
    </row>
    <row r="1336" spans="10:12">
      <c r="J1336" s="1"/>
      <c r="L1336" s="1"/>
    </row>
    <row r="1337" spans="10:12">
      <c r="J1337" s="1"/>
      <c r="L1337" s="1"/>
    </row>
    <row r="1338" spans="10:12">
      <c r="J1338" s="1"/>
      <c r="L1338" s="1"/>
    </row>
    <row r="1339" spans="10:12">
      <c r="J1339" s="1"/>
      <c r="L1339" s="1"/>
    </row>
    <row r="1340" spans="10:12">
      <c r="J1340" s="1"/>
      <c r="L1340" s="1"/>
    </row>
    <row r="1341" spans="10:12">
      <c r="J1341" s="1"/>
      <c r="L1341" s="1"/>
    </row>
    <row r="1342" spans="10:12">
      <c r="J1342" s="1"/>
      <c r="L1342" s="1"/>
    </row>
    <row r="1343" spans="10:12">
      <c r="J1343" s="1"/>
      <c r="L1343" s="1"/>
    </row>
    <row r="1344" spans="10:12">
      <c r="J1344" s="1"/>
      <c r="L1344" s="1"/>
    </row>
    <row r="1345" spans="10:12">
      <c r="J1345" s="1"/>
      <c r="L1345" s="1"/>
    </row>
    <row r="1346" spans="10:12">
      <c r="J1346" s="1"/>
      <c r="L1346" s="1"/>
    </row>
    <row r="1347" spans="10:12">
      <c r="J1347" s="1"/>
      <c r="L1347" s="1"/>
    </row>
    <row r="1348" spans="10:12">
      <c r="J1348" s="1"/>
      <c r="L1348" s="1"/>
    </row>
    <row r="1349" spans="10:12">
      <c r="J1349" s="1"/>
      <c r="L1349" s="1"/>
    </row>
    <row r="1350" spans="10:12">
      <c r="J1350" s="1"/>
      <c r="L1350" s="1"/>
    </row>
    <row r="1351" spans="10:12">
      <c r="J1351" s="1"/>
      <c r="L1351" s="1"/>
    </row>
    <row r="1352" spans="10:12">
      <c r="J1352" s="1"/>
      <c r="L1352" s="1"/>
    </row>
    <row r="1353" spans="10:12">
      <c r="J1353" s="1"/>
      <c r="L1353" s="1"/>
    </row>
    <row r="1354" spans="10:12">
      <c r="J1354" s="1"/>
      <c r="L1354" s="1"/>
    </row>
    <row r="1355" spans="10:12">
      <c r="J1355" s="1"/>
      <c r="L1355" s="1"/>
    </row>
    <row r="1356" spans="10:12">
      <c r="J1356" s="1"/>
      <c r="L1356" s="1"/>
    </row>
    <row r="1357" spans="10:12">
      <c r="J1357" s="1"/>
      <c r="L1357" s="1"/>
    </row>
    <row r="1358" spans="10:12">
      <c r="J1358" s="1"/>
      <c r="L1358" s="1"/>
    </row>
    <row r="1359" spans="10:12">
      <c r="J1359" s="1"/>
      <c r="L1359" s="1"/>
    </row>
    <row r="1360" spans="10:12">
      <c r="J1360" s="1"/>
      <c r="L1360" s="1"/>
    </row>
    <row r="1361" spans="10:12">
      <c r="J1361" s="1"/>
      <c r="L1361" s="1"/>
    </row>
    <row r="1362" spans="10:12">
      <c r="J1362" s="1"/>
      <c r="L1362" s="1"/>
    </row>
    <row r="1363" spans="10:12">
      <c r="J1363" s="1"/>
      <c r="L1363" s="1"/>
    </row>
    <row r="1364" spans="10:12">
      <c r="J1364" s="1"/>
      <c r="L1364" s="1"/>
    </row>
    <row r="1365" spans="10:12">
      <c r="J1365" s="1"/>
      <c r="L1365" s="1"/>
    </row>
    <row r="1366" spans="10:12">
      <c r="J1366" s="1"/>
      <c r="L1366" s="1"/>
    </row>
    <row r="1367" spans="10:12">
      <c r="J1367" s="1"/>
      <c r="L1367" s="1"/>
    </row>
    <row r="1368" spans="10:12">
      <c r="J1368" s="1"/>
      <c r="L1368" s="1"/>
    </row>
    <row r="1369" spans="10:12">
      <c r="J1369" s="1"/>
      <c r="L1369" s="1"/>
    </row>
    <row r="1370" spans="10:12">
      <c r="J1370" s="1"/>
      <c r="L1370" s="1"/>
    </row>
    <row r="1371" spans="10:12">
      <c r="J1371" s="1"/>
      <c r="L1371" s="1"/>
    </row>
    <row r="1372" spans="10:12">
      <c r="J1372" s="1"/>
      <c r="L1372" s="1"/>
    </row>
    <row r="1373" spans="10:12">
      <c r="J1373" s="1"/>
      <c r="L1373" s="1"/>
    </row>
    <row r="1374" spans="10:12">
      <c r="J1374" s="1"/>
      <c r="L1374" s="1"/>
    </row>
    <row r="1375" spans="10:12">
      <c r="J1375" s="1"/>
      <c r="L1375" s="1"/>
    </row>
    <row r="1376" spans="10:12">
      <c r="J1376" s="1"/>
      <c r="L1376" s="1"/>
    </row>
    <row r="1377" spans="10:12">
      <c r="J1377" s="1"/>
      <c r="L1377" s="1"/>
    </row>
    <row r="1378" spans="10:12">
      <c r="J1378" s="1"/>
      <c r="L1378" s="1"/>
    </row>
    <row r="1379" spans="10:12">
      <c r="J1379" s="1"/>
      <c r="L1379" s="1"/>
    </row>
    <row r="1380" spans="10:12">
      <c r="J1380" s="1"/>
      <c r="L1380" s="1"/>
    </row>
    <row r="1381" spans="10:12">
      <c r="J1381" s="1"/>
      <c r="L1381" s="1"/>
    </row>
    <row r="1382" spans="10:12">
      <c r="J1382" s="1"/>
      <c r="L1382" s="1"/>
    </row>
    <row r="1383" spans="10:12">
      <c r="J1383" s="1"/>
      <c r="L1383" s="1"/>
    </row>
    <row r="1384" spans="10:12">
      <c r="J1384" s="1"/>
      <c r="L1384" s="1"/>
    </row>
    <row r="1385" spans="10:12">
      <c r="J1385" s="1"/>
      <c r="L1385" s="1"/>
    </row>
    <row r="1386" spans="10:12">
      <c r="J1386" s="1"/>
      <c r="L1386" s="1"/>
    </row>
    <row r="1387" spans="10:12">
      <c r="J1387" s="1"/>
      <c r="L1387" s="1"/>
    </row>
    <row r="1388" spans="10:12">
      <c r="J1388" s="1"/>
      <c r="L1388" s="1"/>
    </row>
    <row r="1389" spans="10:12">
      <c r="J1389" s="1"/>
      <c r="L1389" s="1"/>
    </row>
    <row r="1390" spans="10:12">
      <c r="J1390" s="1"/>
      <c r="L1390" s="1"/>
    </row>
    <row r="1391" spans="10:12">
      <c r="J1391" s="1"/>
      <c r="L1391" s="1"/>
    </row>
    <row r="1392" spans="10:12">
      <c r="J1392" s="1"/>
      <c r="L1392" s="1"/>
    </row>
    <row r="1393" spans="10:12">
      <c r="J1393" s="1"/>
      <c r="L1393" s="1"/>
    </row>
    <row r="1394" spans="10:12">
      <c r="J1394" s="1"/>
      <c r="L1394" s="1"/>
    </row>
    <row r="1395" spans="10:12">
      <c r="J1395" s="1"/>
      <c r="L1395" s="1"/>
    </row>
    <row r="1396" spans="10:12">
      <c r="J1396" s="1"/>
      <c r="L1396" s="1"/>
    </row>
    <row r="1397" spans="10:12">
      <c r="J1397" s="1"/>
      <c r="L1397" s="1"/>
    </row>
    <row r="1398" spans="10:12">
      <c r="J1398" s="1"/>
      <c r="L1398" s="1"/>
    </row>
    <row r="1399" spans="10:12">
      <c r="J1399" s="1"/>
      <c r="L1399" s="1"/>
    </row>
    <row r="1400" spans="10:12">
      <c r="J1400" s="1"/>
      <c r="L1400" s="1"/>
    </row>
    <row r="1401" spans="10:12">
      <c r="J1401" s="1"/>
      <c r="L1401" s="1"/>
    </row>
    <row r="1402" spans="10:12">
      <c r="J1402" s="1"/>
      <c r="L1402" s="1"/>
    </row>
    <row r="1403" spans="10:12">
      <c r="J1403" s="1"/>
      <c r="L1403" s="1"/>
    </row>
    <row r="1404" spans="10:12">
      <c r="J1404" s="1"/>
      <c r="L1404" s="1"/>
    </row>
    <row r="1405" spans="10:12">
      <c r="J1405" s="1"/>
      <c r="L1405" s="1"/>
    </row>
    <row r="1406" spans="10:12">
      <c r="J1406" s="1"/>
      <c r="L1406" s="1"/>
    </row>
    <row r="1407" spans="10:12">
      <c r="J1407" s="1"/>
      <c r="L1407" s="1"/>
    </row>
    <row r="1408" spans="10:12">
      <c r="J1408" s="1"/>
      <c r="L1408" s="1"/>
    </row>
    <row r="1409" spans="10:12">
      <c r="J1409" s="1"/>
      <c r="L1409" s="1"/>
    </row>
    <row r="1410" spans="10:12">
      <c r="J1410" s="1"/>
      <c r="L1410" s="1"/>
    </row>
    <row r="1411" spans="10:12">
      <c r="J1411" s="1"/>
      <c r="L1411" s="1"/>
    </row>
    <row r="1412" spans="10:12">
      <c r="J1412" s="1"/>
      <c r="L1412" s="1"/>
    </row>
    <row r="1413" spans="10:12">
      <c r="J1413" s="1"/>
      <c r="L1413" s="1"/>
    </row>
    <row r="1414" spans="10:12">
      <c r="J1414" s="1"/>
      <c r="L1414" s="1"/>
    </row>
    <row r="1415" spans="10:12">
      <c r="J1415" s="1"/>
      <c r="L1415" s="1"/>
    </row>
    <row r="1416" spans="10:12">
      <c r="J1416" s="1"/>
      <c r="L1416" s="1"/>
    </row>
    <row r="1417" spans="10:12">
      <c r="J1417" s="1"/>
      <c r="L1417" s="1"/>
    </row>
    <row r="1418" spans="10:12">
      <c r="J1418" s="1"/>
      <c r="L1418" s="1"/>
    </row>
    <row r="1419" spans="10:12">
      <c r="J1419" s="1"/>
      <c r="L1419" s="1"/>
    </row>
    <row r="1420" spans="10:12">
      <c r="J1420" s="1"/>
      <c r="L1420" s="1"/>
    </row>
    <row r="1421" spans="10:12">
      <c r="J1421" s="1"/>
      <c r="L1421" s="1"/>
    </row>
    <row r="1422" spans="10:12">
      <c r="J1422" s="1"/>
      <c r="L1422" s="1"/>
    </row>
    <row r="1423" spans="10:12">
      <c r="J1423" s="1"/>
      <c r="L1423" s="1"/>
    </row>
    <row r="1424" spans="10:12">
      <c r="J1424" s="1"/>
      <c r="L1424" s="1"/>
    </row>
    <row r="1425" spans="10:12">
      <c r="J1425" s="1"/>
      <c r="L1425" s="1"/>
    </row>
    <row r="1426" spans="10:12">
      <c r="J1426" s="1"/>
      <c r="L1426" s="1"/>
    </row>
    <row r="1427" spans="10:12">
      <c r="J1427" s="1"/>
      <c r="L1427" s="1"/>
    </row>
    <row r="1428" spans="10:12">
      <c r="J1428" s="1"/>
      <c r="L1428" s="1"/>
    </row>
    <row r="1429" spans="10:12">
      <c r="J1429" s="1"/>
      <c r="L1429" s="1"/>
    </row>
    <row r="1430" spans="10:12">
      <c r="J1430" s="1"/>
      <c r="L1430" s="1"/>
    </row>
    <row r="1431" spans="10:12">
      <c r="J1431" s="1"/>
      <c r="L1431" s="1"/>
    </row>
    <row r="1432" spans="10:12">
      <c r="J1432" s="1"/>
      <c r="L1432" s="1"/>
    </row>
    <row r="1433" spans="10:12">
      <c r="J1433" s="1"/>
      <c r="L1433" s="1"/>
    </row>
    <row r="1434" spans="10:12">
      <c r="J1434" s="1"/>
      <c r="L1434" s="1"/>
    </row>
    <row r="1435" spans="10:12">
      <c r="J1435" s="1"/>
      <c r="L1435" s="1"/>
    </row>
    <row r="1436" spans="10:12">
      <c r="J1436" s="1"/>
      <c r="L1436" s="1"/>
    </row>
    <row r="1437" spans="10:12">
      <c r="J1437" s="1"/>
      <c r="L1437" s="1"/>
    </row>
    <row r="1438" spans="10:12">
      <c r="J1438" s="1"/>
      <c r="L1438" s="1"/>
    </row>
    <row r="1439" spans="10:12">
      <c r="J1439" s="1"/>
      <c r="L1439" s="1"/>
    </row>
    <row r="1440" spans="10:12">
      <c r="J1440" s="1"/>
      <c r="L1440" s="1"/>
    </row>
    <row r="1441" spans="10:12">
      <c r="J1441" s="1"/>
      <c r="L1441" s="1"/>
    </row>
    <row r="1442" spans="10:12">
      <c r="J1442" s="1"/>
      <c r="L1442" s="1"/>
    </row>
    <row r="1443" spans="10:12">
      <c r="J1443" s="1"/>
      <c r="L1443" s="1"/>
    </row>
    <row r="1444" spans="10:12">
      <c r="J1444" s="1"/>
      <c r="L1444" s="1"/>
    </row>
    <row r="1445" spans="10:12">
      <c r="J1445" s="1"/>
      <c r="L1445" s="1"/>
    </row>
    <row r="1446" spans="10:12">
      <c r="J1446" s="1"/>
      <c r="L1446" s="1"/>
    </row>
    <row r="1447" spans="10:12">
      <c r="J1447" s="1"/>
      <c r="L1447" s="1"/>
    </row>
    <row r="1448" spans="10:12">
      <c r="J1448" s="1"/>
      <c r="L1448" s="1"/>
    </row>
    <row r="1449" spans="10:12">
      <c r="J1449" s="1"/>
      <c r="L1449" s="1"/>
    </row>
    <row r="1450" spans="10:12">
      <c r="J1450" s="1"/>
      <c r="L1450" s="1"/>
    </row>
    <row r="1451" spans="10:12">
      <c r="J1451" s="1"/>
      <c r="L1451" s="1"/>
    </row>
    <row r="1452" spans="10:12">
      <c r="J1452" s="1"/>
      <c r="L1452" s="1"/>
    </row>
    <row r="1453" spans="10:12">
      <c r="J1453" s="1"/>
      <c r="L1453" s="1"/>
    </row>
    <row r="1454" spans="10:12">
      <c r="J1454" s="1"/>
      <c r="L1454" s="1"/>
    </row>
    <row r="1455" spans="10:12">
      <c r="J1455" s="1"/>
      <c r="L1455" s="1"/>
    </row>
    <row r="1456" spans="10:12">
      <c r="J1456" s="1"/>
      <c r="L1456" s="1"/>
    </row>
    <row r="1457" spans="10:12">
      <c r="J1457" s="1"/>
      <c r="L1457" s="1"/>
    </row>
    <row r="1458" spans="10:12">
      <c r="J1458" s="1"/>
      <c r="L1458" s="1"/>
    </row>
    <row r="1459" spans="10:12">
      <c r="J1459" s="1"/>
      <c r="L1459" s="1"/>
    </row>
    <row r="1460" spans="10:12">
      <c r="J1460" s="1"/>
      <c r="L1460" s="1"/>
    </row>
    <row r="1461" spans="10:12">
      <c r="J1461" s="1"/>
      <c r="L1461" s="1"/>
    </row>
    <row r="1462" spans="10:12">
      <c r="J1462" s="1"/>
      <c r="L1462" s="1"/>
    </row>
    <row r="1463" spans="10:12">
      <c r="J1463" s="1"/>
      <c r="L1463" s="1"/>
    </row>
    <row r="1464" spans="10:12">
      <c r="J1464" s="1"/>
      <c r="L1464" s="1"/>
    </row>
    <row r="1465" spans="10:12">
      <c r="J1465" s="1"/>
      <c r="L1465" s="1"/>
    </row>
    <row r="1466" spans="10:12">
      <c r="J1466" s="1"/>
      <c r="L1466" s="1"/>
    </row>
    <row r="1467" spans="10:12">
      <c r="J1467" s="1"/>
      <c r="L1467" s="1"/>
    </row>
    <row r="1468" spans="10:12">
      <c r="J1468" s="1"/>
      <c r="L1468" s="1"/>
    </row>
    <row r="1469" spans="10:12">
      <c r="J1469" s="1"/>
      <c r="L1469" s="1"/>
    </row>
    <row r="1470" spans="10:12">
      <c r="J1470" s="1"/>
      <c r="L1470" s="1"/>
    </row>
    <row r="1471" spans="10:12">
      <c r="J1471" s="1"/>
      <c r="L1471" s="1"/>
    </row>
    <row r="1472" spans="10:12">
      <c r="J1472" s="1"/>
      <c r="L1472" s="1"/>
    </row>
    <row r="1473" spans="10:12">
      <c r="J1473" s="1"/>
      <c r="L1473" s="1"/>
    </row>
    <row r="1474" spans="10:12">
      <c r="J1474" s="1"/>
      <c r="L1474" s="1"/>
    </row>
    <row r="1475" spans="10:12">
      <c r="J1475" s="1"/>
      <c r="L1475" s="1"/>
    </row>
    <row r="1476" spans="10:12">
      <c r="J1476" s="1"/>
      <c r="L1476" s="1"/>
    </row>
    <row r="1477" spans="10:12">
      <c r="J1477" s="1"/>
      <c r="L1477" s="1"/>
    </row>
    <row r="1478" spans="10:12">
      <c r="J1478" s="1"/>
      <c r="L1478" s="1"/>
    </row>
    <row r="1479" spans="10:12">
      <c r="J1479" s="1"/>
      <c r="L1479" s="1"/>
    </row>
    <row r="1480" spans="10:12">
      <c r="J1480" s="1"/>
      <c r="L1480" s="1"/>
    </row>
    <row r="1481" spans="10:12">
      <c r="J1481" s="1"/>
      <c r="L1481" s="1"/>
    </row>
    <row r="1482" spans="10:12">
      <c r="J1482" s="1"/>
      <c r="L1482" s="1"/>
    </row>
    <row r="1483" spans="10:12">
      <c r="J1483" s="1"/>
      <c r="L1483" s="1"/>
    </row>
    <row r="1484" spans="10:12">
      <c r="J1484" s="1"/>
      <c r="L1484" s="1"/>
    </row>
    <row r="1485" spans="10:12">
      <c r="J1485" s="1"/>
      <c r="L1485" s="1"/>
    </row>
    <row r="1486" spans="10:12">
      <c r="J1486" s="1"/>
      <c r="L1486" s="1"/>
    </row>
    <row r="1487" spans="10:12">
      <c r="J1487" s="1"/>
      <c r="L1487" s="1"/>
    </row>
    <row r="1488" spans="10:12">
      <c r="J1488" s="1"/>
      <c r="L1488" s="1"/>
    </row>
    <row r="1489" spans="10:12">
      <c r="J1489" s="1"/>
      <c r="L1489" s="1"/>
    </row>
    <row r="1490" spans="10:12">
      <c r="J1490" s="1"/>
      <c r="L1490" s="1"/>
    </row>
    <row r="1491" spans="10:12">
      <c r="J1491" s="1"/>
      <c r="L1491" s="1"/>
    </row>
    <row r="1492" spans="10:12">
      <c r="J1492" s="1"/>
      <c r="L1492" s="1"/>
    </row>
    <row r="1493" spans="10:12">
      <c r="J1493" s="1"/>
      <c r="L1493" s="1"/>
    </row>
    <row r="1494" spans="10:12">
      <c r="J1494" s="1"/>
      <c r="L1494" s="1"/>
    </row>
    <row r="1495" spans="10:12">
      <c r="J1495" s="1"/>
      <c r="L1495" s="1"/>
    </row>
    <row r="1496" spans="10:12">
      <c r="J1496" s="1"/>
      <c r="L1496" s="1"/>
    </row>
    <row r="1497" spans="10:12">
      <c r="J1497" s="1"/>
      <c r="L1497" s="1"/>
    </row>
    <row r="1498" spans="10:12">
      <c r="J1498" s="1"/>
      <c r="L1498" s="1"/>
    </row>
    <row r="1499" spans="10:12">
      <c r="J1499" s="1"/>
      <c r="L1499" s="1"/>
    </row>
    <row r="1500" spans="10:12">
      <c r="J1500" s="1"/>
      <c r="L1500" s="1"/>
    </row>
    <row r="1501" spans="10:12">
      <c r="J1501" s="1"/>
      <c r="L1501" s="1"/>
    </row>
    <row r="1502" spans="10:12">
      <c r="J1502" s="1"/>
      <c r="L1502" s="1"/>
    </row>
    <row r="1503" spans="10:12">
      <c r="J1503" s="1"/>
      <c r="L1503" s="1"/>
    </row>
    <row r="1504" spans="10:12">
      <c r="J1504" s="1"/>
      <c r="L1504" s="1"/>
    </row>
    <row r="1505" spans="10:12">
      <c r="J1505" s="1"/>
      <c r="L1505" s="1"/>
    </row>
    <row r="1506" spans="10:12">
      <c r="J1506" s="1"/>
      <c r="L1506" s="1"/>
    </row>
    <row r="1507" spans="10:12">
      <c r="J1507" s="1"/>
      <c r="L1507" s="1"/>
    </row>
    <row r="1508" spans="10:12">
      <c r="J1508" s="1"/>
      <c r="L1508" s="1"/>
    </row>
    <row r="1509" spans="10:12">
      <c r="J1509" s="1"/>
      <c r="L1509" s="1"/>
    </row>
    <row r="1510" spans="10:12">
      <c r="J1510" s="1"/>
      <c r="L1510" s="1"/>
    </row>
    <row r="1511" spans="10:12">
      <c r="J1511" s="1"/>
      <c r="L1511" s="1"/>
    </row>
    <row r="1512" spans="10:12">
      <c r="J1512" s="1"/>
      <c r="L1512" s="1"/>
    </row>
    <row r="1513" spans="10:12">
      <c r="J1513" s="1"/>
      <c r="L1513" s="1"/>
    </row>
    <row r="1514" spans="10:12">
      <c r="J1514" s="1"/>
      <c r="L1514" s="1"/>
    </row>
    <row r="1515" spans="10:12">
      <c r="J1515" s="1"/>
      <c r="L1515" s="1"/>
    </row>
    <row r="1516" spans="10:12">
      <c r="J1516" s="1"/>
      <c r="L1516" s="1"/>
    </row>
    <row r="1517" spans="10:12">
      <c r="J1517" s="1"/>
      <c r="L1517" s="1"/>
    </row>
    <row r="1518" spans="10:12">
      <c r="J1518" s="1"/>
      <c r="L1518" s="1"/>
    </row>
    <row r="1519" spans="10:12">
      <c r="J1519" s="1"/>
      <c r="L1519" s="1"/>
    </row>
    <row r="1520" spans="10:12">
      <c r="J1520" s="1"/>
      <c r="L1520" s="1"/>
    </row>
    <row r="1521" spans="10:12">
      <c r="J1521" s="1"/>
      <c r="L1521" s="1"/>
    </row>
    <row r="1522" spans="10:12">
      <c r="J1522" s="1"/>
      <c r="L1522" s="1"/>
    </row>
    <row r="1523" spans="10:12">
      <c r="J1523" s="1"/>
      <c r="L1523" s="1"/>
    </row>
    <row r="1524" spans="10:12">
      <c r="J1524" s="1"/>
      <c r="L1524" s="1"/>
    </row>
    <row r="1525" spans="10:12">
      <c r="J1525" s="1"/>
      <c r="L1525" s="1"/>
    </row>
    <row r="1526" spans="10:12">
      <c r="J1526" s="1"/>
      <c r="L1526" s="1"/>
    </row>
    <row r="1527" spans="10:12">
      <c r="J1527" s="1"/>
      <c r="L1527" s="1"/>
    </row>
    <row r="1528" spans="10:12">
      <c r="J1528" s="1"/>
      <c r="L1528" s="1"/>
    </row>
    <row r="1529" spans="10:12">
      <c r="J1529" s="1"/>
      <c r="L1529" s="1"/>
    </row>
    <row r="1530" spans="10:12">
      <c r="J1530" s="1"/>
      <c r="L1530" s="1"/>
    </row>
    <row r="1531" spans="10:12">
      <c r="J1531" s="1"/>
      <c r="L1531" s="1"/>
    </row>
    <row r="1532" spans="10:12">
      <c r="J1532" s="1"/>
      <c r="L1532" s="1"/>
    </row>
    <row r="1533" spans="10:12">
      <c r="J1533" s="1"/>
      <c r="L1533" s="1"/>
    </row>
    <row r="1534" spans="10:12">
      <c r="J1534" s="1"/>
      <c r="L1534" s="1"/>
    </row>
    <row r="1535" spans="10:12">
      <c r="J1535" s="1"/>
      <c r="L1535" s="1"/>
    </row>
    <row r="1536" spans="10:12">
      <c r="J1536" s="1"/>
      <c r="L1536" s="1"/>
    </row>
    <row r="1537" spans="10:12">
      <c r="J1537" s="1"/>
      <c r="L1537" s="1"/>
    </row>
    <row r="1538" spans="10:12">
      <c r="J1538" s="1"/>
      <c r="L1538" s="1"/>
    </row>
    <row r="1539" spans="10:12">
      <c r="J1539" s="1"/>
      <c r="L1539" s="1"/>
    </row>
    <row r="1540" spans="10:12">
      <c r="J1540" s="1"/>
      <c r="L1540" s="1"/>
    </row>
    <row r="1541" spans="10:12">
      <c r="J1541" s="1"/>
      <c r="L1541" s="1"/>
    </row>
    <row r="1542" spans="10:12">
      <c r="J1542" s="1"/>
      <c r="L1542" s="1"/>
    </row>
    <row r="1543" spans="10:12">
      <c r="J1543" s="1"/>
      <c r="L1543" s="1"/>
    </row>
    <row r="1544" spans="10:12">
      <c r="J1544" s="1"/>
      <c r="L1544" s="1"/>
    </row>
    <row r="1545" spans="10:12">
      <c r="J1545" s="1"/>
      <c r="L1545" s="1"/>
    </row>
    <row r="1546" spans="10:12">
      <c r="J1546" s="1"/>
      <c r="L1546" s="1"/>
    </row>
    <row r="1547" spans="10:12">
      <c r="J1547" s="1"/>
      <c r="L1547" s="1"/>
    </row>
    <row r="1548" spans="10:12">
      <c r="J1548" s="1"/>
      <c r="L1548" s="1"/>
    </row>
    <row r="1549" spans="10:12">
      <c r="J1549" s="1"/>
      <c r="L1549" s="1"/>
    </row>
    <row r="1550" spans="10:12">
      <c r="J1550" s="1"/>
      <c r="L1550" s="1"/>
    </row>
    <row r="1551" spans="10:12">
      <c r="J1551" s="1"/>
      <c r="L1551" s="1"/>
    </row>
    <row r="1552" spans="10:12">
      <c r="J1552" s="1"/>
      <c r="L1552" s="1"/>
    </row>
    <row r="1553" spans="10:12">
      <c r="J1553" s="1"/>
      <c r="L1553" s="1"/>
    </row>
    <row r="1554" spans="10:12">
      <c r="J1554" s="1"/>
      <c r="L1554" s="1"/>
    </row>
    <row r="1555" spans="10:12">
      <c r="J1555" s="1"/>
      <c r="L1555" s="1"/>
    </row>
    <row r="1556" spans="10:12">
      <c r="J1556" s="1"/>
      <c r="L1556" s="1"/>
    </row>
    <row r="1557" spans="10:12">
      <c r="J1557" s="1"/>
      <c r="L1557" s="1"/>
    </row>
    <row r="1558" spans="10:12">
      <c r="J1558" s="1"/>
      <c r="L1558" s="1"/>
    </row>
    <row r="1559" spans="10:12">
      <c r="J1559" s="1"/>
      <c r="L1559" s="1"/>
    </row>
    <row r="1560" spans="10:12">
      <c r="J1560" s="1"/>
      <c r="L1560" s="1"/>
    </row>
    <row r="1561" spans="10:12">
      <c r="J1561" s="1"/>
      <c r="L1561" s="1"/>
    </row>
    <row r="1562" spans="10:12">
      <c r="J1562" s="1"/>
      <c r="L1562" s="1"/>
    </row>
    <row r="1563" spans="10:12">
      <c r="J1563" s="1"/>
      <c r="L1563" s="1"/>
    </row>
    <row r="1564" spans="10:12">
      <c r="J1564" s="1"/>
      <c r="L1564" s="1"/>
    </row>
    <row r="1565" spans="10:12">
      <c r="J1565" s="1"/>
      <c r="L1565" s="1"/>
    </row>
    <row r="1566" spans="10:12">
      <c r="J1566" s="1"/>
      <c r="L1566" s="1"/>
    </row>
    <row r="1567" spans="10:12">
      <c r="J1567" s="1"/>
      <c r="L1567" s="1"/>
    </row>
    <row r="1568" spans="10:12">
      <c r="J1568" s="1"/>
      <c r="L1568" s="1"/>
    </row>
    <row r="1569" spans="10:12">
      <c r="J1569" s="1"/>
      <c r="L1569" s="1"/>
    </row>
    <row r="1570" spans="10:12">
      <c r="J1570" s="1"/>
      <c r="L1570" s="1"/>
    </row>
    <row r="1571" spans="10:12">
      <c r="J1571" s="1"/>
      <c r="L1571" s="1"/>
    </row>
    <row r="1572" spans="10:12">
      <c r="J1572" s="1"/>
      <c r="L1572" s="1"/>
    </row>
    <row r="1573" spans="10:12">
      <c r="J1573" s="1"/>
      <c r="L1573" s="1"/>
    </row>
    <row r="1574" spans="10:12">
      <c r="J1574" s="1"/>
      <c r="L1574" s="1"/>
    </row>
    <row r="1575" spans="10:12">
      <c r="J1575" s="1"/>
      <c r="L1575" s="1"/>
    </row>
    <row r="1576" spans="10:12">
      <c r="J1576" s="1"/>
      <c r="L1576" s="1"/>
    </row>
    <row r="1577" spans="10:12">
      <c r="J1577" s="1"/>
      <c r="L1577" s="1"/>
    </row>
    <row r="1578" spans="10:12">
      <c r="J1578" s="1"/>
      <c r="L1578" s="1"/>
    </row>
    <row r="1579" spans="10:12">
      <c r="J1579" s="1"/>
      <c r="L1579" s="1"/>
    </row>
    <row r="1580" spans="10:12">
      <c r="J1580" s="1"/>
      <c r="L1580" s="1"/>
    </row>
    <row r="1581" spans="10:12">
      <c r="J1581" s="1"/>
      <c r="L1581" s="1"/>
    </row>
    <row r="1582" spans="10:12">
      <c r="J1582" s="1"/>
      <c r="L1582" s="1"/>
    </row>
    <row r="1583" spans="10:12">
      <c r="J1583" s="1"/>
      <c r="L1583" s="1"/>
    </row>
    <row r="1584" spans="10:12">
      <c r="J1584" s="1"/>
      <c r="L1584" s="1"/>
    </row>
    <row r="1585" spans="10:12">
      <c r="J1585" s="1"/>
      <c r="L1585" s="1"/>
    </row>
    <row r="1586" spans="10:12">
      <c r="J1586" s="1"/>
      <c r="L1586" s="1"/>
    </row>
    <row r="1587" spans="10:12">
      <c r="J1587" s="1"/>
      <c r="L1587" s="1"/>
    </row>
    <row r="1588" spans="10:12">
      <c r="J1588" s="1"/>
      <c r="L1588" s="1"/>
    </row>
    <row r="1589" spans="10:12">
      <c r="J1589" s="1"/>
      <c r="L1589" s="1"/>
    </row>
    <row r="1590" spans="10:12">
      <c r="J1590" s="1"/>
      <c r="L1590" s="1"/>
    </row>
    <row r="1591" spans="10:12">
      <c r="J1591" s="1"/>
      <c r="L1591" s="1"/>
    </row>
    <row r="1592" spans="10:12">
      <c r="J1592" s="1"/>
      <c r="L1592" s="1"/>
    </row>
    <row r="1593" spans="10:12">
      <c r="J1593" s="1"/>
      <c r="L1593" s="1"/>
    </row>
    <row r="1594" spans="10:12">
      <c r="J1594" s="1"/>
      <c r="L1594" s="1"/>
    </row>
    <row r="1595" spans="10:12">
      <c r="J1595" s="1"/>
      <c r="L1595" s="1"/>
    </row>
    <row r="1596" spans="10:12">
      <c r="J1596" s="1"/>
      <c r="L1596" s="1"/>
    </row>
    <row r="1597" spans="10:12">
      <c r="J1597" s="1"/>
      <c r="L1597" s="1"/>
    </row>
    <row r="1598" spans="10:12">
      <c r="J1598" s="1"/>
      <c r="L1598" s="1"/>
    </row>
    <row r="1599" spans="10:12">
      <c r="J1599" s="1"/>
      <c r="L1599" s="1"/>
    </row>
    <row r="1600" spans="10:12">
      <c r="J1600" s="1"/>
      <c r="L1600" s="1"/>
    </row>
    <row r="1601" spans="10:12">
      <c r="J1601" s="1"/>
      <c r="L1601" s="1"/>
    </row>
    <row r="1602" spans="10:12">
      <c r="J1602" s="1"/>
      <c r="L1602" s="1"/>
    </row>
    <row r="1603" spans="10:12">
      <c r="J1603" s="1"/>
      <c r="L1603" s="1"/>
    </row>
    <row r="1604" spans="10:12">
      <c r="J1604" s="1"/>
      <c r="L1604" s="1"/>
    </row>
    <row r="1605" spans="10:12">
      <c r="J1605" s="1"/>
      <c r="L1605" s="1"/>
    </row>
    <row r="1606" spans="10:12">
      <c r="J1606" s="1"/>
      <c r="L1606" s="1"/>
    </row>
    <row r="1607" spans="10:12">
      <c r="J1607" s="1"/>
      <c r="L1607" s="1"/>
    </row>
    <row r="1608" spans="10:12">
      <c r="J1608" s="1"/>
      <c r="L1608" s="1"/>
    </row>
    <row r="1609" spans="10:12">
      <c r="J1609" s="1"/>
      <c r="L1609" s="1"/>
    </row>
    <row r="1610" spans="10:12">
      <c r="J1610" s="1"/>
      <c r="L1610" s="1"/>
    </row>
    <row r="1611" spans="10:12">
      <c r="J1611" s="1"/>
      <c r="L1611" s="1"/>
    </row>
    <row r="1612" spans="10:12">
      <c r="J1612" s="1"/>
      <c r="L1612" s="1"/>
    </row>
    <row r="1613" spans="10:12">
      <c r="J1613" s="1"/>
      <c r="L1613" s="1"/>
    </row>
    <row r="1614" spans="10:12">
      <c r="J1614" s="1"/>
      <c r="L1614" s="1"/>
    </row>
    <row r="1615" spans="10:12">
      <c r="J1615" s="1"/>
      <c r="L1615" s="1"/>
    </row>
    <row r="1616" spans="10:12">
      <c r="J1616" s="1"/>
      <c r="L1616" s="1"/>
    </row>
    <row r="1617" spans="10:12">
      <c r="J1617" s="1"/>
      <c r="L1617" s="1"/>
    </row>
    <row r="1618" spans="10:12">
      <c r="J1618" s="1"/>
      <c r="L1618" s="1"/>
    </row>
    <row r="1619" spans="10:12">
      <c r="J1619" s="1"/>
      <c r="L1619" s="1"/>
    </row>
    <row r="1620" spans="10:12">
      <c r="J1620" s="1"/>
      <c r="L1620" s="1"/>
    </row>
    <row r="1621" spans="10:12">
      <c r="J1621" s="1"/>
      <c r="L1621" s="1"/>
    </row>
    <row r="1622" spans="10:12">
      <c r="J1622" s="1"/>
      <c r="L1622" s="1"/>
    </row>
    <row r="1623" spans="10:12">
      <c r="J1623" s="1"/>
      <c r="L1623" s="1"/>
    </row>
    <row r="1624" spans="10:12">
      <c r="J1624" s="1"/>
      <c r="L1624" s="1"/>
    </row>
    <row r="1625" spans="10:12">
      <c r="J1625" s="1"/>
      <c r="L1625" s="1"/>
    </row>
    <row r="1626" spans="10:12">
      <c r="J1626" s="1"/>
      <c r="L1626" s="1"/>
    </row>
    <row r="1627" spans="10:12">
      <c r="J1627" s="1"/>
      <c r="L1627" s="1"/>
    </row>
    <row r="1628" spans="10:12">
      <c r="J1628" s="1"/>
      <c r="L1628" s="1"/>
    </row>
    <row r="1629" spans="10:12">
      <c r="J1629" s="1"/>
      <c r="L1629" s="1"/>
    </row>
    <row r="1630" spans="10:12">
      <c r="J1630" s="1"/>
      <c r="L1630" s="1"/>
    </row>
    <row r="1631" spans="10:12">
      <c r="J1631" s="1"/>
      <c r="L1631" s="1"/>
    </row>
    <row r="1632" spans="10:12">
      <c r="J1632" s="1"/>
      <c r="L1632" s="1"/>
    </row>
    <row r="1633" spans="10:12">
      <c r="J1633" s="1"/>
      <c r="L1633" s="1"/>
    </row>
    <row r="1634" spans="10:12">
      <c r="J1634" s="1"/>
      <c r="L1634" s="1"/>
    </row>
    <row r="1635" spans="10:12">
      <c r="J1635" s="1"/>
      <c r="L1635" s="1"/>
    </row>
    <row r="1636" spans="10:12">
      <c r="J1636" s="1"/>
      <c r="L1636" s="1"/>
    </row>
    <row r="1637" spans="10:12">
      <c r="J1637" s="1"/>
      <c r="L1637" s="1"/>
    </row>
    <row r="1638" spans="10:12">
      <c r="J1638" s="1"/>
      <c r="L1638" s="1"/>
    </row>
    <row r="1639" spans="10:12">
      <c r="J1639" s="1"/>
      <c r="L1639" s="1"/>
    </row>
    <row r="1640" spans="10:12">
      <c r="J1640" s="1"/>
      <c r="L1640" s="1"/>
    </row>
    <row r="1641" spans="10:12">
      <c r="J1641" s="1"/>
      <c r="L1641" s="1"/>
    </row>
    <row r="1642" spans="10:12">
      <c r="J1642" s="1"/>
      <c r="L1642" s="1"/>
    </row>
    <row r="1643" spans="10:12">
      <c r="J1643" s="1"/>
      <c r="L1643" s="1"/>
    </row>
    <row r="1644" spans="10:12">
      <c r="J1644" s="1"/>
      <c r="L1644" s="1"/>
    </row>
    <row r="1645" spans="10:12">
      <c r="J1645" s="1"/>
      <c r="L1645" s="1"/>
    </row>
    <row r="1646" spans="10:12">
      <c r="J1646" s="1"/>
      <c r="L1646" s="1"/>
    </row>
    <row r="1647" spans="10:12">
      <c r="J1647" s="1"/>
      <c r="L1647" s="1"/>
    </row>
    <row r="1648" spans="10:12">
      <c r="J1648" s="1"/>
      <c r="L1648" s="1"/>
    </row>
    <row r="1649" spans="10:12">
      <c r="J1649" s="1"/>
      <c r="L1649" s="1"/>
    </row>
    <row r="1650" spans="10:12">
      <c r="J1650" s="1"/>
      <c r="L1650" s="1"/>
    </row>
    <row r="1651" spans="10:12">
      <c r="J1651" s="1"/>
      <c r="L1651" s="1"/>
    </row>
    <row r="1652" spans="10:12">
      <c r="J1652" s="1"/>
      <c r="L1652" s="1"/>
    </row>
    <row r="1653" spans="10:12">
      <c r="J1653" s="1"/>
      <c r="L1653" s="1"/>
    </row>
    <row r="1654" spans="10:12">
      <c r="J1654" s="1"/>
      <c r="L1654" s="1"/>
    </row>
    <row r="1655" spans="10:12">
      <c r="J1655" s="1"/>
      <c r="L1655" s="1"/>
    </row>
    <row r="1656" spans="10:12">
      <c r="J1656" s="1"/>
      <c r="L1656" s="1"/>
    </row>
    <row r="1657" spans="10:12">
      <c r="J1657" s="1"/>
      <c r="L1657" s="1"/>
    </row>
    <row r="1658" spans="10:12">
      <c r="J1658" s="1"/>
      <c r="L1658" s="1"/>
    </row>
    <row r="1659" spans="10:12">
      <c r="J1659" s="1"/>
      <c r="L1659" s="1"/>
    </row>
    <row r="1660" spans="10:12">
      <c r="J1660" s="1"/>
      <c r="L1660" s="1"/>
    </row>
    <row r="1661" spans="10:12">
      <c r="J1661" s="1"/>
      <c r="L1661" s="1"/>
    </row>
    <row r="1662" spans="10:12">
      <c r="J1662" s="1"/>
      <c r="L1662" s="1"/>
    </row>
    <row r="1663" spans="10:12">
      <c r="J1663" s="1"/>
      <c r="L1663" s="1"/>
    </row>
    <row r="1664" spans="10:12">
      <c r="J1664" s="1"/>
      <c r="L1664" s="1"/>
    </row>
    <row r="1665" spans="10:12">
      <c r="J1665" s="1"/>
      <c r="L1665" s="1"/>
    </row>
    <row r="1666" spans="10:12">
      <c r="J1666" s="1"/>
      <c r="L1666" s="1"/>
    </row>
    <row r="1667" spans="10:12">
      <c r="J1667" s="1"/>
      <c r="L1667" s="1"/>
    </row>
    <row r="1668" spans="10:12">
      <c r="J1668" s="1"/>
      <c r="L1668" s="1"/>
    </row>
    <row r="1669" spans="10:12">
      <c r="J1669" s="1"/>
      <c r="L1669" s="1"/>
    </row>
    <row r="1670" spans="10:12">
      <c r="J1670" s="1"/>
      <c r="L1670" s="1"/>
    </row>
    <row r="1671" spans="10:12">
      <c r="J1671" s="1"/>
      <c r="L1671" s="1"/>
    </row>
    <row r="1672" spans="10:12">
      <c r="J1672" s="1"/>
      <c r="L1672" s="1"/>
    </row>
    <row r="1673" spans="10:12">
      <c r="J1673" s="1"/>
      <c r="L1673" s="1"/>
    </row>
    <row r="1674" spans="10:12">
      <c r="J1674" s="1"/>
      <c r="L1674" s="1"/>
    </row>
    <row r="1675" spans="10:12">
      <c r="J1675" s="1"/>
      <c r="L1675" s="1"/>
    </row>
    <row r="1676" spans="10:12">
      <c r="J1676" s="1"/>
      <c r="L1676" s="1"/>
    </row>
    <row r="1677" spans="10:12">
      <c r="J1677" s="1"/>
      <c r="L1677" s="1"/>
    </row>
    <row r="1678" spans="10:12">
      <c r="J1678" s="1"/>
      <c r="L1678" s="1"/>
    </row>
    <row r="1679" spans="10:12">
      <c r="J1679" s="1"/>
      <c r="L1679" s="1"/>
    </row>
    <row r="1680" spans="10:12">
      <c r="J1680" s="1"/>
      <c r="L1680" s="1"/>
    </row>
    <row r="1681" spans="10:12">
      <c r="J1681" s="1"/>
      <c r="L1681" s="1"/>
    </row>
    <row r="1682" spans="10:12">
      <c r="J1682" s="1"/>
      <c r="L1682" s="1"/>
    </row>
    <row r="1683" spans="10:12">
      <c r="J1683" s="1"/>
      <c r="L1683" s="1"/>
    </row>
    <row r="1684" spans="10:12">
      <c r="J1684" s="1"/>
      <c r="L1684" s="1"/>
    </row>
    <row r="1685" spans="10:12">
      <c r="J1685" s="1"/>
      <c r="L1685" s="1"/>
    </row>
    <row r="1686" spans="10:12">
      <c r="J1686" s="1"/>
      <c r="L1686" s="1"/>
    </row>
    <row r="1687" spans="10:12">
      <c r="J1687" s="1"/>
      <c r="L1687" s="1"/>
    </row>
    <row r="1688" spans="10:12">
      <c r="J1688" s="1"/>
      <c r="L1688" s="1"/>
    </row>
    <row r="1689" spans="10:12">
      <c r="J1689" s="1"/>
      <c r="L1689" s="1"/>
    </row>
    <row r="1690" spans="10:12">
      <c r="J1690" s="1"/>
      <c r="L1690" s="1"/>
    </row>
    <row r="1691" spans="10:12">
      <c r="J1691" s="1"/>
      <c r="L1691" s="1"/>
    </row>
    <row r="1692" spans="10:12">
      <c r="J1692" s="1"/>
      <c r="L1692" s="1"/>
    </row>
    <row r="1693" spans="10:12">
      <c r="J1693" s="1"/>
      <c r="L1693" s="1"/>
    </row>
    <row r="1694" spans="10:12">
      <c r="J1694" s="1"/>
      <c r="L1694" s="1"/>
    </row>
    <row r="1695" spans="10:12">
      <c r="J1695" s="1"/>
      <c r="L1695" s="1"/>
    </row>
    <row r="1696" spans="10:12">
      <c r="J1696" s="1"/>
      <c r="L1696" s="1"/>
    </row>
    <row r="1697" spans="10:12">
      <c r="J1697" s="1"/>
      <c r="L1697" s="1"/>
    </row>
    <row r="1698" spans="10:12">
      <c r="J1698" s="1"/>
      <c r="L1698" s="1"/>
    </row>
    <row r="1699" spans="10:12">
      <c r="J1699" s="1"/>
      <c r="L1699" s="1"/>
    </row>
    <row r="1700" spans="10:12">
      <c r="J1700" s="1"/>
      <c r="L1700" s="1"/>
    </row>
    <row r="1701" spans="10:12">
      <c r="J1701" s="1"/>
      <c r="L1701" s="1"/>
    </row>
    <row r="1702" spans="10:12">
      <c r="J1702" s="1"/>
      <c r="L1702" s="1"/>
    </row>
    <row r="1703" spans="10:12">
      <c r="J1703" s="1"/>
      <c r="L1703" s="1"/>
    </row>
    <row r="1704" spans="10:12">
      <c r="J1704" s="1"/>
      <c r="L1704" s="1"/>
    </row>
    <row r="1705" spans="10:12">
      <c r="J1705" s="1"/>
      <c r="L1705" s="1"/>
    </row>
    <row r="1706" spans="10:12">
      <c r="J1706" s="1"/>
      <c r="L1706" s="1"/>
    </row>
    <row r="1707" spans="10:12">
      <c r="J1707" s="1"/>
      <c r="L1707" s="1"/>
    </row>
    <row r="1708" spans="10:12">
      <c r="J1708" s="1"/>
      <c r="L1708" s="1"/>
    </row>
    <row r="1709" spans="10:12">
      <c r="J1709" s="1"/>
      <c r="L1709" s="1"/>
    </row>
    <row r="1710" spans="10:12">
      <c r="J1710" s="1"/>
      <c r="L1710" s="1"/>
    </row>
    <row r="1711" spans="10:12">
      <c r="J1711" s="1"/>
      <c r="L1711" s="1"/>
    </row>
    <row r="1712" spans="10:12">
      <c r="J1712" s="1"/>
      <c r="L1712" s="1"/>
    </row>
    <row r="1713" spans="10:12">
      <c r="J1713" s="1"/>
      <c r="L1713" s="1"/>
    </row>
    <row r="1714" spans="10:12">
      <c r="J1714" s="1"/>
      <c r="L1714" s="1"/>
    </row>
    <row r="1715" spans="10:12">
      <c r="J1715" s="1"/>
      <c r="L1715" s="1"/>
    </row>
    <row r="1716" spans="10:12">
      <c r="J1716" s="1"/>
      <c r="L1716" s="1"/>
    </row>
    <row r="1717" spans="10:12">
      <c r="J1717" s="1"/>
      <c r="L1717" s="1"/>
    </row>
    <row r="1718" spans="10:12">
      <c r="J1718" s="1"/>
      <c r="L1718" s="1"/>
    </row>
    <row r="1719" spans="10:12">
      <c r="J1719" s="1"/>
      <c r="L1719" s="1"/>
    </row>
    <row r="1720" spans="10:12">
      <c r="J1720" s="1"/>
      <c r="L1720" s="1"/>
    </row>
    <row r="1721" spans="10:12">
      <c r="J1721" s="1"/>
      <c r="L1721" s="1"/>
    </row>
    <row r="1722" spans="10:12">
      <c r="J1722" s="1"/>
      <c r="L1722" s="1"/>
    </row>
    <row r="1723" spans="10:12">
      <c r="J1723" s="1"/>
      <c r="L1723" s="1"/>
    </row>
    <row r="1724" spans="10:12">
      <c r="J1724" s="1"/>
      <c r="L1724" s="1"/>
    </row>
    <row r="1725" spans="10:12">
      <c r="J1725" s="1"/>
      <c r="L1725" s="1"/>
    </row>
    <row r="1726" spans="10:12">
      <c r="J1726" s="1"/>
      <c r="L1726" s="1"/>
    </row>
    <row r="1727" spans="10:12">
      <c r="J1727" s="1"/>
      <c r="L1727" s="1"/>
    </row>
    <row r="1728" spans="10:12">
      <c r="J1728" s="1"/>
      <c r="L1728" s="1"/>
    </row>
    <row r="1729" spans="10:12">
      <c r="J1729" s="1"/>
      <c r="L1729" s="1"/>
    </row>
    <row r="1730" spans="10:12">
      <c r="J1730" s="1"/>
      <c r="L1730" s="1"/>
    </row>
    <row r="1731" spans="10:12">
      <c r="J1731" s="1"/>
      <c r="L1731" s="1"/>
    </row>
    <row r="1732" spans="10:12">
      <c r="J1732" s="1"/>
      <c r="L1732" s="1"/>
    </row>
    <row r="1733" spans="10:12">
      <c r="J1733" s="1"/>
      <c r="L1733" s="1"/>
    </row>
    <row r="1734" spans="10:12">
      <c r="J1734" s="1"/>
      <c r="L1734" s="1"/>
    </row>
    <row r="1735" spans="10:12">
      <c r="J1735" s="1"/>
      <c r="L1735" s="1"/>
    </row>
    <row r="1736" spans="10:12">
      <c r="J1736" s="1"/>
      <c r="L1736" s="1"/>
    </row>
    <row r="1737" spans="10:12">
      <c r="J1737" s="1"/>
      <c r="L1737" s="1"/>
    </row>
    <row r="1738" spans="10:12">
      <c r="J1738" s="1"/>
      <c r="L1738" s="1"/>
    </row>
    <row r="1739" spans="10:12">
      <c r="J1739" s="1"/>
      <c r="L1739" s="1"/>
    </row>
    <row r="1740" spans="10:12">
      <c r="J1740" s="1"/>
      <c r="L1740" s="1"/>
    </row>
    <row r="1741" spans="10:12">
      <c r="J1741" s="1"/>
      <c r="L1741" s="1"/>
    </row>
    <row r="1742" spans="10:12">
      <c r="J1742" s="1"/>
      <c r="L1742" s="1"/>
    </row>
    <row r="1743" spans="10:12">
      <c r="J1743" s="1"/>
      <c r="L1743" s="1"/>
    </row>
    <row r="1744" spans="10:12">
      <c r="J1744" s="1"/>
      <c r="L1744" s="1"/>
    </row>
    <row r="1745" spans="10:12">
      <c r="J1745" s="1"/>
      <c r="L1745" s="1"/>
    </row>
    <row r="1746" spans="10:12">
      <c r="J1746" s="1"/>
      <c r="L1746" s="1"/>
    </row>
    <row r="1747" spans="10:12">
      <c r="J1747" s="1"/>
      <c r="L1747" s="1"/>
    </row>
    <row r="1748" spans="10:12">
      <c r="J1748" s="1"/>
      <c r="L1748" s="1"/>
    </row>
    <row r="1749" spans="10:12">
      <c r="J1749" s="1"/>
      <c r="L1749" s="1"/>
    </row>
    <row r="1750" spans="10:12">
      <c r="J1750" s="1"/>
      <c r="L1750" s="1"/>
    </row>
    <row r="1751" spans="10:12">
      <c r="J1751" s="1"/>
      <c r="L1751" s="1"/>
    </row>
    <row r="1752" spans="10:12">
      <c r="J1752" s="1"/>
      <c r="L1752" s="1"/>
    </row>
    <row r="1753" spans="10:12">
      <c r="J1753" s="1"/>
      <c r="L1753" s="1"/>
    </row>
    <row r="1754" spans="10:12">
      <c r="J1754" s="1"/>
      <c r="L1754" s="1"/>
    </row>
    <row r="1755" spans="10:12">
      <c r="J1755" s="1"/>
      <c r="L1755" s="1"/>
    </row>
    <row r="1756" spans="10:12">
      <c r="J1756" s="1"/>
      <c r="L1756" s="1"/>
    </row>
    <row r="1757" spans="10:12">
      <c r="J1757" s="1"/>
      <c r="L1757" s="1"/>
    </row>
    <row r="1758" spans="10:12">
      <c r="J1758" s="1"/>
      <c r="L1758" s="1"/>
    </row>
    <row r="1759" spans="10:12">
      <c r="J1759" s="1"/>
      <c r="L1759" s="1"/>
    </row>
    <row r="1760" spans="10:12">
      <c r="J1760" s="1"/>
      <c r="L1760" s="1"/>
    </row>
    <row r="1761" spans="10:12">
      <c r="J1761" s="1"/>
      <c r="L1761" s="1"/>
    </row>
    <row r="1762" spans="10:12">
      <c r="J1762" s="1"/>
      <c r="L1762" s="1"/>
    </row>
    <row r="1763" spans="10:12">
      <c r="J1763" s="1"/>
      <c r="L1763" s="1"/>
    </row>
    <row r="1764" spans="10:12">
      <c r="J1764" s="1"/>
      <c r="L1764" s="1"/>
    </row>
    <row r="1765" spans="10:12">
      <c r="J1765" s="1"/>
      <c r="L1765" s="1"/>
    </row>
    <row r="1766" spans="10:12">
      <c r="J1766" s="1"/>
      <c r="L1766" s="1"/>
    </row>
    <row r="1767" spans="10:12">
      <c r="J1767" s="1"/>
      <c r="L1767" s="1"/>
    </row>
    <row r="1768" spans="10:12">
      <c r="J1768" s="1"/>
      <c r="L1768" s="1"/>
    </row>
    <row r="1769" spans="10:12">
      <c r="J1769" s="1"/>
      <c r="L1769" s="1"/>
    </row>
    <row r="1770" spans="10:12">
      <c r="J1770" s="1"/>
      <c r="L1770" s="1"/>
    </row>
    <row r="1771" spans="10:12">
      <c r="J1771" s="1"/>
      <c r="L1771" s="1"/>
    </row>
    <row r="1772" spans="10:12">
      <c r="J1772" s="1"/>
      <c r="L1772" s="1"/>
    </row>
    <row r="1773" spans="10:12">
      <c r="J1773" s="1"/>
      <c r="L1773" s="1"/>
    </row>
    <row r="1774" spans="10:12">
      <c r="J1774" s="1"/>
      <c r="L1774" s="1"/>
    </row>
    <row r="1775" spans="10:12">
      <c r="J1775" s="1"/>
      <c r="L1775" s="1"/>
    </row>
    <row r="1776" spans="10:12">
      <c r="J1776" s="1"/>
      <c r="L1776" s="1"/>
    </row>
    <row r="1777" spans="10:12">
      <c r="J1777" s="1"/>
      <c r="L1777" s="1"/>
    </row>
    <row r="1778" spans="10:12">
      <c r="J1778" s="1"/>
      <c r="L1778" s="1"/>
    </row>
    <row r="1779" spans="10:12">
      <c r="J1779" s="1"/>
      <c r="L1779" s="1"/>
    </row>
    <row r="1780" spans="10:12">
      <c r="J1780" s="1"/>
      <c r="L1780" s="1"/>
    </row>
    <row r="1781" spans="10:12">
      <c r="J1781" s="1"/>
      <c r="L1781" s="1"/>
    </row>
    <row r="1782" spans="10:12">
      <c r="J1782" s="1"/>
      <c r="L1782" s="1"/>
    </row>
    <row r="1783" spans="10:12">
      <c r="J1783" s="1"/>
      <c r="L1783" s="1"/>
    </row>
    <row r="1784" spans="10:12">
      <c r="J1784" s="1"/>
      <c r="L1784" s="1"/>
    </row>
    <row r="1785" spans="10:12">
      <c r="J1785" s="1"/>
      <c r="L1785" s="1"/>
    </row>
    <row r="1786" spans="10:12">
      <c r="J1786" s="1"/>
      <c r="L1786" s="1"/>
    </row>
    <row r="1787" spans="10:12">
      <c r="J1787" s="1"/>
      <c r="L1787" s="1"/>
    </row>
    <row r="1788" spans="10:12">
      <c r="J1788" s="1"/>
      <c r="L1788" s="1"/>
    </row>
    <row r="1789" spans="10:12">
      <c r="J1789" s="1"/>
      <c r="L1789" s="1"/>
    </row>
    <row r="1790" spans="10:12">
      <c r="J1790" s="1"/>
      <c r="L1790" s="1"/>
    </row>
    <row r="1791" spans="10:12">
      <c r="J1791" s="1"/>
      <c r="L1791" s="1"/>
    </row>
    <row r="1792" spans="10:12">
      <c r="J1792" s="1"/>
      <c r="L1792" s="1"/>
    </row>
    <row r="1793" spans="10:12">
      <c r="J1793" s="1"/>
      <c r="L1793" s="1"/>
    </row>
    <row r="1794" spans="10:12">
      <c r="J1794" s="1"/>
      <c r="L1794" s="1"/>
    </row>
    <row r="1795" spans="10:12">
      <c r="J1795" s="1"/>
      <c r="L1795" s="1"/>
    </row>
    <row r="1796" spans="10:12">
      <c r="J1796" s="1"/>
      <c r="L1796" s="1"/>
    </row>
    <row r="1797" spans="10:12">
      <c r="J1797" s="1"/>
      <c r="L1797" s="1"/>
    </row>
    <row r="1798" spans="10:12">
      <c r="J1798" s="1"/>
      <c r="L1798" s="1"/>
    </row>
    <row r="1799" spans="10:12">
      <c r="J1799" s="1"/>
      <c r="L1799" s="1"/>
    </row>
    <row r="1800" spans="10:12">
      <c r="J1800" s="1"/>
      <c r="L1800" s="1"/>
    </row>
    <row r="1801" spans="10:12">
      <c r="J1801" s="1"/>
      <c r="L1801" s="1"/>
    </row>
    <row r="1802" spans="10:12">
      <c r="J1802" s="1"/>
      <c r="L1802" s="1"/>
    </row>
    <row r="1803" spans="10:12">
      <c r="J1803" s="1"/>
      <c r="L1803" s="1"/>
    </row>
    <row r="1804" spans="10:12">
      <c r="J1804" s="1"/>
      <c r="L1804" s="1"/>
    </row>
    <row r="1805" spans="10:12">
      <c r="J1805" s="1"/>
      <c r="L1805" s="1"/>
    </row>
    <row r="1806" spans="10:12">
      <c r="J1806" s="1"/>
      <c r="L1806" s="1"/>
    </row>
    <row r="1807" spans="10:12">
      <c r="J1807" s="1"/>
      <c r="L1807" s="1"/>
    </row>
    <row r="1808" spans="10:12">
      <c r="J1808" s="1"/>
      <c r="L1808" s="1"/>
    </row>
    <row r="1809" spans="10:12">
      <c r="J1809" s="1"/>
      <c r="L1809" s="1"/>
    </row>
    <row r="1810" spans="10:12">
      <c r="J1810" s="1"/>
      <c r="L1810" s="1"/>
    </row>
    <row r="1811" spans="10:12">
      <c r="J1811" s="1"/>
      <c r="L1811" s="1"/>
    </row>
    <row r="1812" spans="10:12">
      <c r="J1812" s="1"/>
      <c r="L1812" s="1"/>
    </row>
    <row r="1813" spans="10:12">
      <c r="J1813" s="1"/>
      <c r="L1813" s="1"/>
    </row>
    <row r="1814" spans="10:12">
      <c r="J1814" s="1"/>
      <c r="L1814" s="1"/>
    </row>
    <row r="1815" spans="10:12">
      <c r="J1815" s="1"/>
      <c r="L1815" s="1"/>
    </row>
    <row r="1816" spans="10:12">
      <c r="J1816" s="1"/>
      <c r="L1816" s="1"/>
    </row>
    <row r="1817" spans="10:12">
      <c r="J1817" s="1"/>
      <c r="L1817" s="1"/>
    </row>
    <row r="1818" spans="10:12">
      <c r="J1818" s="1"/>
      <c r="L1818" s="1"/>
    </row>
    <row r="1819" spans="10:12">
      <c r="J1819" s="1"/>
      <c r="L1819" s="1"/>
    </row>
    <row r="1820" spans="10:12">
      <c r="J1820" s="1"/>
      <c r="L1820" s="1"/>
    </row>
    <row r="1821" spans="10:12">
      <c r="J1821" s="1"/>
      <c r="L1821" s="1"/>
    </row>
    <row r="1822" spans="10:12">
      <c r="J1822" s="1"/>
      <c r="L1822" s="1"/>
    </row>
    <row r="1823" spans="10:12">
      <c r="J1823" s="1"/>
      <c r="L1823" s="1"/>
    </row>
    <row r="1824" spans="10:12">
      <c r="J1824" s="1"/>
      <c r="L1824" s="1"/>
    </row>
    <row r="1825" spans="10:12">
      <c r="J1825" s="1"/>
      <c r="L1825" s="1"/>
    </row>
    <row r="1826" spans="10:12">
      <c r="J1826" s="1"/>
      <c r="L1826" s="1"/>
    </row>
    <row r="1827" spans="10:12">
      <c r="J1827" s="1"/>
      <c r="L1827" s="1"/>
    </row>
    <row r="1828" spans="10:12">
      <c r="J1828" s="1"/>
      <c r="L1828" s="1"/>
    </row>
    <row r="1829" spans="10:12">
      <c r="J1829" s="1"/>
      <c r="L1829" s="1"/>
    </row>
    <row r="1830" spans="10:12">
      <c r="J1830" s="1"/>
      <c r="L1830" s="1"/>
    </row>
    <row r="1831" spans="10:12">
      <c r="J1831" s="1"/>
      <c r="L1831" s="1"/>
    </row>
    <row r="1832" spans="10:12">
      <c r="J1832" s="1"/>
      <c r="L1832" s="1"/>
    </row>
    <row r="1833" spans="10:12">
      <c r="J1833" s="1"/>
      <c r="L1833" s="1"/>
    </row>
    <row r="1834" spans="10:12">
      <c r="J1834" s="1"/>
      <c r="L1834" s="1"/>
    </row>
    <row r="1835" spans="10:12">
      <c r="J1835" s="1"/>
      <c r="L1835" s="1"/>
    </row>
    <row r="1836" spans="10:12">
      <c r="J1836" s="1"/>
      <c r="L1836" s="1"/>
    </row>
    <row r="1837" spans="10:12">
      <c r="J1837" s="1"/>
      <c r="L1837" s="1"/>
    </row>
    <row r="1838" spans="10:12">
      <c r="J1838" s="1"/>
      <c r="L1838" s="1"/>
    </row>
    <row r="1839" spans="10:12">
      <c r="J1839" s="1"/>
      <c r="L1839" s="1"/>
    </row>
    <row r="1840" spans="10:12">
      <c r="J1840" s="1"/>
      <c r="L1840" s="1"/>
    </row>
    <row r="1841" spans="10:12">
      <c r="J1841" s="1"/>
      <c r="L1841" s="1"/>
    </row>
    <row r="1842" spans="10:12">
      <c r="J1842" s="1"/>
      <c r="L1842" s="1"/>
    </row>
    <row r="1843" spans="10:12">
      <c r="J1843" s="1"/>
      <c r="L1843" s="1"/>
    </row>
    <row r="1844" spans="10:12">
      <c r="J1844" s="1"/>
      <c r="L1844" s="1"/>
    </row>
    <row r="1845" spans="10:12">
      <c r="J1845" s="1"/>
      <c r="L1845" s="1"/>
    </row>
    <row r="1846" spans="10:12">
      <c r="J1846" s="1"/>
      <c r="L1846" s="1"/>
    </row>
    <row r="1847" spans="10:12">
      <c r="J1847" s="1"/>
      <c r="L1847" s="1"/>
    </row>
    <row r="1848" spans="10:12">
      <c r="J1848" s="1"/>
      <c r="L1848" s="1"/>
    </row>
    <row r="1849" spans="10:12">
      <c r="J1849" s="1"/>
      <c r="L1849" s="1"/>
    </row>
    <row r="1850" spans="10:12">
      <c r="J1850" s="1"/>
      <c r="L1850" s="1"/>
    </row>
    <row r="1851" spans="10:12">
      <c r="J1851" s="1"/>
      <c r="L1851" s="1"/>
    </row>
    <row r="1852" spans="10:12">
      <c r="J1852" s="1"/>
      <c r="L1852" s="1"/>
    </row>
    <row r="1853" spans="10:12">
      <c r="J1853" s="1"/>
      <c r="L1853" s="1"/>
    </row>
    <row r="1854" spans="10:12">
      <c r="J1854" s="1"/>
      <c r="L1854" s="1"/>
    </row>
    <row r="1855" spans="10:12">
      <c r="J1855" s="1"/>
      <c r="L1855" s="1"/>
    </row>
    <row r="1856" spans="10:12">
      <c r="J1856" s="1"/>
      <c r="L1856" s="1"/>
    </row>
    <row r="1857" spans="10:12">
      <c r="J1857" s="1"/>
      <c r="L1857" s="1"/>
    </row>
    <row r="1858" spans="10:12">
      <c r="J1858" s="1"/>
      <c r="L1858" s="1"/>
    </row>
    <row r="1859" spans="10:12">
      <c r="J1859" s="1"/>
      <c r="L1859" s="1"/>
    </row>
    <row r="1860" spans="10:12">
      <c r="J1860" s="1"/>
      <c r="L1860" s="1"/>
    </row>
    <row r="1861" spans="10:12">
      <c r="J1861" s="1"/>
      <c r="L1861" s="1"/>
    </row>
    <row r="1862" spans="10:12">
      <c r="J1862" s="1"/>
      <c r="L1862" s="1"/>
    </row>
    <row r="1863" spans="10:12">
      <c r="J1863" s="1"/>
      <c r="L1863" s="1"/>
    </row>
    <row r="1864" spans="10:12">
      <c r="J1864" s="1"/>
      <c r="L1864" s="1"/>
    </row>
    <row r="1865" spans="10:12">
      <c r="J1865" s="1"/>
      <c r="L1865" s="1"/>
    </row>
    <row r="1866" spans="10:12">
      <c r="J1866" s="1"/>
      <c r="L1866" s="1"/>
    </row>
    <row r="1867" spans="10:12">
      <c r="J1867" s="1"/>
      <c r="L1867" s="1"/>
    </row>
    <row r="1868" spans="10:12">
      <c r="J1868" s="1"/>
      <c r="L1868" s="1"/>
    </row>
    <row r="1869" spans="10:12">
      <c r="J1869" s="1"/>
      <c r="L1869" s="1"/>
    </row>
    <row r="1870" spans="10:12">
      <c r="J1870" s="1"/>
      <c r="L1870" s="1"/>
    </row>
    <row r="1871" spans="10:12">
      <c r="J1871" s="1"/>
      <c r="L1871" s="1"/>
    </row>
    <row r="1872" spans="10:12">
      <c r="J1872" s="1"/>
      <c r="L1872" s="1"/>
    </row>
    <row r="1873" spans="10:12">
      <c r="J1873" s="1"/>
      <c r="L1873" s="1"/>
    </row>
    <row r="1874" spans="10:12">
      <c r="J1874" s="1"/>
      <c r="L1874" s="1"/>
    </row>
    <row r="1875" spans="10:12">
      <c r="J1875" s="1"/>
      <c r="L1875" s="1"/>
    </row>
    <row r="1876" spans="10:12">
      <c r="J1876" s="1"/>
      <c r="L1876" s="1"/>
    </row>
    <row r="1877" spans="10:12">
      <c r="J1877" s="1"/>
      <c r="L1877" s="1"/>
    </row>
    <row r="1878" spans="10:12">
      <c r="J1878" s="1"/>
      <c r="L1878" s="1"/>
    </row>
    <row r="1879" spans="10:12">
      <c r="J1879" s="1"/>
      <c r="L1879" s="1"/>
    </row>
    <row r="1880" spans="10:12">
      <c r="J1880" s="1"/>
      <c r="L1880" s="1"/>
    </row>
    <row r="1881" spans="10:12">
      <c r="J1881" s="1"/>
      <c r="L1881" s="1"/>
    </row>
    <row r="1882" spans="10:12">
      <c r="J1882" s="1"/>
      <c r="L1882" s="1"/>
    </row>
    <row r="1883" spans="10:12">
      <c r="J1883" s="1"/>
      <c r="L1883" s="1"/>
    </row>
    <row r="1884" spans="10:12">
      <c r="J1884" s="1"/>
      <c r="L1884" s="1"/>
    </row>
    <row r="1885" spans="10:12">
      <c r="J1885" s="1"/>
      <c r="L1885" s="1"/>
    </row>
    <row r="1886" spans="10:12">
      <c r="J1886" s="1"/>
      <c r="L1886" s="1"/>
    </row>
    <row r="1887" spans="10:12">
      <c r="J1887" s="1"/>
      <c r="L1887" s="1"/>
    </row>
    <row r="1888" spans="10:12">
      <c r="J1888" s="1"/>
      <c r="L1888" s="1"/>
    </row>
    <row r="1889" spans="10:12">
      <c r="J1889" s="1"/>
      <c r="L1889" s="1"/>
    </row>
    <row r="1890" spans="10:12">
      <c r="J1890" s="1"/>
      <c r="L1890" s="1"/>
    </row>
    <row r="1891" spans="10:12">
      <c r="J1891" s="1"/>
      <c r="L1891" s="1"/>
    </row>
    <row r="1892" spans="10:12">
      <c r="J1892" s="1"/>
      <c r="L1892" s="1"/>
    </row>
    <row r="1893" spans="10:12">
      <c r="J1893" s="1"/>
      <c r="L1893" s="1"/>
    </row>
    <row r="1894" spans="10:12">
      <c r="J1894" s="1"/>
      <c r="L1894" s="1"/>
    </row>
    <row r="1895" spans="10:12">
      <c r="J1895" s="1"/>
      <c r="L1895" s="1"/>
    </row>
    <row r="1896" spans="10:12">
      <c r="J1896" s="1"/>
      <c r="L1896" s="1"/>
    </row>
    <row r="1897" spans="10:12">
      <c r="J1897" s="1"/>
      <c r="L1897" s="1"/>
    </row>
    <row r="1898" spans="10:12">
      <c r="J1898" s="1"/>
      <c r="L1898" s="1"/>
    </row>
    <row r="1899" spans="10:12">
      <c r="J1899" s="1"/>
      <c r="L1899" s="1"/>
    </row>
    <row r="1900" spans="10:12">
      <c r="J1900" s="1"/>
      <c r="L1900" s="1"/>
    </row>
    <row r="1901" spans="10:12">
      <c r="J1901" s="1"/>
      <c r="L1901" s="1"/>
    </row>
    <row r="1902" spans="10:12">
      <c r="J1902" s="1"/>
      <c r="L1902" s="1"/>
    </row>
    <row r="1903" spans="10:12">
      <c r="J1903" s="1"/>
      <c r="L1903" s="1"/>
    </row>
    <row r="1904" spans="10:12">
      <c r="J1904" s="1"/>
      <c r="L1904" s="1"/>
    </row>
    <row r="1905" spans="10:12">
      <c r="J1905" s="1"/>
      <c r="L1905" s="1"/>
    </row>
    <row r="1906" spans="10:12">
      <c r="J1906" s="1"/>
      <c r="L1906" s="1"/>
    </row>
    <row r="1907" spans="10:12">
      <c r="J1907" s="1"/>
      <c r="L1907" s="1"/>
    </row>
    <row r="1908" spans="10:12">
      <c r="J1908" s="1"/>
      <c r="L1908" s="1"/>
    </row>
    <row r="1909" spans="10:12">
      <c r="J1909" s="1"/>
      <c r="L1909" s="1"/>
    </row>
    <row r="1910" spans="10:12">
      <c r="J1910" s="1"/>
      <c r="L1910" s="1"/>
    </row>
    <row r="1911" spans="10:12">
      <c r="J1911" s="1"/>
      <c r="L1911" s="1"/>
    </row>
    <row r="1912" spans="10:12">
      <c r="J1912" s="1"/>
      <c r="L1912" s="1"/>
    </row>
    <row r="1913" spans="10:12">
      <c r="J1913" s="1"/>
      <c r="L1913" s="1"/>
    </row>
    <row r="1914" spans="10:12">
      <c r="J1914" s="1"/>
      <c r="L1914" s="1"/>
    </row>
    <row r="1915" spans="10:12">
      <c r="J1915" s="1"/>
      <c r="L1915" s="1"/>
    </row>
    <row r="1916" spans="10:12">
      <c r="J1916" s="1"/>
      <c r="L1916" s="1"/>
    </row>
    <row r="1917" spans="10:12">
      <c r="J1917" s="1"/>
      <c r="L1917" s="1"/>
    </row>
    <row r="1918" spans="10:12">
      <c r="J1918" s="1"/>
      <c r="L1918" s="1"/>
    </row>
    <row r="1919" spans="10:12">
      <c r="J1919" s="1"/>
      <c r="L1919" s="1"/>
    </row>
    <row r="1920" spans="10:12">
      <c r="J1920" s="1"/>
      <c r="L1920" s="1"/>
    </row>
    <row r="1921" spans="10:12">
      <c r="J1921" s="1"/>
      <c r="L1921" s="1"/>
    </row>
    <row r="1922" spans="10:12">
      <c r="J1922" s="1"/>
      <c r="L1922" s="1"/>
    </row>
    <row r="1923" spans="10:12">
      <c r="J1923" s="1"/>
      <c r="L1923" s="1"/>
    </row>
    <row r="1924" spans="10:12">
      <c r="J1924" s="1"/>
      <c r="L1924" s="1"/>
    </row>
    <row r="1925" spans="10:12">
      <c r="J1925" s="1"/>
      <c r="L1925" s="1"/>
    </row>
    <row r="1926" spans="10:12">
      <c r="J1926" s="1"/>
      <c r="L1926" s="1"/>
    </row>
    <row r="1927" spans="10:12">
      <c r="J1927" s="1"/>
      <c r="L1927" s="1"/>
    </row>
    <row r="1928" spans="10:12">
      <c r="J1928" s="1"/>
      <c r="L1928" s="1"/>
    </row>
    <row r="1929" spans="10:12">
      <c r="J1929" s="1"/>
      <c r="L1929" s="1"/>
    </row>
    <row r="1930" spans="10:12">
      <c r="J1930" s="1"/>
      <c r="L1930" s="1"/>
    </row>
    <row r="1931" spans="10:12">
      <c r="J1931" s="1"/>
      <c r="L1931" s="1"/>
    </row>
    <row r="1932" spans="10:12">
      <c r="J1932" s="1"/>
      <c r="L1932" s="1"/>
    </row>
    <row r="1933" spans="10:12">
      <c r="J1933" s="1"/>
      <c r="L1933" s="1"/>
    </row>
    <row r="1934" spans="10:12">
      <c r="J1934" s="1"/>
      <c r="L1934" s="1"/>
    </row>
    <row r="1935" spans="10:12">
      <c r="J1935" s="1"/>
      <c r="L1935" s="1"/>
    </row>
    <row r="1936" spans="10:12">
      <c r="J1936" s="1"/>
      <c r="L1936" s="1"/>
    </row>
    <row r="1937" spans="10:12">
      <c r="J1937" s="1"/>
      <c r="L1937" s="1"/>
    </row>
    <row r="1938" spans="10:12">
      <c r="J1938" s="1"/>
      <c r="L1938" s="1"/>
    </row>
    <row r="1939" spans="10:12">
      <c r="J1939" s="1"/>
      <c r="L1939" s="1"/>
    </row>
    <row r="1940" spans="10:12">
      <c r="J1940" s="1"/>
      <c r="L1940" s="1"/>
    </row>
    <row r="1941" spans="10:12">
      <c r="J1941" s="1"/>
      <c r="L1941" s="1"/>
    </row>
    <row r="1942" spans="10:12">
      <c r="J1942" s="1"/>
      <c r="L1942" s="1"/>
    </row>
    <row r="1943" spans="10:12">
      <c r="J1943" s="1"/>
      <c r="L1943" s="1"/>
    </row>
    <row r="1944" spans="10:12">
      <c r="J1944" s="1"/>
      <c r="L1944" s="1"/>
    </row>
    <row r="1945" spans="10:12">
      <c r="J1945" s="1"/>
      <c r="L1945" s="1"/>
    </row>
    <row r="1946" spans="10:12">
      <c r="J1946" s="1"/>
      <c r="L1946" s="1"/>
    </row>
    <row r="1947" spans="10:12">
      <c r="J1947" s="1"/>
      <c r="L1947" s="1"/>
    </row>
    <row r="1948" spans="10:12">
      <c r="J1948" s="1"/>
      <c r="L1948" s="1"/>
    </row>
    <row r="1949" spans="10:12">
      <c r="J1949" s="1"/>
      <c r="L1949" s="1"/>
    </row>
    <row r="1950" spans="10:12">
      <c r="J1950" s="1"/>
      <c r="L1950" s="1"/>
    </row>
    <row r="1951" spans="10:12">
      <c r="J1951" s="1"/>
      <c r="L1951" s="1"/>
    </row>
    <row r="1952" spans="10:12">
      <c r="J1952" s="1"/>
      <c r="L1952" s="1"/>
    </row>
    <row r="1953" spans="10:12">
      <c r="J1953" s="1"/>
      <c r="L1953" s="1"/>
    </row>
    <row r="1954" spans="10:12">
      <c r="J1954" s="1"/>
      <c r="L1954" s="1"/>
    </row>
    <row r="1955" spans="10:12">
      <c r="J1955" s="1"/>
      <c r="L1955" s="1"/>
    </row>
    <row r="1956" spans="10:12">
      <c r="J1956" s="1"/>
      <c r="L1956" s="1"/>
    </row>
    <row r="1957" spans="10:12">
      <c r="J1957" s="1"/>
      <c r="L1957" s="1"/>
    </row>
    <row r="1958" spans="10:12">
      <c r="J1958" s="1"/>
      <c r="L1958" s="1"/>
    </row>
    <row r="1959" spans="10:12">
      <c r="J1959" s="1"/>
      <c r="L1959" s="1"/>
    </row>
    <row r="1960" spans="10:12">
      <c r="J1960" s="1"/>
      <c r="L1960" s="1"/>
    </row>
    <row r="1961" spans="10:12">
      <c r="J1961" s="1"/>
      <c r="L1961" s="1"/>
    </row>
    <row r="1962" spans="10:12">
      <c r="J1962" s="1"/>
      <c r="L1962" s="1"/>
    </row>
    <row r="1963" spans="10:12">
      <c r="J1963" s="1"/>
      <c r="L1963" s="1"/>
    </row>
    <row r="1964" spans="10:12">
      <c r="J1964" s="1"/>
      <c r="L1964" s="1"/>
    </row>
    <row r="1965" spans="10:12">
      <c r="J1965" s="1"/>
      <c r="L1965" s="1"/>
    </row>
    <row r="1966" spans="10:12">
      <c r="J1966" s="1"/>
      <c r="L1966" s="1"/>
    </row>
    <row r="1967" spans="10:12">
      <c r="J1967" s="1"/>
      <c r="L1967" s="1"/>
    </row>
    <row r="1968" spans="10:12">
      <c r="J1968" s="1"/>
      <c r="L1968" s="1"/>
    </row>
    <row r="1969" spans="10:12">
      <c r="J1969" s="1"/>
      <c r="L1969" s="1"/>
    </row>
    <row r="1970" spans="10:12">
      <c r="J1970" s="1"/>
      <c r="L1970" s="1"/>
    </row>
    <row r="1971" spans="10:12">
      <c r="J1971" s="1"/>
      <c r="L1971" s="1"/>
    </row>
    <row r="1972" spans="10:12">
      <c r="J1972" s="1"/>
      <c r="L1972" s="1"/>
    </row>
    <row r="1973" spans="10:12">
      <c r="J1973" s="1"/>
      <c r="L1973" s="1"/>
    </row>
    <row r="1974" spans="10:12">
      <c r="J1974" s="1"/>
      <c r="L1974" s="1"/>
    </row>
    <row r="1975" spans="10:12">
      <c r="J1975" s="1"/>
      <c r="L1975" s="1"/>
    </row>
    <row r="1976" spans="10:12">
      <c r="J1976" s="1"/>
      <c r="L1976" s="1"/>
    </row>
    <row r="1977" spans="10:12">
      <c r="J1977" s="1"/>
      <c r="L1977" s="1"/>
    </row>
    <row r="1978" spans="10:12">
      <c r="J1978" s="1"/>
      <c r="L1978" s="1"/>
    </row>
    <row r="1979" spans="10:12">
      <c r="J1979" s="1"/>
      <c r="L1979" s="1"/>
    </row>
    <row r="1980" spans="10:12">
      <c r="J1980" s="1"/>
      <c r="L1980" s="1"/>
    </row>
    <row r="1981" spans="10:12">
      <c r="J1981" s="1"/>
      <c r="L1981" s="1"/>
    </row>
    <row r="1982" spans="10:12">
      <c r="J1982" s="1"/>
      <c r="L1982" s="1"/>
    </row>
    <row r="1983" spans="10:12">
      <c r="J1983" s="1"/>
      <c r="L1983" s="1"/>
    </row>
    <row r="1984" spans="10:12">
      <c r="J1984" s="1"/>
      <c r="L1984" s="1"/>
    </row>
    <row r="1985" spans="10:12">
      <c r="J1985" s="1"/>
      <c r="L1985" s="1"/>
    </row>
    <row r="1986" spans="10:12">
      <c r="J1986" s="1"/>
      <c r="L1986" s="1"/>
    </row>
    <row r="1987" spans="10:12">
      <c r="J1987" s="1"/>
      <c r="L1987" s="1"/>
    </row>
    <row r="1988" spans="10:12">
      <c r="J1988" s="1"/>
      <c r="L1988" s="1"/>
    </row>
    <row r="1989" spans="10:12">
      <c r="J1989" s="1"/>
      <c r="L1989" s="1"/>
    </row>
    <row r="1990" spans="10:12">
      <c r="J1990" s="1"/>
      <c r="L1990" s="1"/>
    </row>
    <row r="1991" spans="10:12">
      <c r="J1991" s="1"/>
      <c r="L1991" s="1"/>
    </row>
    <row r="1992" spans="10:12">
      <c r="J1992" s="1"/>
      <c r="L1992" s="1"/>
    </row>
    <row r="1993" spans="10:12">
      <c r="J1993" s="1"/>
      <c r="L1993" s="1"/>
    </row>
    <row r="1994" spans="10:12">
      <c r="J1994" s="1"/>
      <c r="L1994" s="1"/>
    </row>
    <row r="1995" spans="10:12">
      <c r="J1995" s="1"/>
      <c r="L1995" s="1"/>
    </row>
    <row r="1996" spans="10:12">
      <c r="J1996" s="1"/>
      <c r="L1996" s="1"/>
    </row>
    <row r="1997" spans="10:12">
      <c r="J1997" s="1"/>
      <c r="L1997" s="1"/>
    </row>
    <row r="1998" spans="10:12">
      <c r="J1998" s="1"/>
      <c r="L1998" s="1"/>
    </row>
    <row r="1999" spans="10:12">
      <c r="J1999" s="1"/>
      <c r="L1999" s="1"/>
    </row>
    <row r="2000" spans="10:12">
      <c r="J2000" s="1"/>
      <c r="L2000" s="1"/>
    </row>
    <row r="2001" spans="10:12">
      <c r="J2001" s="1"/>
      <c r="L2001" s="1"/>
    </row>
    <row r="2002" spans="10:12">
      <c r="J2002" s="1"/>
      <c r="L2002" s="1"/>
    </row>
    <row r="2003" spans="10:12">
      <c r="J2003" s="1"/>
      <c r="L2003" s="1"/>
    </row>
    <row r="2004" spans="10:12">
      <c r="J2004" s="1"/>
      <c r="L2004" s="1"/>
    </row>
    <row r="2005" spans="10:12">
      <c r="J2005" s="1"/>
      <c r="L2005" s="1"/>
    </row>
    <row r="2006" spans="10:12">
      <c r="J2006" s="1"/>
      <c r="L2006" s="1"/>
    </row>
    <row r="2007" spans="10:12">
      <c r="J2007" s="1"/>
      <c r="L2007" s="1"/>
    </row>
    <row r="2008" spans="10:12">
      <c r="J2008" s="1"/>
      <c r="L2008" s="1"/>
    </row>
    <row r="2009" spans="10:12">
      <c r="J2009" s="1"/>
      <c r="L2009" s="1"/>
    </row>
    <row r="2010" spans="10:12">
      <c r="J2010" s="1"/>
      <c r="L2010" s="1"/>
    </row>
    <row r="2011" spans="10:12">
      <c r="J2011" s="1"/>
      <c r="L2011" s="1"/>
    </row>
    <row r="2012" spans="10:12">
      <c r="J2012" s="1"/>
      <c r="L2012" s="1"/>
    </row>
    <row r="2013" spans="10:12">
      <c r="J2013" s="1"/>
      <c r="L2013" s="1"/>
    </row>
    <row r="2014" spans="10:12">
      <c r="J2014" s="1"/>
      <c r="L2014" s="1"/>
    </row>
    <row r="2015" spans="10:12">
      <c r="J2015" s="1"/>
      <c r="L2015" s="1"/>
    </row>
    <row r="2016" spans="10:12">
      <c r="J2016" s="1"/>
      <c r="L2016" s="1"/>
    </row>
    <row r="2017" spans="10:12">
      <c r="J2017" s="1"/>
      <c r="L2017" s="1"/>
    </row>
    <row r="2018" spans="10:12">
      <c r="J2018" s="1"/>
      <c r="L2018" s="1"/>
    </row>
    <row r="2019" spans="10:12">
      <c r="J2019" s="1"/>
      <c r="L2019" s="1"/>
    </row>
    <row r="2020" spans="10:12">
      <c r="J2020" s="1"/>
      <c r="L2020" s="1"/>
    </row>
    <row r="2021" spans="10:12">
      <c r="J2021" s="1"/>
      <c r="L2021" s="1"/>
    </row>
    <row r="2022" spans="10:12">
      <c r="J2022" s="1"/>
      <c r="L2022" s="1"/>
    </row>
    <row r="2023" spans="10:12">
      <c r="J2023" s="1"/>
      <c r="L2023" s="1"/>
    </row>
    <row r="2024" spans="10:12">
      <c r="J2024" s="1"/>
      <c r="L2024" s="1"/>
    </row>
    <row r="2025" spans="10:12">
      <c r="J2025" s="1"/>
      <c r="L2025" s="1"/>
    </row>
    <row r="2026" spans="10:12">
      <c r="J2026" s="1"/>
      <c r="L2026" s="1"/>
    </row>
    <row r="2027" spans="10:12">
      <c r="J2027" s="1"/>
      <c r="L2027" s="1"/>
    </row>
    <row r="2028" spans="10:12">
      <c r="J2028" s="1"/>
      <c r="L2028" s="1"/>
    </row>
    <row r="2029" spans="10:12">
      <c r="J2029" s="1"/>
      <c r="L2029" s="1"/>
    </row>
    <row r="2030" spans="10:12">
      <c r="J2030" s="1"/>
      <c r="L2030" s="1"/>
    </row>
    <row r="2031" spans="10:12">
      <c r="J2031" s="1"/>
      <c r="L2031" s="1"/>
    </row>
    <row r="2032" spans="10:12">
      <c r="J2032" s="1"/>
      <c r="L2032" s="1"/>
    </row>
    <row r="2033" spans="10:12">
      <c r="J2033" s="1"/>
      <c r="L2033" s="1"/>
    </row>
    <row r="2034" spans="10:12">
      <c r="J2034" s="1"/>
      <c r="L2034" s="1"/>
    </row>
    <row r="2035" spans="10:12">
      <c r="J2035" s="1"/>
      <c r="L2035" s="1"/>
    </row>
    <row r="2036" spans="10:12">
      <c r="J2036" s="1"/>
      <c r="L2036" s="1"/>
    </row>
    <row r="2037" spans="10:12">
      <c r="J2037" s="1"/>
      <c r="L2037" s="1"/>
    </row>
    <row r="2038" spans="10:12">
      <c r="J2038" s="1"/>
      <c r="L2038" s="1"/>
    </row>
    <row r="2039" spans="10:12">
      <c r="J2039" s="1"/>
      <c r="L2039" s="1"/>
    </row>
    <row r="2040" spans="10:12">
      <c r="J2040" s="1"/>
      <c r="L2040" s="1"/>
    </row>
    <row r="2041" spans="10:12">
      <c r="J2041" s="1"/>
      <c r="L2041" s="1"/>
    </row>
    <row r="2042" spans="10:12">
      <c r="J2042" s="1"/>
      <c r="L2042" s="1"/>
    </row>
    <row r="2043" spans="10:12">
      <c r="J2043" s="1"/>
      <c r="L2043" s="1"/>
    </row>
    <row r="2044" spans="10:12">
      <c r="J2044" s="1"/>
      <c r="L2044" s="1"/>
    </row>
    <row r="2045" spans="10:12">
      <c r="J2045" s="1"/>
      <c r="L2045" s="1"/>
    </row>
    <row r="2046" spans="10:12">
      <c r="J2046" s="1"/>
      <c r="L2046" s="1"/>
    </row>
    <row r="2047" spans="10:12">
      <c r="J2047" s="1"/>
      <c r="L2047" s="1"/>
    </row>
    <row r="2048" spans="10:12">
      <c r="J2048" s="1"/>
      <c r="L2048" s="1"/>
    </row>
    <row r="2049" spans="10:12">
      <c r="J2049" s="1"/>
      <c r="L2049" s="1"/>
    </row>
    <row r="2050" spans="10:12">
      <c r="J2050" s="1"/>
      <c r="L2050" s="1"/>
    </row>
    <row r="2051" spans="10:12">
      <c r="J2051" s="1"/>
      <c r="L2051" s="1"/>
    </row>
    <row r="2052" spans="10:12">
      <c r="J2052" s="1"/>
      <c r="L2052" s="1"/>
    </row>
    <row r="2053" spans="10:12">
      <c r="J2053" s="1"/>
      <c r="L2053" s="1"/>
    </row>
    <row r="2054" spans="10:12">
      <c r="J2054" s="1"/>
      <c r="L2054" s="1"/>
    </row>
    <row r="2055" spans="10:12">
      <c r="J2055" s="1"/>
      <c r="L2055" s="1"/>
    </row>
    <row r="2056" spans="10:12">
      <c r="J2056" s="1"/>
      <c r="L2056" s="1"/>
    </row>
    <row r="2057" spans="10:12">
      <c r="J2057" s="1"/>
      <c r="L2057" s="1"/>
    </row>
    <row r="2058" spans="10:12">
      <c r="J2058" s="1"/>
      <c r="L2058" s="1"/>
    </row>
    <row r="2059" spans="10:12">
      <c r="J2059" s="1"/>
      <c r="L2059" s="1"/>
    </row>
    <row r="2060" spans="10:12">
      <c r="J2060" s="1"/>
      <c r="L2060" s="1"/>
    </row>
    <row r="2061" spans="10:12">
      <c r="J2061" s="1"/>
      <c r="L2061" s="1"/>
    </row>
    <row r="2062" spans="10:12">
      <c r="J2062" s="1"/>
      <c r="L2062" s="1"/>
    </row>
    <row r="2063" spans="10:12">
      <c r="J2063" s="1"/>
      <c r="L2063" s="1"/>
    </row>
    <row r="2064" spans="10:12">
      <c r="J2064" s="1"/>
      <c r="L2064" s="1"/>
    </row>
    <row r="2065" spans="10:12">
      <c r="J2065" s="1"/>
      <c r="L2065" s="1"/>
    </row>
    <row r="2066" spans="10:12">
      <c r="J2066" s="1"/>
      <c r="L2066" s="1"/>
    </row>
    <row r="2067" spans="10:12">
      <c r="J2067" s="1"/>
      <c r="L2067" s="1"/>
    </row>
    <row r="2068" spans="10:12">
      <c r="J2068" s="1"/>
      <c r="L2068" s="1"/>
    </row>
    <row r="2069" spans="10:12">
      <c r="J2069" s="1"/>
      <c r="L2069" s="1"/>
    </row>
    <row r="2070" spans="10:12">
      <c r="J2070" s="1"/>
      <c r="L2070" s="1"/>
    </row>
    <row r="2071" spans="10:12">
      <c r="J2071" s="1"/>
      <c r="L2071" s="1"/>
    </row>
    <row r="2072" spans="10:12">
      <c r="J2072" s="1"/>
      <c r="L2072" s="1"/>
    </row>
    <row r="2073" spans="10:12">
      <c r="J2073" s="1"/>
      <c r="L2073" s="1"/>
    </row>
    <row r="2074" spans="10:12">
      <c r="J2074" s="1"/>
      <c r="L2074" s="1"/>
    </row>
    <row r="2075" spans="10:12">
      <c r="J2075" s="1"/>
      <c r="L2075" s="1"/>
    </row>
    <row r="2076" spans="10:12">
      <c r="J2076" s="1"/>
      <c r="L2076" s="1"/>
    </row>
    <row r="2077" spans="10:12">
      <c r="J2077" s="1"/>
      <c r="L2077" s="1"/>
    </row>
    <row r="2078" spans="10:12">
      <c r="J2078" s="1"/>
      <c r="L2078" s="1"/>
    </row>
    <row r="2079" spans="10:12">
      <c r="J2079" s="1"/>
      <c r="L2079" s="1"/>
    </row>
    <row r="2080" spans="10:12">
      <c r="J2080" s="1"/>
      <c r="L2080" s="1"/>
    </row>
    <row r="2081" spans="10:12">
      <c r="J2081" s="1"/>
      <c r="L2081" s="1"/>
    </row>
    <row r="2082" spans="10:12">
      <c r="J2082" s="1"/>
      <c r="L2082" s="1"/>
    </row>
    <row r="2083" spans="10:12">
      <c r="J2083" s="1"/>
      <c r="L2083" s="1"/>
    </row>
    <row r="2084" spans="10:12">
      <c r="J2084" s="1"/>
      <c r="L2084" s="1"/>
    </row>
    <row r="2085" spans="10:12">
      <c r="J2085" s="1"/>
      <c r="L2085" s="1"/>
    </row>
    <row r="2086" spans="10:12">
      <c r="J2086" s="1"/>
      <c r="L2086" s="1"/>
    </row>
    <row r="2087" spans="10:12">
      <c r="J2087" s="1"/>
      <c r="L2087" s="1"/>
    </row>
    <row r="2088" spans="10:12">
      <c r="J2088" s="1"/>
      <c r="L2088" s="1"/>
    </row>
    <row r="2089" spans="10:12">
      <c r="J2089" s="1"/>
      <c r="L2089" s="1"/>
    </row>
    <row r="2090" spans="10:12">
      <c r="J2090" s="1"/>
      <c r="L2090" s="1"/>
    </row>
    <row r="2091" spans="10:12">
      <c r="J2091" s="1"/>
      <c r="L2091" s="1"/>
    </row>
    <row r="2092" spans="10:12">
      <c r="J2092" s="1"/>
      <c r="L2092" s="1"/>
    </row>
    <row r="2093" spans="10:12">
      <c r="J2093" s="1"/>
      <c r="L2093" s="1"/>
    </row>
    <row r="2094" spans="10:12">
      <c r="J2094" s="1"/>
      <c r="L2094" s="1"/>
    </row>
    <row r="2095" spans="10:12">
      <c r="J2095" s="1"/>
      <c r="L2095" s="1"/>
    </row>
    <row r="2096" spans="10:12">
      <c r="J2096" s="1"/>
      <c r="L2096" s="1"/>
    </row>
    <row r="2097" spans="10:12">
      <c r="J2097" s="1"/>
      <c r="L2097" s="1"/>
    </row>
    <row r="2098" spans="10:12">
      <c r="J2098" s="1"/>
      <c r="L2098" s="1"/>
    </row>
    <row r="2099" spans="10:12">
      <c r="J2099" s="1"/>
      <c r="L2099" s="1"/>
    </row>
    <row r="2100" spans="10:12">
      <c r="J2100" s="1"/>
      <c r="L2100" s="1"/>
    </row>
    <row r="2101" spans="10:12">
      <c r="J2101" s="1"/>
      <c r="L2101" s="1"/>
    </row>
    <row r="2102" spans="10:12">
      <c r="J2102" s="1"/>
      <c r="L2102" s="1"/>
    </row>
    <row r="2103" spans="10:12">
      <c r="J2103" s="1"/>
      <c r="L2103" s="1"/>
    </row>
    <row r="2104" spans="10:12">
      <c r="J2104" s="1"/>
      <c r="L2104" s="1"/>
    </row>
    <row r="2105" spans="10:12">
      <c r="J2105" s="1"/>
      <c r="L2105" s="1"/>
    </row>
    <row r="2106" spans="10:12">
      <c r="J2106" s="1"/>
      <c r="L2106" s="1"/>
    </row>
    <row r="2107" spans="10:12">
      <c r="J2107" s="1"/>
      <c r="L2107" s="1"/>
    </row>
    <row r="2108" spans="10:12">
      <c r="J2108" s="1"/>
      <c r="L2108" s="1"/>
    </row>
    <row r="2109" spans="10:12">
      <c r="J2109" s="1"/>
      <c r="L2109" s="1"/>
    </row>
    <row r="2110" spans="10:12">
      <c r="J2110" s="1"/>
      <c r="L2110" s="1"/>
    </row>
    <row r="2111" spans="10:12">
      <c r="J2111" s="1"/>
      <c r="L2111" s="1"/>
    </row>
    <row r="2112" spans="10:12">
      <c r="J2112" s="1"/>
      <c r="L2112" s="1"/>
    </row>
    <row r="2113" spans="10:12">
      <c r="J2113" s="1"/>
      <c r="L2113" s="1"/>
    </row>
    <row r="2114" spans="10:12">
      <c r="J2114" s="1"/>
      <c r="L2114" s="1"/>
    </row>
    <row r="2115" spans="10:12">
      <c r="J2115" s="1"/>
      <c r="L2115" s="1"/>
    </row>
    <row r="2116" spans="10:12">
      <c r="J2116" s="1"/>
      <c r="L2116" s="1"/>
    </row>
    <row r="2117" spans="10:12">
      <c r="J2117" s="1"/>
      <c r="L2117" s="1"/>
    </row>
    <row r="2118" spans="10:12">
      <c r="J2118" s="1"/>
      <c r="L2118" s="1"/>
    </row>
    <row r="2119" spans="10:12">
      <c r="J2119" s="1"/>
      <c r="L2119" s="1"/>
    </row>
    <row r="2120" spans="10:12">
      <c r="J2120" s="1"/>
      <c r="L2120" s="1"/>
    </row>
    <row r="2121" spans="10:12">
      <c r="J2121" s="1"/>
      <c r="L2121" s="1"/>
    </row>
    <row r="2122" spans="10:12">
      <c r="J2122" s="1"/>
      <c r="L2122" s="1"/>
    </row>
    <row r="2123" spans="10:12">
      <c r="J2123" s="1"/>
      <c r="L2123" s="1"/>
    </row>
    <row r="2124" spans="10:12">
      <c r="J2124" s="1"/>
      <c r="L2124" s="1"/>
    </row>
    <row r="2125" spans="10:12">
      <c r="J2125" s="1"/>
      <c r="L2125" s="1"/>
    </row>
    <row r="2126" spans="10:12">
      <c r="J2126" s="1"/>
      <c r="L2126" s="1"/>
    </row>
    <row r="2127" spans="10:12">
      <c r="J2127" s="1"/>
      <c r="L2127" s="1"/>
    </row>
    <row r="2128" spans="10:12">
      <c r="J2128" s="1"/>
      <c r="L2128" s="1"/>
    </row>
    <row r="2129" spans="10:12">
      <c r="J2129" s="1"/>
      <c r="L2129" s="1"/>
    </row>
    <row r="2130" spans="10:12">
      <c r="J2130" s="1"/>
      <c r="L2130" s="1"/>
    </row>
    <row r="2131" spans="10:12">
      <c r="J2131" s="1"/>
      <c r="L2131" s="1"/>
    </row>
    <row r="2132" spans="10:12">
      <c r="J2132" s="1"/>
      <c r="L2132" s="1"/>
    </row>
    <row r="2133" spans="10:12">
      <c r="J2133" s="1"/>
      <c r="L2133" s="1"/>
    </row>
    <row r="2134" spans="10:12">
      <c r="J2134" s="1"/>
      <c r="L2134" s="1"/>
    </row>
    <row r="2135" spans="10:12">
      <c r="J2135" s="1"/>
      <c r="L2135" s="1"/>
    </row>
    <row r="2136" spans="10:12">
      <c r="J2136" s="1"/>
      <c r="L2136" s="1"/>
    </row>
    <row r="2137" spans="10:12">
      <c r="J2137" s="1"/>
      <c r="L2137" s="1"/>
    </row>
    <row r="2138" spans="10:12">
      <c r="J2138" s="1"/>
      <c r="L2138" s="1"/>
    </row>
    <row r="2139" spans="10:12">
      <c r="J2139" s="1"/>
      <c r="L2139" s="1"/>
    </row>
    <row r="2140" spans="10:12">
      <c r="J2140" s="1"/>
      <c r="L2140" s="1"/>
    </row>
    <row r="2141" spans="10:12">
      <c r="J2141" s="1"/>
      <c r="L2141" s="1"/>
    </row>
    <row r="2142" spans="10:12">
      <c r="J2142" s="1"/>
      <c r="L2142" s="1"/>
    </row>
    <row r="2143" spans="10:12">
      <c r="J2143" s="1"/>
      <c r="L2143" s="1"/>
    </row>
    <row r="2144" spans="10:12">
      <c r="J2144" s="1"/>
      <c r="L2144" s="1"/>
    </row>
    <row r="2145" spans="10:12">
      <c r="J2145" s="1"/>
      <c r="L2145" s="1"/>
    </row>
    <row r="2146" spans="10:12">
      <c r="J2146" s="1"/>
      <c r="L2146" s="1"/>
    </row>
    <row r="2147" spans="10:12">
      <c r="J2147" s="1"/>
      <c r="L2147" s="1"/>
    </row>
    <row r="2148" spans="10:12">
      <c r="J2148" s="1"/>
      <c r="L2148" s="1"/>
    </row>
    <row r="2149" spans="10:12">
      <c r="J2149" s="1"/>
      <c r="L2149" s="1"/>
    </row>
    <row r="2150" spans="10:12">
      <c r="J2150" s="1"/>
      <c r="L2150" s="1"/>
    </row>
    <row r="2151" spans="10:12">
      <c r="J2151" s="1"/>
      <c r="L2151" s="1"/>
    </row>
    <row r="2152" spans="10:12">
      <c r="J2152" s="1"/>
      <c r="L2152" s="1"/>
    </row>
    <row r="2153" spans="10:12">
      <c r="J2153" s="1"/>
      <c r="L2153" s="1"/>
    </row>
    <row r="2154" spans="10:12">
      <c r="J2154" s="1"/>
      <c r="L2154" s="1"/>
    </row>
    <row r="2155" spans="10:12">
      <c r="J2155" s="1"/>
      <c r="L2155" s="1"/>
    </row>
    <row r="2156" spans="10:12">
      <c r="J2156" s="1"/>
      <c r="L2156" s="1"/>
    </row>
    <row r="2157" spans="10:12">
      <c r="J2157" s="1"/>
      <c r="L2157" s="1"/>
    </row>
    <row r="2158" spans="10:12">
      <c r="J2158" s="1"/>
      <c r="L2158" s="1"/>
    </row>
    <row r="2159" spans="10:12">
      <c r="J2159" s="1"/>
      <c r="L2159" s="1"/>
    </row>
    <row r="2160" spans="10:12">
      <c r="J2160" s="1"/>
      <c r="L2160" s="1"/>
    </row>
    <row r="2161" spans="10:12">
      <c r="J2161" s="1"/>
      <c r="L2161" s="1"/>
    </row>
    <row r="2162" spans="10:12">
      <c r="J2162" s="1"/>
      <c r="L2162" s="1"/>
    </row>
    <row r="2163" spans="10:12">
      <c r="J2163" s="1"/>
      <c r="L2163" s="1"/>
    </row>
    <row r="2164" spans="10:12">
      <c r="J2164" s="1"/>
      <c r="L2164" s="1"/>
    </row>
    <row r="2165" spans="10:12">
      <c r="J2165" s="1"/>
      <c r="L2165" s="1"/>
    </row>
    <row r="2166" spans="10:12">
      <c r="J2166" s="1"/>
      <c r="L2166" s="1"/>
    </row>
    <row r="2167" spans="10:12">
      <c r="J2167" s="1"/>
      <c r="L2167" s="1"/>
    </row>
    <row r="2168" spans="10:12">
      <c r="J2168" s="1"/>
      <c r="L2168" s="1"/>
    </row>
    <row r="2169" spans="10:12">
      <c r="J2169" s="1"/>
      <c r="L2169" s="1"/>
    </row>
    <row r="2170" spans="10:12">
      <c r="J2170" s="1"/>
      <c r="L2170" s="1"/>
    </row>
    <row r="2171" spans="10:12">
      <c r="J2171" s="1"/>
      <c r="L2171" s="1"/>
    </row>
    <row r="2172" spans="10:12">
      <c r="J2172" s="1"/>
      <c r="L2172" s="1"/>
    </row>
    <row r="2173" spans="10:12">
      <c r="J2173" s="1"/>
      <c r="L2173" s="1"/>
    </row>
    <row r="2174" spans="10:12">
      <c r="J2174" s="1"/>
      <c r="L2174" s="1"/>
    </row>
    <row r="2175" spans="10:12">
      <c r="J2175" s="1"/>
      <c r="L2175" s="1"/>
    </row>
    <row r="2176" spans="10:12">
      <c r="J2176" s="1"/>
      <c r="L2176" s="1"/>
    </row>
    <row r="2177" spans="10:12">
      <c r="J2177" s="1"/>
      <c r="L2177" s="1"/>
    </row>
    <row r="2178" spans="10:12">
      <c r="J2178" s="1"/>
      <c r="L2178" s="1"/>
    </row>
    <row r="2179" spans="10:12">
      <c r="J2179" s="1"/>
      <c r="L2179" s="1"/>
    </row>
    <row r="2180" spans="10:12">
      <c r="J2180" s="1"/>
      <c r="L2180" s="1"/>
    </row>
    <row r="2181" spans="10:12">
      <c r="J2181" s="1"/>
      <c r="L2181" s="1"/>
    </row>
    <row r="2182" spans="10:12">
      <c r="J2182" s="1"/>
      <c r="L2182" s="1"/>
    </row>
    <row r="2183" spans="10:12">
      <c r="J2183" s="1"/>
      <c r="L2183" s="1"/>
    </row>
    <row r="2184" spans="10:12">
      <c r="J2184" s="1"/>
      <c r="L2184" s="1"/>
    </row>
    <row r="2185" spans="10:12">
      <c r="J2185" s="1"/>
      <c r="L2185" s="1"/>
    </row>
    <row r="2186" spans="10:12">
      <c r="J2186" s="1"/>
      <c r="L2186" s="1"/>
    </row>
    <row r="2187" spans="10:12">
      <c r="J2187" s="1"/>
      <c r="L2187" s="1"/>
    </row>
    <row r="2188" spans="10:12">
      <c r="J2188" s="1"/>
      <c r="L2188" s="1"/>
    </row>
    <row r="2189" spans="10:12">
      <c r="J2189" s="1"/>
      <c r="L2189" s="1"/>
    </row>
    <row r="2190" spans="10:12">
      <c r="J2190" s="1"/>
      <c r="L2190" s="1"/>
    </row>
    <row r="2191" spans="10:12">
      <c r="J2191" s="1"/>
      <c r="L2191" s="1"/>
    </row>
    <row r="2192" spans="10:12">
      <c r="J2192" s="1"/>
      <c r="L2192" s="1"/>
    </row>
    <row r="2193" spans="10:12">
      <c r="J2193" s="1"/>
      <c r="L2193" s="1"/>
    </row>
    <row r="2194" spans="10:12">
      <c r="J2194" s="1"/>
      <c r="L2194" s="1"/>
    </row>
    <row r="2195" spans="10:12">
      <c r="J2195" s="1"/>
      <c r="L2195" s="1"/>
    </row>
    <row r="2196" spans="10:12">
      <c r="J2196" s="1"/>
      <c r="L2196" s="1"/>
    </row>
    <row r="2197" spans="10:12">
      <c r="J2197" s="1"/>
      <c r="L2197" s="1"/>
    </row>
    <row r="2198" spans="10:12">
      <c r="J2198" s="1"/>
      <c r="L2198" s="1"/>
    </row>
    <row r="2199" spans="10:12">
      <c r="J2199" s="1"/>
      <c r="L2199" s="1"/>
    </row>
    <row r="2200" spans="10:12">
      <c r="J2200" s="1"/>
      <c r="L2200" s="1"/>
    </row>
    <row r="2201" spans="10:12">
      <c r="J2201" s="1"/>
      <c r="L2201" s="1"/>
    </row>
    <row r="2202" spans="10:12">
      <c r="J2202" s="1"/>
      <c r="L2202" s="1"/>
    </row>
    <row r="2203" spans="10:12">
      <c r="J2203" s="1"/>
      <c r="L2203" s="1"/>
    </row>
    <row r="2204" spans="10:12">
      <c r="J2204" s="1"/>
      <c r="L2204" s="1"/>
    </row>
    <row r="2205" spans="10:12">
      <c r="J2205" s="1"/>
      <c r="L2205" s="1"/>
    </row>
    <row r="2206" spans="10:12">
      <c r="J2206" s="1"/>
      <c r="L2206" s="1"/>
    </row>
    <row r="2207" spans="10:12">
      <c r="J2207" s="1"/>
      <c r="L2207" s="1"/>
    </row>
    <row r="2208" spans="10:12">
      <c r="J2208" s="1"/>
      <c r="L2208" s="1"/>
    </row>
    <row r="2209" spans="10:12">
      <c r="J2209" s="1"/>
      <c r="L2209" s="1"/>
    </row>
    <row r="2210" spans="10:12">
      <c r="J2210" s="1"/>
      <c r="L2210" s="1"/>
    </row>
    <row r="2211" spans="10:12">
      <c r="J2211" s="1"/>
      <c r="L2211" s="1"/>
    </row>
    <row r="2212" spans="10:12">
      <c r="J2212" s="1"/>
      <c r="L2212" s="1"/>
    </row>
    <row r="2213" spans="10:12">
      <c r="J2213" s="1"/>
      <c r="L2213" s="1"/>
    </row>
    <row r="2214" spans="10:12">
      <c r="J2214" s="1"/>
      <c r="L2214" s="1"/>
    </row>
    <row r="2215" spans="10:12">
      <c r="J2215" s="1"/>
      <c r="L2215" s="1"/>
    </row>
    <row r="2216" spans="10:12">
      <c r="J2216" s="1"/>
      <c r="L2216" s="1"/>
    </row>
    <row r="2217" spans="10:12">
      <c r="J2217" s="1"/>
      <c r="L2217" s="1"/>
    </row>
    <row r="2218" spans="10:12">
      <c r="J2218" s="1"/>
      <c r="L2218" s="1"/>
    </row>
    <row r="2219" spans="10:12">
      <c r="J2219" s="1"/>
      <c r="L2219" s="1"/>
    </row>
    <row r="2220" spans="10:12">
      <c r="J2220" s="1"/>
      <c r="L2220" s="1"/>
    </row>
    <row r="2221" spans="10:12">
      <c r="J2221" s="1"/>
      <c r="L2221" s="1"/>
    </row>
    <row r="2222" spans="10:12">
      <c r="J2222" s="1"/>
      <c r="L2222" s="1"/>
    </row>
    <row r="2223" spans="10:12">
      <c r="J2223" s="1"/>
      <c r="L2223" s="1"/>
    </row>
    <row r="2224" spans="10:12">
      <c r="J2224" s="1"/>
      <c r="L2224" s="1"/>
    </row>
    <row r="2225" spans="10:12">
      <c r="J2225" s="1"/>
      <c r="L2225" s="1"/>
    </row>
    <row r="2226" spans="10:12">
      <c r="J2226" s="1"/>
      <c r="L2226" s="1"/>
    </row>
    <row r="2227" spans="10:12">
      <c r="J2227" s="1"/>
      <c r="L2227" s="1"/>
    </row>
    <row r="2228" spans="10:12">
      <c r="J2228" s="1"/>
      <c r="L2228" s="1"/>
    </row>
    <row r="2229" spans="10:12">
      <c r="J2229" s="1"/>
      <c r="L2229" s="1"/>
    </row>
    <row r="2230" spans="10:12">
      <c r="J2230" s="1"/>
      <c r="L2230" s="1"/>
    </row>
    <row r="2231" spans="10:12">
      <c r="J2231" s="1"/>
      <c r="L2231" s="1"/>
    </row>
    <row r="2232" spans="10:12">
      <c r="J2232" s="1"/>
      <c r="L2232" s="1"/>
    </row>
    <row r="2233" spans="10:12">
      <c r="J2233" s="1"/>
      <c r="L2233" s="1"/>
    </row>
    <row r="2234" spans="10:12">
      <c r="J2234" s="1"/>
      <c r="L2234" s="1"/>
    </row>
    <row r="2235" spans="10:12">
      <c r="J2235" s="1"/>
      <c r="L2235" s="1"/>
    </row>
    <row r="2236" spans="10:12">
      <c r="J2236" s="1"/>
      <c r="L2236" s="1"/>
    </row>
    <row r="2237" spans="10:12">
      <c r="J2237" s="1"/>
      <c r="L2237" s="1"/>
    </row>
    <row r="2238" spans="10:12">
      <c r="J2238" s="1"/>
      <c r="L2238" s="1"/>
    </row>
    <row r="2239" spans="10:12">
      <c r="J2239" s="1"/>
      <c r="L2239" s="1"/>
    </row>
    <row r="2240" spans="10:12">
      <c r="J2240" s="1"/>
      <c r="L2240" s="1"/>
    </row>
    <row r="2241" spans="10:12">
      <c r="J2241" s="1"/>
      <c r="L2241" s="1"/>
    </row>
    <row r="2242" spans="10:12">
      <c r="J2242" s="1"/>
      <c r="L2242" s="1"/>
    </row>
    <row r="2243" spans="10:12">
      <c r="J2243" s="1"/>
      <c r="L2243" s="1"/>
    </row>
    <row r="2244" spans="10:12">
      <c r="J2244" s="1"/>
      <c r="L2244" s="1"/>
    </row>
    <row r="2245" spans="10:12">
      <c r="J2245" s="1"/>
      <c r="L2245" s="1"/>
    </row>
    <row r="2246" spans="10:12">
      <c r="J2246" s="1"/>
      <c r="L2246" s="1"/>
    </row>
    <row r="2247" spans="10:12">
      <c r="J2247" s="1"/>
      <c r="L2247" s="1"/>
    </row>
    <row r="2248" spans="10:12">
      <c r="J2248" s="1"/>
      <c r="L2248" s="1"/>
    </row>
    <row r="2249" spans="10:12">
      <c r="J2249" s="1"/>
      <c r="L2249" s="1"/>
    </row>
    <row r="2250" spans="10:12">
      <c r="J2250" s="1"/>
      <c r="L2250" s="1"/>
    </row>
    <row r="2251" spans="10:12">
      <c r="J2251" s="1"/>
      <c r="L2251" s="1"/>
    </row>
    <row r="2252" spans="10:12">
      <c r="J2252" s="1"/>
      <c r="L2252" s="1"/>
    </row>
    <row r="2253" spans="10:12">
      <c r="J2253" s="1"/>
      <c r="L2253" s="1"/>
    </row>
    <row r="2254" spans="10:12">
      <c r="J2254" s="1"/>
      <c r="L2254" s="1"/>
    </row>
    <row r="2255" spans="10:12">
      <c r="J2255" s="1"/>
      <c r="L2255" s="1"/>
    </row>
    <row r="2256" spans="10:12">
      <c r="J2256" s="1"/>
      <c r="L2256" s="1"/>
    </row>
    <row r="2257" spans="10:12">
      <c r="J2257" s="1"/>
      <c r="L2257" s="1"/>
    </row>
    <row r="2258" spans="10:12">
      <c r="J2258" s="1"/>
      <c r="L2258" s="1"/>
    </row>
    <row r="2259" spans="10:12">
      <c r="J2259" s="1"/>
      <c r="L2259" s="1"/>
    </row>
    <row r="2260" spans="10:12">
      <c r="J2260" s="1"/>
      <c r="L2260" s="1"/>
    </row>
    <row r="2261" spans="10:12">
      <c r="J2261" s="1"/>
      <c r="L2261" s="1"/>
    </row>
    <row r="2262" spans="10:12">
      <c r="J2262" s="1"/>
      <c r="L2262" s="1"/>
    </row>
    <row r="2263" spans="10:12">
      <c r="J2263" s="1"/>
      <c r="L2263" s="1"/>
    </row>
    <row r="2264" spans="10:12">
      <c r="J2264" s="1"/>
      <c r="L2264" s="1"/>
    </row>
    <row r="2265" spans="10:12">
      <c r="J2265" s="1"/>
      <c r="L2265" s="1"/>
    </row>
    <row r="2266" spans="10:12">
      <c r="J2266" s="1"/>
      <c r="L2266" s="1"/>
    </row>
    <row r="2267" spans="10:12">
      <c r="J2267" s="1"/>
      <c r="L2267" s="1"/>
    </row>
    <row r="2268" spans="10:12">
      <c r="J2268" s="1"/>
      <c r="L2268" s="1"/>
    </row>
    <row r="2269" spans="10:12">
      <c r="J2269" s="1"/>
      <c r="L2269" s="1"/>
    </row>
    <row r="2270" spans="10:12">
      <c r="J2270" s="1"/>
      <c r="L2270" s="1"/>
    </row>
    <row r="2271" spans="10:12">
      <c r="J2271" s="1"/>
      <c r="L2271" s="1"/>
    </row>
    <row r="2272" spans="10:12">
      <c r="J2272" s="1"/>
      <c r="L2272" s="1"/>
    </row>
    <row r="2273" spans="10:12">
      <c r="J2273" s="1"/>
      <c r="L2273" s="1"/>
    </row>
    <row r="2274" spans="10:12">
      <c r="J2274" s="1"/>
      <c r="L2274" s="1"/>
    </row>
    <row r="2275" spans="10:12">
      <c r="J2275" s="1"/>
      <c r="L2275" s="1"/>
    </row>
    <row r="2276" spans="10:12">
      <c r="J2276" s="1"/>
      <c r="L2276" s="1"/>
    </row>
    <row r="2277" spans="10:12">
      <c r="J2277" s="1"/>
      <c r="L2277" s="1"/>
    </row>
    <row r="2278" spans="10:12">
      <c r="J2278" s="1"/>
      <c r="L2278" s="1"/>
    </row>
    <row r="2279" spans="10:12">
      <c r="J2279" s="1"/>
      <c r="L2279" s="1"/>
    </row>
    <row r="2280" spans="10:12">
      <c r="J2280" s="1"/>
      <c r="L2280" s="1"/>
    </row>
    <row r="2281" spans="10:12">
      <c r="J2281" s="1"/>
      <c r="L2281" s="1"/>
    </row>
    <row r="2282" spans="10:12">
      <c r="J2282" s="1"/>
      <c r="L2282" s="1"/>
    </row>
    <row r="2283" spans="10:12">
      <c r="J2283" s="1"/>
      <c r="L2283" s="1"/>
    </row>
    <row r="2284" spans="10:12">
      <c r="J2284" s="1"/>
      <c r="L2284" s="1"/>
    </row>
    <row r="2285" spans="10:12">
      <c r="J2285" s="1"/>
      <c r="L2285" s="1"/>
    </row>
    <row r="2286" spans="10:12">
      <c r="J2286" s="1"/>
      <c r="L2286" s="1"/>
    </row>
    <row r="2287" spans="10:12">
      <c r="J2287" s="1"/>
      <c r="L2287" s="1"/>
    </row>
    <row r="2288" spans="10:12">
      <c r="J2288" s="1"/>
      <c r="L2288" s="1"/>
    </row>
    <row r="2289" spans="10:12">
      <c r="J2289" s="1"/>
      <c r="L2289" s="1"/>
    </row>
    <row r="2290" spans="10:12">
      <c r="J2290" s="1"/>
      <c r="L2290" s="1"/>
    </row>
    <row r="2291" spans="10:12">
      <c r="J2291" s="1"/>
      <c r="L2291" s="1"/>
    </row>
    <row r="2292" spans="10:12">
      <c r="J2292" s="1"/>
      <c r="L2292" s="1"/>
    </row>
    <row r="2293" spans="10:12">
      <c r="J2293" s="1"/>
      <c r="L2293" s="1"/>
    </row>
    <row r="2294" spans="10:12">
      <c r="J2294" s="1"/>
      <c r="L2294" s="1"/>
    </row>
    <row r="2295" spans="10:12">
      <c r="J2295" s="1"/>
      <c r="L2295" s="1"/>
    </row>
    <row r="2296" spans="10:12">
      <c r="J2296" s="1"/>
      <c r="L2296" s="1"/>
    </row>
    <row r="2297" spans="10:12">
      <c r="J2297" s="1"/>
      <c r="L2297" s="1"/>
    </row>
    <row r="2298" spans="10:12">
      <c r="J2298" s="1"/>
      <c r="L2298" s="1"/>
    </row>
    <row r="2299" spans="10:12">
      <c r="J2299" s="1"/>
      <c r="L2299" s="1"/>
    </row>
    <row r="2300" spans="10:12">
      <c r="J2300" s="1"/>
      <c r="L2300" s="1"/>
    </row>
    <row r="2301" spans="10:12">
      <c r="J2301" s="1"/>
      <c r="L2301" s="1"/>
    </row>
    <row r="2302" spans="10:12">
      <c r="J2302" s="1"/>
      <c r="L2302" s="1"/>
    </row>
    <row r="2303" spans="10:12">
      <c r="J2303" s="1"/>
      <c r="L2303" s="1"/>
    </row>
    <row r="2304" spans="10:12">
      <c r="J2304" s="1"/>
      <c r="L2304" s="1"/>
    </row>
    <row r="2305" spans="10:12">
      <c r="J2305" s="1"/>
      <c r="L2305" s="1"/>
    </row>
    <row r="2306" spans="10:12">
      <c r="J2306" s="1"/>
      <c r="L2306" s="1"/>
    </row>
    <row r="2307" spans="10:12">
      <c r="J2307" s="1"/>
      <c r="L2307" s="1"/>
    </row>
    <row r="2308" spans="10:12">
      <c r="J2308" s="1"/>
      <c r="L2308" s="1"/>
    </row>
    <row r="2309" spans="10:12">
      <c r="J2309" s="1"/>
      <c r="L2309" s="1"/>
    </row>
    <row r="2310" spans="10:12">
      <c r="J2310" s="1"/>
      <c r="L2310" s="1"/>
    </row>
    <row r="2311" spans="10:12">
      <c r="J2311" s="1"/>
      <c r="L2311" s="1"/>
    </row>
    <row r="2312" spans="10:12">
      <c r="J2312" s="1"/>
      <c r="L2312" s="1"/>
    </row>
    <row r="2313" spans="10:12">
      <c r="J2313" s="1"/>
      <c r="L2313" s="1"/>
    </row>
    <row r="2314" spans="10:12">
      <c r="J2314" s="1"/>
      <c r="L2314" s="1"/>
    </row>
    <row r="2315" spans="10:12">
      <c r="J2315" s="1"/>
      <c r="L2315" s="1"/>
    </row>
    <row r="2316" spans="10:12">
      <c r="J2316" s="1"/>
      <c r="L2316" s="1"/>
    </row>
    <row r="2317" spans="10:12">
      <c r="J2317" s="1"/>
      <c r="L2317" s="1"/>
    </row>
    <row r="2318" spans="10:12">
      <c r="J2318" s="1"/>
      <c r="L2318" s="1"/>
    </row>
    <row r="2319" spans="10:12">
      <c r="J2319" s="1"/>
      <c r="L2319" s="1"/>
    </row>
    <row r="2320" spans="10:12">
      <c r="J2320" s="1"/>
      <c r="L2320" s="1"/>
    </row>
    <row r="2321" spans="10:12">
      <c r="J2321" s="1"/>
      <c r="L2321" s="1"/>
    </row>
    <row r="2322" spans="10:12">
      <c r="J2322" s="1"/>
      <c r="L2322" s="1"/>
    </row>
    <row r="2323" spans="10:12">
      <c r="J2323" s="1"/>
      <c r="L2323" s="1"/>
    </row>
    <row r="2324" spans="10:12">
      <c r="J2324" s="1"/>
      <c r="L2324" s="1"/>
    </row>
    <row r="2325" spans="10:12">
      <c r="J2325" s="1"/>
      <c r="L2325" s="1"/>
    </row>
    <row r="2326" spans="10:12">
      <c r="J2326" s="1"/>
      <c r="L2326" s="1"/>
    </row>
    <row r="2327" spans="10:12">
      <c r="J2327" s="1"/>
      <c r="L2327" s="1"/>
    </row>
    <row r="2328" spans="10:12">
      <c r="J2328" s="1"/>
      <c r="L2328" s="1"/>
    </row>
    <row r="2329" spans="10:12">
      <c r="J2329" s="1"/>
      <c r="L2329" s="1"/>
    </row>
    <row r="2330" spans="10:12">
      <c r="J2330" s="1"/>
      <c r="L2330" s="1"/>
    </row>
    <row r="2331" spans="10:12">
      <c r="J2331" s="1"/>
      <c r="L2331" s="1"/>
    </row>
    <row r="2332" spans="10:12">
      <c r="J2332" s="1"/>
      <c r="L2332" s="1"/>
    </row>
    <row r="2333" spans="10:12">
      <c r="J2333" s="1"/>
      <c r="L2333" s="1"/>
    </row>
    <row r="2334" spans="10:12">
      <c r="J2334" s="1"/>
      <c r="L2334" s="1"/>
    </row>
    <row r="2335" spans="10:12">
      <c r="J2335" s="1"/>
      <c r="L2335" s="1"/>
    </row>
    <row r="2336" spans="10:12">
      <c r="J2336" s="1"/>
      <c r="L2336" s="1"/>
    </row>
    <row r="2337" spans="10:12">
      <c r="J2337" s="1"/>
      <c r="L2337" s="1"/>
    </row>
    <row r="2338" spans="10:12">
      <c r="J2338" s="1"/>
      <c r="L2338" s="1"/>
    </row>
    <row r="2339" spans="10:12">
      <c r="J2339" s="1"/>
      <c r="L2339" s="1"/>
    </row>
    <row r="2340" spans="10:12">
      <c r="J2340" s="1"/>
      <c r="L2340" s="1"/>
    </row>
    <row r="2341" spans="10:12">
      <c r="J2341" s="1"/>
      <c r="L2341" s="1"/>
    </row>
    <row r="2342" spans="10:12">
      <c r="J2342" s="1"/>
      <c r="L2342" s="1"/>
    </row>
    <row r="2343" spans="10:12">
      <c r="J2343" s="1"/>
      <c r="L2343" s="1"/>
    </row>
    <row r="2344" spans="10:12">
      <c r="J2344" s="1"/>
      <c r="L2344" s="1"/>
    </row>
    <row r="2345" spans="10:12">
      <c r="J2345" s="1"/>
      <c r="L2345" s="1"/>
    </row>
    <row r="2346" spans="10:12">
      <c r="J2346" s="1"/>
      <c r="L2346" s="1"/>
    </row>
    <row r="2347" spans="10:12">
      <c r="J2347" s="1"/>
      <c r="L2347" s="1"/>
    </row>
    <row r="2348" spans="10:12">
      <c r="J2348" s="1"/>
      <c r="L2348" s="1"/>
    </row>
    <row r="2349" spans="10:12">
      <c r="J2349" s="1"/>
      <c r="L2349" s="1"/>
    </row>
    <row r="2350" spans="10:12">
      <c r="J2350" s="1"/>
      <c r="L2350" s="1"/>
    </row>
    <row r="2351" spans="10:12">
      <c r="J2351" s="1"/>
      <c r="L2351" s="1"/>
    </row>
    <row r="2352" spans="10:12">
      <c r="J2352" s="1"/>
      <c r="L2352" s="1"/>
    </row>
    <row r="2353" spans="10:12">
      <c r="J2353" s="1"/>
      <c r="L2353" s="1"/>
    </row>
    <row r="2354" spans="10:12">
      <c r="J2354" s="1"/>
      <c r="L2354" s="1"/>
    </row>
    <row r="2355" spans="10:12">
      <c r="J2355" s="1"/>
      <c r="L2355" s="1"/>
    </row>
    <row r="2356" spans="10:12">
      <c r="J2356" s="1"/>
      <c r="L2356" s="1"/>
    </row>
    <row r="2357" spans="10:12">
      <c r="J2357" s="1"/>
      <c r="L2357" s="1"/>
    </row>
    <row r="2358" spans="10:12">
      <c r="J2358" s="1"/>
      <c r="L2358" s="1"/>
    </row>
    <row r="2359" spans="10:12">
      <c r="J2359" s="1"/>
      <c r="L2359" s="1"/>
    </row>
    <row r="2360" spans="10:12">
      <c r="J2360" s="1"/>
      <c r="L2360" s="1"/>
    </row>
    <row r="2361" spans="10:12">
      <c r="J2361" s="1"/>
      <c r="L2361" s="1"/>
    </row>
    <row r="2362" spans="10:12">
      <c r="J2362" s="1"/>
      <c r="L2362" s="1"/>
    </row>
    <row r="2363" spans="10:12">
      <c r="J2363" s="1"/>
      <c r="L2363" s="1"/>
    </row>
    <row r="2364" spans="10:12">
      <c r="J2364" s="1"/>
      <c r="L2364" s="1"/>
    </row>
    <row r="2365" spans="10:12">
      <c r="J2365" s="1"/>
      <c r="L2365" s="1"/>
    </row>
    <row r="2366" spans="10:12">
      <c r="J2366" s="1"/>
      <c r="L2366" s="1"/>
    </row>
    <row r="2367" spans="10:12">
      <c r="J2367" s="1"/>
      <c r="L2367" s="1"/>
    </row>
    <row r="2368" spans="10:12">
      <c r="J2368" s="1"/>
      <c r="L2368" s="1"/>
    </row>
    <row r="2369" spans="10:12">
      <c r="J2369" s="1"/>
      <c r="L2369" s="1"/>
    </row>
    <row r="2370" spans="10:12">
      <c r="J2370" s="1"/>
      <c r="L2370" s="1"/>
    </row>
    <row r="2371" spans="10:12">
      <c r="J2371" s="1"/>
      <c r="L2371" s="1"/>
    </row>
    <row r="2372" spans="10:12">
      <c r="J2372" s="1"/>
      <c r="L2372" s="1"/>
    </row>
    <row r="2373" spans="10:12">
      <c r="J2373" s="1"/>
      <c r="L2373" s="1"/>
    </row>
    <row r="2374" spans="10:12">
      <c r="J2374" s="1"/>
      <c r="L2374" s="1"/>
    </row>
    <row r="2375" spans="10:12">
      <c r="J2375" s="1"/>
      <c r="L2375" s="1"/>
    </row>
    <row r="2376" spans="10:12">
      <c r="J2376" s="1"/>
      <c r="L2376" s="1"/>
    </row>
    <row r="2377" spans="10:12">
      <c r="J2377" s="1"/>
      <c r="L2377" s="1"/>
    </row>
    <row r="2378" spans="10:12">
      <c r="J2378" s="1"/>
      <c r="L2378" s="1"/>
    </row>
    <row r="2379" spans="10:12">
      <c r="J2379" s="1"/>
      <c r="L2379" s="1"/>
    </row>
    <row r="2380" spans="10:12">
      <c r="J2380" s="1"/>
      <c r="L2380" s="1"/>
    </row>
    <row r="2381" spans="10:12">
      <c r="J2381" s="1"/>
      <c r="L2381" s="1"/>
    </row>
    <row r="2382" spans="10:12">
      <c r="J2382" s="1"/>
      <c r="L2382" s="1"/>
    </row>
    <row r="2383" spans="10:12">
      <c r="J2383" s="1"/>
      <c r="L2383" s="1"/>
    </row>
    <row r="2384" spans="10:12">
      <c r="J2384" s="1"/>
      <c r="L2384" s="1"/>
    </row>
    <row r="2385" spans="10:12">
      <c r="J2385" s="1"/>
      <c r="L2385" s="1"/>
    </row>
    <row r="2386" spans="10:12">
      <c r="J2386" s="1"/>
      <c r="L2386" s="1"/>
    </row>
    <row r="2387" spans="10:12">
      <c r="J2387" s="1"/>
      <c r="L2387" s="1"/>
    </row>
    <row r="2388" spans="10:12">
      <c r="J2388" s="1"/>
      <c r="L2388" s="1"/>
    </row>
    <row r="2389" spans="10:12">
      <c r="J2389" s="1"/>
      <c r="L2389" s="1"/>
    </row>
    <row r="2390" spans="10:12">
      <c r="J2390" s="1"/>
      <c r="L2390" s="1"/>
    </row>
    <row r="2391" spans="10:12">
      <c r="J2391" s="1"/>
      <c r="L2391" s="1"/>
    </row>
    <row r="2392" spans="10:12">
      <c r="J2392" s="1"/>
      <c r="L2392" s="1"/>
    </row>
    <row r="2393" spans="10:12">
      <c r="J2393" s="1"/>
      <c r="L2393" s="1"/>
    </row>
    <row r="2394" spans="10:12">
      <c r="J2394" s="1"/>
      <c r="L2394" s="1"/>
    </row>
    <row r="2395" spans="10:12">
      <c r="J2395" s="1"/>
      <c r="L2395" s="1"/>
    </row>
    <row r="2396" spans="10:12">
      <c r="J2396" s="1"/>
      <c r="L2396" s="1"/>
    </row>
    <row r="2397" spans="10:12">
      <c r="J2397" s="1"/>
      <c r="L2397" s="1"/>
    </row>
    <row r="2398" spans="10:12">
      <c r="J2398" s="1"/>
      <c r="L2398" s="1"/>
    </row>
    <row r="2399" spans="10:12">
      <c r="J2399" s="1"/>
      <c r="L2399" s="1"/>
    </row>
    <row r="2400" spans="10:12">
      <c r="J2400" s="1"/>
      <c r="L2400" s="1"/>
    </row>
    <row r="2401" spans="10:12">
      <c r="J2401" s="1"/>
      <c r="L2401" s="1"/>
    </row>
    <row r="2402" spans="10:12">
      <c r="J2402" s="1"/>
      <c r="L2402" s="1"/>
    </row>
    <row r="2403" spans="10:12">
      <c r="J2403" s="1"/>
      <c r="L2403" s="1"/>
    </row>
    <row r="2404" spans="10:12">
      <c r="J2404" s="1"/>
      <c r="L2404" s="1"/>
    </row>
    <row r="2405" spans="10:12">
      <c r="J2405" s="1"/>
      <c r="L2405" s="1"/>
    </row>
    <row r="2406" spans="10:12">
      <c r="J2406" s="1"/>
      <c r="L2406" s="1"/>
    </row>
    <row r="2407" spans="10:12">
      <c r="J2407" s="1"/>
      <c r="L2407" s="1"/>
    </row>
    <row r="2408" spans="10:12">
      <c r="J2408" s="1"/>
      <c r="L2408" s="1"/>
    </row>
    <row r="2409" spans="10:12">
      <c r="J2409" s="1"/>
      <c r="L2409" s="1"/>
    </row>
    <row r="2410" spans="10:12">
      <c r="J2410" s="1"/>
      <c r="L2410" s="1"/>
    </row>
    <row r="2411" spans="10:12">
      <c r="J2411" s="1"/>
      <c r="L2411" s="1"/>
    </row>
    <row r="2412" spans="10:12">
      <c r="J2412" s="1"/>
      <c r="L2412" s="1"/>
    </row>
    <row r="2413" spans="10:12">
      <c r="J2413" s="1"/>
      <c r="L2413" s="1"/>
    </row>
    <row r="2414" spans="10:12">
      <c r="J2414" s="1"/>
      <c r="L2414" s="1"/>
    </row>
    <row r="2415" spans="10:12">
      <c r="J2415" s="1"/>
      <c r="L2415" s="1"/>
    </row>
    <row r="2416" spans="10:12">
      <c r="J2416" s="1"/>
      <c r="L2416" s="1"/>
    </row>
    <row r="2417" spans="10:12">
      <c r="J2417" s="1"/>
      <c r="L2417" s="1"/>
    </row>
    <row r="2418" spans="10:12">
      <c r="J2418" s="1"/>
      <c r="L2418" s="1"/>
    </row>
    <row r="2419" spans="10:12">
      <c r="J2419" s="1"/>
      <c r="L2419" s="1"/>
    </row>
    <row r="2420" spans="10:12">
      <c r="J2420" s="1"/>
      <c r="L2420" s="1"/>
    </row>
    <row r="2421" spans="10:12">
      <c r="J2421" s="1"/>
      <c r="L2421" s="1"/>
    </row>
    <row r="2422" spans="10:12">
      <c r="J2422" s="1"/>
      <c r="L2422" s="1"/>
    </row>
    <row r="2423" spans="10:12">
      <c r="J2423" s="1"/>
      <c r="L2423" s="1"/>
    </row>
    <row r="2424" spans="10:12">
      <c r="J2424" s="1"/>
      <c r="L2424" s="1"/>
    </row>
    <row r="2425" spans="10:12">
      <c r="J2425" s="1"/>
      <c r="L2425" s="1"/>
    </row>
    <row r="2426" spans="10:12">
      <c r="J2426" s="1"/>
      <c r="L2426" s="1"/>
    </row>
    <row r="2427" spans="10:12">
      <c r="J2427" s="1"/>
      <c r="L2427" s="1"/>
    </row>
    <row r="2428" spans="10:12">
      <c r="J2428" s="1"/>
      <c r="L2428" s="1"/>
    </row>
    <row r="2429" spans="10:12">
      <c r="J2429" s="1"/>
      <c r="L2429" s="1"/>
    </row>
    <row r="2430" spans="10:12">
      <c r="J2430" s="1"/>
      <c r="L2430" s="1"/>
    </row>
    <row r="2431" spans="10:12">
      <c r="J2431" s="1"/>
      <c r="L2431" s="1"/>
    </row>
    <row r="2432" spans="10:12">
      <c r="J2432" s="1"/>
      <c r="L2432" s="1"/>
    </row>
    <row r="2433" spans="10:12">
      <c r="J2433" s="1"/>
      <c r="L2433" s="1"/>
    </row>
    <row r="2434" spans="10:12">
      <c r="J2434" s="1"/>
      <c r="L2434" s="1"/>
    </row>
    <row r="2435" spans="10:12">
      <c r="J2435" s="1"/>
      <c r="L2435" s="1"/>
    </row>
    <row r="2436" spans="10:12">
      <c r="J2436" s="1"/>
      <c r="L2436" s="1"/>
    </row>
    <row r="2437" spans="10:12">
      <c r="J2437" s="1"/>
      <c r="L2437" s="1"/>
    </row>
    <row r="2438" spans="10:12">
      <c r="J2438" s="1"/>
      <c r="L2438" s="1"/>
    </row>
    <row r="2439" spans="10:12">
      <c r="J2439" s="1"/>
      <c r="L2439" s="1"/>
    </row>
    <row r="2440" spans="10:12">
      <c r="J2440" s="1"/>
      <c r="L2440" s="1"/>
    </row>
    <row r="2441" spans="10:12">
      <c r="J2441" s="1"/>
      <c r="L2441" s="1"/>
    </row>
    <row r="2442" spans="10:12">
      <c r="J2442" s="1"/>
      <c r="L2442" s="1"/>
    </row>
    <row r="2443" spans="10:12">
      <c r="J2443" s="1"/>
      <c r="L2443" s="1"/>
    </row>
    <row r="2444" spans="10:12">
      <c r="J2444" s="1"/>
      <c r="L2444" s="1"/>
    </row>
    <row r="2445" spans="10:12">
      <c r="J2445" s="1"/>
      <c r="L2445" s="1"/>
    </row>
    <row r="2446" spans="10:12">
      <c r="J2446" s="1"/>
      <c r="L2446" s="1"/>
    </row>
    <row r="2447" spans="10:12">
      <c r="J2447" s="1"/>
      <c r="L2447" s="1"/>
    </row>
    <row r="2448" spans="10:12">
      <c r="J2448" s="1"/>
      <c r="L2448" s="1"/>
    </row>
    <row r="2449" spans="10:12">
      <c r="J2449" s="1"/>
      <c r="L2449" s="1"/>
    </row>
    <row r="2450" spans="10:12">
      <c r="J2450" s="1"/>
      <c r="L2450" s="1"/>
    </row>
    <row r="2451" spans="10:12">
      <c r="J2451" s="1"/>
      <c r="L2451" s="1"/>
    </row>
    <row r="2452" spans="10:12">
      <c r="J2452" s="1"/>
      <c r="L2452" s="1"/>
    </row>
    <row r="2453" spans="10:12">
      <c r="J2453" s="1"/>
      <c r="L2453" s="1"/>
    </row>
    <row r="2454" spans="10:12">
      <c r="J2454" s="1"/>
      <c r="L2454" s="1"/>
    </row>
    <row r="2455" spans="10:12">
      <c r="J2455" s="1"/>
      <c r="L2455" s="1"/>
    </row>
    <row r="2456" spans="10:12">
      <c r="J2456" s="1"/>
      <c r="L2456" s="1"/>
    </row>
    <row r="2457" spans="10:12">
      <c r="J2457" s="1"/>
      <c r="L2457" s="1"/>
    </row>
    <row r="2458" spans="10:12">
      <c r="J2458" s="1"/>
      <c r="L2458" s="1"/>
    </row>
    <row r="2459" spans="10:12">
      <c r="J2459" s="1"/>
      <c r="L2459" s="1"/>
    </row>
    <row r="2460" spans="10:12">
      <c r="J2460" s="1"/>
      <c r="L2460" s="1"/>
    </row>
    <row r="2461" spans="10:12">
      <c r="J2461" s="1"/>
      <c r="L2461" s="1"/>
    </row>
    <row r="2462" spans="10:12">
      <c r="J2462" s="1"/>
      <c r="L2462" s="1"/>
    </row>
    <row r="2463" spans="10:12">
      <c r="J2463" s="1"/>
      <c r="L2463" s="1"/>
    </row>
    <row r="2464" spans="10:12">
      <c r="J2464" s="1"/>
      <c r="L2464" s="1"/>
    </row>
    <row r="2465" spans="10:12">
      <c r="J2465" s="1"/>
      <c r="L2465" s="1"/>
    </row>
    <row r="2466" spans="10:12">
      <c r="J2466" s="1"/>
      <c r="L2466" s="1"/>
    </row>
    <row r="2467" spans="10:12">
      <c r="J2467" s="1"/>
      <c r="L2467" s="1"/>
    </row>
    <row r="2468" spans="10:12">
      <c r="J2468" s="1"/>
      <c r="L2468" s="1"/>
    </row>
    <row r="2469" spans="10:12">
      <c r="J2469" s="1"/>
      <c r="L2469" s="1"/>
    </row>
    <row r="2470" spans="10:12">
      <c r="J2470" s="1"/>
      <c r="L2470" s="1"/>
    </row>
    <row r="2471" spans="10:12">
      <c r="J2471" s="1"/>
      <c r="L2471" s="1"/>
    </row>
    <row r="2472" spans="10:12">
      <c r="J2472" s="1"/>
      <c r="L2472" s="1"/>
    </row>
    <row r="2473" spans="10:12">
      <c r="J2473" s="1"/>
      <c r="L2473" s="1"/>
    </row>
    <row r="2474" spans="10:12">
      <c r="J2474" s="1"/>
      <c r="L2474" s="1"/>
    </row>
    <row r="2475" spans="10:12">
      <c r="J2475" s="1"/>
      <c r="L2475" s="1"/>
    </row>
    <row r="2476" spans="10:12">
      <c r="J2476" s="1"/>
      <c r="L2476" s="1"/>
    </row>
    <row r="2477" spans="10:12">
      <c r="J2477" s="1"/>
      <c r="L2477" s="1"/>
    </row>
    <row r="2478" spans="10:12">
      <c r="J2478" s="1"/>
      <c r="L2478" s="1"/>
    </row>
    <row r="2479" spans="10:12">
      <c r="J2479" s="1"/>
      <c r="L2479" s="1"/>
    </row>
    <row r="2480" spans="10:12">
      <c r="J2480" s="1"/>
      <c r="L2480" s="1"/>
    </row>
    <row r="2481" spans="10:12">
      <c r="J2481" s="1"/>
      <c r="L2481" s="1"/>
    </row>
    <row r="2482" spans="10:12">
      <c r="J2482" s="1"/>
      <c r="L2482" s="1"/>
    </row>
    <row r="2483" spans="10:12">
      <c r="J2483" s="1"/>
      <c r="L2483" s="1"/>
    </row>
    <row r="2484" spans="10:12">
      <c r="J2484" s="1"/>
      <c r="L2484" s="1"/>
    </row>
    <row r="2485" spans="10:12">
      <c r="J2485" s="1"/>
      <c r="L2485" s="1"/>
    </row>
    <row r="2486" spans="10:12">
      <c r="J2486" s="1"/>
      <c r="L2486" s="1"/>
    </row>
    <row r="2487" spans="10:12">
      <c r="J2487" s="1"/>
      <c r="L2487" s="1"/>
    </row>
    <row r="2488" spans="10:12">
      <c r="J2488" s="1"/>
      <c r="L2488" s="1"/>
    </row>
    <row r="2489" spans="10:12">
      <c r="J2489" s="1"/>
      <c r="L2489" s="1"/>
    </row>
    <row r="2490" spans="10:12">
      <c r="J2490" s="1"/>
      <c r="L2490" s="1"/>
    </row>
    <row r="2491" spans="10:12">
      <c r="J2491" s="1"/>
      <c r="L2491" s="1"/>
    </row>
    <row r="2492" spans="10:12">
      <c r="J2492" s="1"/>
      <c r="L2492" s="1"/>
    </row>
    <row r="2493" spans="10:12">
      <c r="J2493" s="1"/>
      <c r="L2493" s="1"/>
    </row>
    <row r="2494" spans="10:12">
      <c r="J2494" s="1"/>
      <c r="L2494" s="1"/>
    </row>
    <row r="2495" spans="10:12">
      <c r="J2495" s="1"/>
      <c r="L2495" s="1"/>
    </row>
    <row r="2496" spans="10:12">
      <c r="J2496" s="1"/>
      <c r="L2496" s="1"/>
    </row>
    <row r="2497" spans="10:12">
      <c r="J2497" s="1"/>
      <c r="L2497" s="1"/>
    </row>
    <row r="2498" spans="10:12">
      <c r="J2498" s="1"/>
      <c r="L2498" s="1"/>
    </row>
    <row r="2499" spans="10:12">
      <c r="J2499" s="1"/>
      <c r="L2499" s="1"/>
    </row>
    <row r="2500" spans="10:12">
      <c r="J2500" s="1"/>
      <c r="L2500" s="1"/>
    </row>
    <row r="2501" spans="10:12">
      <c r="J2501" s="1"/>
      <c r="L2501" s="1"/>
    </row>
    <row r="2502" spans="10:12">
      <c r="J2502" s="1"/>
      <c r="L2502" s="1"/>
    </row>
    <row r="2503" spans="10:12">
      <c r="J2503" s="1"/>
      <c r="L2503" s="1"/>
    </row>
    <row r="2504" spans="10:12">
      <c r="J2504" s="1"/>
      <c r="L2504" s="1"/>
    </row>
    <row r="2505" spans="10:12">
      <c r="J2505" s="1"/>
      <c r="L2505" s="1"/>
    </row>
    <row r="2506" spans="10:12">
      <c r="J2506" s="1"/>
      <c r="L2506" s="1"/>
    </row>
    <row r="2507" spans="10:12">
      <c r="J2507" s="1"/>
      <c r="L2507" s="1"/>
    </row>
    <row r="2508" spans="10:12">
      <c r="J2508" s="1"/>
      <c r="L2508" s="1"/>
    </row>
    <row r="2509" spans="10:12">
      <c r="J2509" s="1"/>
      <c r="L2509" s="1"/>
    </row>
    <row r="2510" spans="10:12">
      <c r="J2510" s="1"/>
      <c r="L2510" s="1"/>
    </row>
    <row r="2511" spans="10:12">
      <c r="J2511" s="1"/>
      <c r="L2511" s="1"/>
    </row>
    <row r="2512" spans="10:12">
      <c r="J2512" s="1"/>
      <c r="L2512" s="1"/>
    </row>
    <row r="2513" spans="10:12">
      <c r="J2513" s="1"/>
      <c r="L2513" s="1"/>
    </row>
    <row r="2514" spans="10:12">
      <c r="J2514" s="1"/>
      <c r="L2514" s="1"/>
    </row>
    <row r="2515" spans="10:12">
      <c r="J2515" s="1"/>
      <c r="L2515" s="1"/>
    </row>
    <row r="2516" spans="10:12">
      <c r="J2516" s="1"/>
      <c r="L2516" s="1"/>
    </row>
    <row r="2517" spans="10:12">
      <c r="J2517" s="1"/>
      <c r="L2517" s="1"/>
    </row>
    <row r="2518" spans="10:12">
      <c r="J2518" s="1"/>
      <c r="L2518" s="1"/>
    </row>
    <row r="2519" spans="10:12">
      <c r="J2519" s="1"/>
      <c r="L2519" s="1"/>
    </row>
    <row r="2520" spans="10:12">
      <c r="J2520" s="1"/>
      <c r="L2520" s="1"/>
    </row>
    <row r="2521" spans="10:12">
      <c r="J2521" s="1"/>
      <c r="L2521" s="1"/>
    </row>
    <row r="2522" spans="10:12">
      <c r="J2522" s="1"/>
      <c r="L2522" s="1"/>
    </row>
    <row r="2523" spans="10:12">
      <c r="J2523" s="1"/>
      <c r="L2523" s="1"/>
    </row>
    <row r="2524" spans="10:12">
      <c r="J2524" s="1"/>
      <c r="L2524" s="1"/>
    </row>
    <row r="2525" spans="10:12">
      <c r="J2525" s="1"/>
      <c r="L2525" s="1"/>
    </row>
    <row r="2526" spans="10:12">
      <c r="J2526" s="1"/>
      <c r="L2526" s="1"/>
    </row>
    <row r="2527" spans="10:12">
      <c r="J2527" s="1"/>
      <c r="L2527" s="1"/>
    </row>
    <row r="2528" spans="10:12">
      <c r="J2528" s="1"/>
      <c r="L2528" s="1"/>
    </row>
    <row r="2529" spans="10:12">
      <c r="J2529" s="1"/>
      <c r="L2529" s="1"/>
    </row>
    <row r="2530" spans="10:12">
      <c r="J2530" s="1"/>
      <c r="L2530" s="1"/>
    </row>
    <row r="2531" spans="10:12">
      <c r="J2531" s="1"/>
      <c r="L2531" s="1"/>
    </row>
    <row r="2532" spans="10:12">
      <c r="J2532" s="1"/>
      <c r="L2532" s="1"/>
    </row>
    <row r="2533" spans="10:12">
      <c r="J2533" s="1"/>
      <c r="L2533" s="1"/>
    </row>
    <row r="2534" spans="10:12">
      <c r="J2534" s="1"/>
      <c r="L2534" s="1"/>
    </row>
    <row r="2535" spans="10:12">
      <c r="J2535" s="1"/>
      <c r="L2535" s="1"/>
    </row>
    <row r="2536" spans="10:12">
      <c r="J2536" s="1"/>
      <c r="L2536" s="1"/>
    </row>
    <row r="2537" spans="10:12">
      <c r="J2537" s="1"/>
      <c r="L2537" s="1"/>
    </row>
    <row r="2538" spans="10:12">
      <c r="J2538" s="1"/>
      <c r="L2538" s="1"/>
    </row>
    <row r="2539" spans="10:12">
      <c r="J2539" s="1"/>
      <c r="L2539" s="1"/>
    </row>
    <row r="2540" spans="10:12">
      <c r="J2540" s="1"/>
      <c r="L2540" s="1"/>
    </row>
    <row r="2541" spans="10:12">
      <c r="J2541" s="1"/>
      <c r="L2541" s="1"/>
    </row>
    <row r="2542" spans="10:12">
      <c r="J2542" s="1"/>
      <c r="L2542" s="1"/>
    </row>
    <row r="2543" spans="10:12">
      <c r="J2543" s="1"/>
      <c r="L2543" s="1"/>
    </row>
    <row r="2544" spans="10:12">
      <c r="J2544" s="1"/>
      <c r="L2544" s="1"/>
    </row>
    <row r="2545" spans="10:12">
      <c r="J2545" s="1"/>
      <c r="L2545" s="1"/>
    </row>
    <row r="2546" spans="10:12">
      <c r="J2546" s="1"/>
      <c r="L2546" s="1"/>
    </row>
    <row r="2547" spans="10:12">
      <c r="J2547" s="1"/>
      <c r="L2547" s="1"/>
    </row>
    <row r="2548" spans="10:12">
      <c r="J2548" s="1"/>
      <c r="L2548" s="1"/>
    </row>
    <row r="2549" spans="10:12">
      <c r="J2549" s="1"/>
      <c r="L2549" s="1"/>
    </row>
    <row r="2550" spans="10:12">
      <c r="J2550" s="1"/>
      <c r="L2550" s="1"/>
    </row>
    <row r="2551" spans="10:12">
      <c r="J2551" s="1"/>
      <c r="L2551" s="1"/>
    </row>
    <row r="2552" spans="10:12">
      <c r="J2552" s="1"/>
      <c r="L2552" s="1"/>
    </row>
    <row r="2553" spans="10:12">
      <c r="J2553" s="1"/>
      <c r="L2553" s="1"/>
    </row>
    <row r="2554" spans="10:12">
      <c r="J2554" s="1"/>
      <c r="L2554" s="1"/>
    </row>
    <row r="2555" spans="10:12">
      <c r="J2555" s="1"/>
      <c r="L2555" s="1"/>
    </row>
    <row r="2556" spans="10:12">
      <c r="J2556" s="1"/>
      <c r="L2556" s="1"/>
    </row>
    <row r="2557" spans="10:12">
      <c r="J2557" s="1"/>
      <c r="L2557" s="1"/>
    </row>
    <row r="2558" spans="10:12">
      <c r="J2558" s="1"/>
      <c r="L2558" s="1"/>
    </row>
    <row r="2559" spans="10:12">
      <c r="J2559" s="1"/>
      <c r="L2559" s="1"/>
    </row>
    <row r="2560" spans="10:12">
      <c r="J2560" s="1"/>
      <c r="L2560" s="1"/>
    </row>
    <row r="2561" spans="10:12">
      <c r="J2561" s="1"/>
      <c r="L2561" s="1"/>
    </row>
    <row r="2562" spans="10:12">
      <c r="J2562" s="1"/>
      <c r="L2562" s="1"/>
    </row>
    <row r="2563" spans="10:12">
      <c r="J2563" s="1"/>
      <c r="L2563" s="1"/>
    </row>
    <row r="2564" spans="10:12">
      <c r="J2564" s="1"/>
      <c r="L2564" s="1"/>
    </row>
    <row r="2565" spans="10:12">
      <c r="J2565" s="1"/>
      <c r="L2565" s="1"/>
    </row>
    <row r="2566" spans="10:12">
      <c r="J2566" s="1"/>
      <c r="L2566" s="1"/>
    </row>
    <row r="2567" spans="10:12">
      <c r="J2567" s="1"/>
      <c r="L2567" s="1"/>
    </row>
    <row r="2568" spans="10:12">
      <c r="J2568" s="1"/>
      <c r="L2568" s="1"/>
    </row>
    <row r="2569" spans="10:12">
      <c r="J2569" s="1"/>
      <c r="L2569" s="1"/>
    </row>
    <row r="2570" spans="10:12">
      <c r="J2570" s="1"/>
      <c r="L2570" s="1"/>
    </row>
    <row r="2571" spans="10:12">
      <c r="J2571" s="1"/>
      <c r="L2571" s="1"/>
    </row>
    <row r="2572" spans="10:12">
      <c r="J2572" s="1"/>
      <c r="L2572" s="1"/>
    </row>
    <row r="2573" spans="10:12">
      <c r="J2573" s="1"/>
      <c r="L2573" s="1"/>
    </row>
    <row r="2574" spans="10:12">
      <c r="J2574" s="1"/>
      <c r="L2574" s="1"/>
    </row>
    <row r="2575" spans="10:12">
      <c r="J2575" s="1"/>
      <c r="L2575" s="1"/>
    </row>
    <row r="2576" spans="10:12">
      <c r="J2576" s="1"/>
      <c r="L2576" s="1"/>
    </row>
    <row r="2577" spans="10:12">
      <c r="J2577" s="1"/>
      <c r="L2577" s="1"/>
    </row>
    <row r="2578" spans="10:12">
      <c r="J2578" s="1"/>
      <c r="L2578" s="1"/>
    </row>
    <row r="2579" spans="10:12">
      <c r="J2579" s="1"/>
      <c r="L2579" s="1"/>
    </row>
    <row r="2580" spans="10:12">
      <c r="J2580" s="1"/>
      <c r="L2580" s="1"/>
    </row>
    <row r="2581" spans="10:12">
      <c r="J2581" s="1"/>
      <c r="L2581" s="1"/>
    </row>
    <row r="2582" spans="10:12">
      <c r="J2582" s="1"/>
      <c r="L2582" s="1"/>
    </row>
    <row r="2583" spans="10:12">
      <c r="J2583" s="1"/>
      <c r="L2583" s="1"/>
    </row>
    <row r="2584" spans="10:12">
      <c r="J2584" s="1"/>
      <c r="L2584" s="1"/>
    </row>
    <row r="2585" spans="10:12">
      <c r="J2585" s="1"/>
      <c r="L2585" s="1"/>
    </row>
    <row r="2586" spans="10:12">
      <c r="J2586" s="1"/>
      <c r="L2586" s="1"/>
    </row>
    <row r="2587" spans="10:12">
      <c r="J2587" s="1"/>
      <c r="L2587" s="1"/>
    </row>
    <row r="2588" spans="10:12">
      <c r="J2588" s="1"/>
      <c r="L2588" s="1"/>
    </row>
    <row r="2589" spans="10:12">
      <c r="J2589" s="1"/>
      <c r="L2589" s="1"/>
    </row>
    <row r="2590" spans="10:12">
      <c r="J2590" s="1"/>
      <c r="L2590" s="1"/>
    </row>
    <row r="2591" spans="10:12">
      <c r="J2591" s="1"/>
      <c r="L2591" s="1"/>
    </row>
    <row r="2592" spans="10:12">
      <c r="J2592" s="1"/>
      <c r="L2592" s="1"/>
    </row>
    <row r="2593" spans="10:12">
      <c r="J2593" s="1"/>
      <c r="L2593" s="1"/>
    </row>
    <row r="2594" spans="10:12">
      <c r="J2594" s="1"/>
      <c r="L2594" s="1"/>
    </row>
    <row r="2595" spans="10:12">
      <c r="J2595" s="1"/>
      <c r="L2595" s="1"/>
    </row>
    <row r="2596" spans="10:12">
      <c r="J2596" s="1"/>
      <c r="L2596" s="1"/>
    </row>
    <row r="2597" spans="10:12">
      <c r="J2597" s="1"/>
      <c r="L2597" s="1"/>
    </row>
    <row r="2598" spans="10:12">
      <c r="J2598" s="1"/>
      <c r="L2598" s="1"/>
    </row>
    <row r="2599" spans="10:12">
      <c r="J2599" s="1"/>
      <c r="L2599" s="1"/>
    </row>
    <row r="2600" spans="10:12">
      <c r="J2600" s="1"/>
      <c r="L2600" s="1"/>
    </row>
    <row r="2601" spans="10:12">
      <c r="J2601" s="1"/>
      <c r="L2601" s="1"/>
    </row>
    <row r="2602" spans="10:12">
      <c r="J2602" s="1"/>
      <c r="L2602" s="1"/>
    </row>
    <row r="2603" spans="10:12">
      <c r="J2603" s="1"/>
      <c r="L2603" s="1"/>
    </row>
    <row r="2604" spans="10:12">
      <c r="J2604" s="1"/>
      <c r="L2604" s="1"/>
    </row>
    <row r="2605" spans="10:12">
      <c r="J2605" s="1"/>
      <c r="L2605" s="1"/>
    </row>
    <row r="2606" spans="10:12">
      <c r="J2606" s="1"/>
      <c r="L2606" s="1"/>
    </row>
    <row r="2607" spans="10:12">
      <c r="J2607" s="1"/>
      <c r="L2607" s="1"/>
    </row>
    <row r="2608" spans="10:12">
      <c r="J2608" s="1"/>
      <c r="L2608" s="1"/>
    </row>
    <row r="2609" spans="10:12">
      <c r="J2609" s="1"/>
      <c r="L2609" s="1"/>
    </row>
    <row r="2610" spans="10:12">
      <c r="J2610" s="1"/>
      <c r="L2610" s="1"/>
    </row>
    <row r="2611" spans="10:12">
      <c r="J2611" s="1"/>
      <c r="L2611" s="1"/>
    </row>
    <row r="2612" spans="10:12">
      <c r="J2612" s="1"/>
      <c r="L2612" s="1"/>
    </row>
    <row r="2613" spans="10:12">
      <c r="J2613" s="1"/>
      <c r="L2613" s="1"/>
    </row>
    <row r="2614" spans="10:12">
      <c r="J2614" s="1"/>
      <c r="L2614" s="1"/>
    </row>
    <row r="2615" spans="10:12">
      <c r="J2615" s="1"/>
      <c r="L2615" s="1"/>
    </row>
    <row r="2616" spans="10:12">
      <c r="J2616" s="1"/>
      <c r="L2616" s="1"/>
    </row>
    <row r="2617" spans="10:12">
      <c r="J2617" s="1"/>
      <c r="L2617" s="1"/>
    </row>
    <row r="2618" spans="10:12">
      <c r="J2618" s="1"/>
      <c r="L2618" s="1"/>
    </row>
    <row r="2619" spans="10:12">
      <c r="J2619" s="1"/>
      <c r="L2619" s="1"/>
    </row>
    <row r="2620" spans="10:12">
      <c r="J2620" s="1"/>
      <c r="L2620" s="1"/>
    </row>
    <row r="2621" spans="10:12">
      <c r="J2621" s="1"/>
      <c r="L2621" s="1"/>
    </row>
    <row r="2622" spans="10:12">
      <c r="J2622" s="1"/>
      <c r="L2622" s="1"/>
    </row>
    <row r="2623" spans="10:12">
      <c r="J2623" s="1"/>
      <c r="L2623" s="1"/>
    </row>
    <row r="2624" spans="10:12">
      <c r="J2624" s="1"/>
      <c r="L2624" s="1"/>
    </row>
    <row r="2625" spans="10:12">
      <c r="J2625" s="1"/>
      <c r="L2625" s="1"/>
    </row>
    <row r="2626" spans="10:12">
      <c r="J2626" s="1"/>
      <c r="L2626" s="1"/>
    </row>
    <row r="2627" spans="10:12">
      <c r="J2627" s="1"/>
      <c r="L2627" s="1"/>
    </row>
    <row r="2628" spans="10:12">
      <c r="J2628" s="1"/>
      <c r="L2628" s="1"/>
    </row>
    <row r="2629" spans="10:12">
      <c r="J2629" s="1"/>
      <c r="L2629" s="1"/>
    </row>
    <row r="2630" spans="10:12">
      <c r="J2630" s="1"/>
      <c r="L2630" s="1"/>
    </row>
    <row r="2631" spans="10:12">
      <c r="J2631" s="1"/>
      <c r="L2631" s="1"/>
    </row>
    <row r="2632" spans="10:12">
      <c r="J2632" s="1"/>
      <c r="L2632" s="1"/>
    </row>
    <row r="2633" spans="10:12">
      <c r="J2633" s="1"/>
      <c r="L2633" s="1"/>
    </row>
    <row r="2634" spans="10:12">
      <c r="J2634" s="1"/>
      <c r="L2634" s="1"/>
    </row>
    <row r="2635" spans="10:12">
      <c r="J2635" s="1"/>
      <c r="L2635" s="1"/>
    </row>
    <row r="2636" spans="10:12">
      <c r="J2636" s="1"/>
      <c r="L2636" s="1"/>
    </row>
    <row r="2637" spans="10:12">
      <c r="J2637" s="1"/>
      <c r="L2637" s="1"/>
    </row>
    <row r="2638" spans="10:12">
      <c r="J2638" s="1"/>
      <c r="L2638" s="1"/>
    </row>
    <row r="2639" spans="10:12">
      <c r="J2639" s="1"/>
      <c r="L2639" s="1"/>
    </row>
    <row r="2640" spans="10:12">
      <c r="J2640" s="1"/>
      <c r="L2640" s="1"/>
    </row>
    <row r="2641" spans="10:12">
      <c r="J2641" s="1"/>
      <c r="L2641" s="1"/>
    </row>
    <row r="2642" spans="10:12">
      <c r="J2642" s="1"/>
      <c r="L2642" s="1"/>
    </row>
    <row r="2643" spans="10:12">
      <c r="J2643" s="1"/>
      <c r="L2643" s="1"/>
    </row>
    <row r="2644" spans="10:12">
      <c r="J2644" s="1"/>
      <c r="L2644" s="1"/>
    </row>
    <row r="2645" spans="10:12">
      <c r="J2645" s="1"/>
      <c r="L2645" s="1"/>
    </row>
    <row r="2646" spans="10:12">
      <c r="J2646" s="1"/>
      <c r="L2646" s="1"/>
    </row>
    <row r="2647" spans="10:12">
      <c r="J2647" s="1"/>
      <c r="L2647" s="1"/>
    </row>
    <row r="2648" spans="10:12">
      <c r="J2648" s="1"/>
      <c r="L2648" s="1"/>
    </row>
    <row r="2649" spans="10:12">
      <c r="J2649" s="1"/>
      <c r="L2649" s="1"/>
    </row>
    <row r="2650" spans="10:12">
      <c r="J2650" s="1"/>
      <c r="L2650" s="1"/>
    </row>
    <row r="2651" spans="10:12">
      <c r="J2651" s="1"/>
      <c r="L2651" s="1"/>
    </row>
    <row r="2652" spans="10:12">
      <c r="J2652" s="1"/>
      <c r="L2652" s="1"/>
    </row>
    <row r="2653" spans="10:12">
      <c r="J2653" s="1"/>
      <c r="L2653" s="1"/>
    </row>
    <row r="2654" spans="10:12">
      <c r="J2654" s="1"/>
      <c r="L2654" s="1"/>
    </row>
    <row r="2655" spans="10:12">
      <c r="J2655" s="1"/>
      <c r="L2655" s="1"/>
    </row>
    <row r="2656" spans="10:12">
      <c r="J2656" s="1"/>
      <c r="L2656" s="1"/>
    </row>
    <row r="2657" spans="10:12">
      <c r="J2657" s="1"/>
      <c r="L2657" s="1"/>
    </row>
    <row r="2658" spans="10:12">
      <c r="J2658" s="1"/>
      <c r="L2658" s="1"/>
    </row>
    <row r="2659" spans="10:12">
      <c r="J2659" s="1"/>
      <c r="L2659" s="1"/>
    </row>
    <row r="2660" spans="10:12">
      <c r="J2660" s="1"/>
      <c r="L2660" s="1"/>
    </row>
    <row r="2661" spans="10:12">
      <c r="J2661" s="1"/>
      <c r="L2661" s="1"/>
    </row>
    <row r="2662" spans="10:12">
      <c r="J2662" s="1"/>
      <c r="L2662" s="1"/>
    </row>
    <row r="2663" spans="10:12">
      <c r="J2663" s="1"/>
      <c r="L2663" s="1"/>
    </row>
    <row r="2664" spans="10:12">
      <c r="J2664" s="1"/>
      <c r="L2664" s="1"/>
    </row>
    <row r="2665" spans="10:12">
      <c r="J2665" s="1"/>
      <c r="L2665" s="1"/>
    </row>
    <row r="2666" spans="10:12">
      <c r="J2666" s="1"/>
      <c r="L2666" s="1"/>
    </row>
    <row r="2667" spans="10:12">
      <c r="J2667" s="1"/>
      <c r="L2667" s="1"/>
    </row>
    <row r="2668" spans="10:12">
      <c r="J2668" s="1"/>
      <c r="L2668" s="1"/>
    </row>
    <row r="2669" spans="10:12">
      <c r="J2669" s="1"/>
      <c r="L2669" s="1"/>
    </row>
    <row r="2670" spans="10:12">
      <c r="J2670" s="1"/>
      <c r="L2670" s="1"/>
    </row>
    <row r="2671" spans="10:12">
      <c r="J2671" s="1"/>
      <c r="L2671" s="1"/>
    </row>
    <row r="2672" spans="10:12">
      <c r="J2672" s="1"/>
      <c r="L2672" s="1"/>
    </row>
    <row r="2673" spans="10:12">
      <c r="J2673" s="1"/>
      <c r="L2673" s="1"/>
    </row>
    <row r="2674" spans="10:12">
      <c r="J2674" s="1"/>
      <c r="L2674" s="1"/>
    </row>
    <row r="2675" spans="10:12">
      <c r="J2675" s="1"/>
      <c r="L2675" s="1"/>
    </row>
    <row r="2676" spans="10:12">
      <c r="J2676" s="1"/>
      <c r="L2676" s="1"/>
    </row>
    <row r="2677" spans="10:12">
      <c r="J2677" s="1"/>
      <c r="L2677" s="1"/>
    </row>
    <row r="2678" spans="10:12">
      <c r="J2678" s="1"/>
      <c r="L2678" s="1"/>
    </row>
    <row r="2679" spans="10:12">
      <c r="J2679" s="1"/>
      <c r="L2679" s="1"/>
    </row>
    <row r="2680" spans="10:12">
      <c r="J2680" s="1"/>
      <c r="L2680" s="1"/>
    </row>
    <row r="2681" spans="10:12">
      <c r="J2681" s="1"/>
      <c r="L2681" s="1"/>
    </row>
    <row r="2682" spans="10:12">
      <c r="J2682" s="1"/>
      <c r="L2682" s="1"/>
    </row>
    <row r="2683" spans="10:12">
      <c r="J2683" s="1"/>
      <c r="L2683" s="1"/>
    </row>
    <row r="2684" spans="10:12">
      <c r="J2684" s="1"/>
      <c r="L2684" s="1"/>
    </row>
    <row r="2685" spans="10:12">
      <c r="J2685" s="1"/>
      <c r="L2685" s="1"/>
    </row>
    <row r="2686" spans="10:12">
      <c r="J2686" s="1"/>
      <c r="L2686" s="1"/>
    </row>
    <row r="2687" spans="10:12">
      <c r="J2687" s="1"/>
      <c r="L2687" s="1"/>
    </row>
    <row r="2688" spans="10:12">
      <c r="J2688" s="1"/>
      <c r="L2688" s="1"/>
    </row>
    <row r="2689" spans="10:12">
      <c r="J2689" s="1"/>
      <c r="L2689" s="1"/>
    </row>
    <row r="2690" spans="10:12">
      <c r="J2690" s="1"/>
      <c r="L2690" s="1"/>
    </row>
    <row r="2691" spans="10:12">
      <c r="J2691" s="1"/>
      <c r="L2691" s="1"/>
    </row>
    <row r="2692" spans="10:12">
      <c r="J2692" s="1"/>
      <c r="L2692" s="1"/>
    </row>
    <row r="2693" spans="10:12">
      <c r="J2693" s="1"/>
      <c r="L2693" s="1"/>
    </row>
    <row r="2694" spans="10:12">
      <c r="J2694" s="1"/>
      <c r="L2694" s="1"/>
    </row>
    <row r="2695" spans="10:12">
      <c r="J2695" s="1"/>
      <c r="L2695" s="1"/>
    </row>
    <row r="2696" spans="10:12">
      <c r="J2696" s="1"/>
      <c r="L2696" s="1"/>
    </row>
    <row r="2697" spans="10:12">
      <c r="J2697" s="1"/>
      <c r="L2697" s="1"/>
    </row>
    <row r="2698" spans="10:12">
      <c r="J2698" s="1"/>
      <c r="L2698" s="1"/>
    </row>
    <row r="2699" spans="10:12">
      <c r="J2699" s="1"/>
      <c r="L2699" s="1"/>
    </row>
    <row r="2700" spans="10:12">
      <c r="J2700" s="1"/>
      <c r="L2700" s="1"/>
    </row>
    <row r="2701" spans="10:12">
      <c r="J2701" s="1"/>
      <c r="L2701" s="1"/>
    </row>
    <row r="2702" spans="10:12">
      <c r="J2702" s="1"/>
      <c r="L2702" s="1"/>
    </row>
    <row r="2703" spans="10:12">
      <c r="J2703" s="1"/>
      <c r="L2703" s="1"/>
    </row>
    <row r="2704" spans="10:12">
      <c r="J2704" s="1"/>
      <c r="L2704" s="1"/>
    </row>
    <row r="2705" spans="10:12">
      <c r="J2705" s="1"/>
      <c r="L2705" s="1"/>
    </row>
    <row r="2706" spans="10:12">
      <c r="J2706" s="1"/>
      <c r="L2706" s="1"/>
    </row>
    <row r="2707" spans="10:12">
      <c r="J2707" s="1"/>
      <c r="L2707" s="1"/>
    </row>
    <row r="2708" spans="10:12">
      <c r="J2708" s="1"/>
      <c r="L2708" s="1"/>
    </row>
    <row r="2709" spans="10:12">
      <c r="J2709" s="1"/>
      <c r="L2709" s="1"/>
    </row>
    <row r="2710" spans="10:12">
      <c r="J2710" s="1"/>
      <c r="L2710" s="1"/>
    </row>
    <row r="2711" spans="10:12">
      <c r="J2711" s="1"/>
      <c r="L2711" s="1"/>
    </row>
    <row r="2712" spans="10:12">
      <c r="J2712" s="1"/>
      <c r="L2712" s="1"/>
    </row>
    <row r="2713" spans="10:12">
      <c r="J2713" s="1"/>
      <c r="L2713" s="1"/>
    </row>
    <row r="2714" spans="10:12">
      <c r="J2714" s="1"/>
      <c r="L2714" s="1"/>
    </row>
    <row r="2715" spans="10:12">
      <c r="J2715" s="1"/>
      <c r="L2715" s="1"/>
    </row>
    <row r="2716" spans="10:12">
      <c r="J2716" s="1"/>
      <c r="L2716" s="1"/>
    </row>
    <row r="2717" spans="10:12">
      <c r="J2717" s="1"/>
      <c r="L2717" s="1"/>
    </row>
    <row r="2718" spans="10:12">
      <c r="J2718" s="1"/>
      <c r="L2718" s="1"/>
    </row>
    <row r="2719" spans="10:12">
      <c r="J2719" s="1"/>
      <c r="L2719" s="1"/>
    </row>
    <row r="2720" spans="10:12">
      <c r="J2720" s="1"/>
      <c r="L2720" s="1"/>
    </row>
    <row r="2721" spans="10:12">
      <c r="J2721" s="1"/>
      <c r="L2721" s="1"/>
    </row>
    <row r="2722" spans="10:12">
      <c r="J2722" s="1"/>
      <c r="L2722" s="1"/>
    </row>
    <row r="2723" spans="10:12">
      <c r="J2723" s="1"/>
      <c r="L2723" s="1"/>
    </row>
    <row r="2724" spans="10:12">
      <c r="J2724" s="1"/>
      <c r="L2724" s="1"/>
    </row>
    <row r="2725" spans="10:12">
      <c r="J2725" s="1"/>
      <c r="L2725" s="1"/>
    </row>
    <row r="2726" spans="10:12">
      <c r="J2726" s="1"/>
      <c r="L2726" s="1"/>
    </row>
    <row r="2727" spans="10:12">
      <c r="J2727" s="1"/>
      <c r="L2727" s="1"/>
    </row>
    <row r="2728" spans="10:12">
      <c r="J2728" s="1"/>
      <c r="L2728" s="1"/>
    </row>
    <row r="2729" spans="10:12">
      <c r="J2729" s="1"/>
      <c r="L2729" s="1"/>
    </row>
    <row r="2730" spans="10:12">
      <c r="J2730" s="1"/>
      <c r="L2730" s="1"/>
    </row>
    <row r="2731" spans="10:12">
      <c r="J2731" s="1"/>
      <c r="L2731" s="1"/>
    </row>
    <row r="2732" spans="10:12">
      <c r="J2732" s="1"/>
      <c r="L2732" s="1"/>
    </row>
    <row r="2733" spans="10:12">
      <c r="J2733" s="1"/>
      <c r="L2733" s="1"/>
    </row>
    <row r="2734" spans="10:12">
      <c r="J2734" s="1"/>
      <c r="L2734" s="1"/>
    </row>
    <row r="2735" spans="10:12">
      <c r="J2735" s="1"/>
      <c r="L2735" s="1"/>
    </row>
    <row r="2736" spans="10:12">
      <c r="J2736" s="1"/>
      <c r="L2736" s="1"/>
    </row>
    <row r="2737" spans="10:12">
      <c r="J2737" s="1"/>
      <c r="L2737" s="1"/>
    </row>
    <row r="2738" spans="10:12">
      <c r="J2738" s="1"/>
      <c r="L2738" s="1"/>
    </row>
    <row r="2739" spans="10:12">
      <c r="J2739" s="1"/>
      <c r="L2739" s="1"/>
    </row>
    <row r="2740" spans="10:12">
      <c r="J2740" s="1"/>
      <c r="L2740" s="1"/>
    </row>
    <row r="2741" spans="10:12">
      <c r="J2741" s="1"/>
      <c r="L2741" s="1"/>
    </row>
    <row r="2742" spans="10:12">
      <c r="J2742" s="1"/>
      <c r="L2742" s="1"/>
    </row>
    <row r="2743" spans="10:12">
      <c r="J2743" s="1"/>
      <c r="L2743" s="1"/>
    </row>
    <row r="2744" spans="10:12">
      <c r="J2744" s="1"/>
      <c r="L2744" s="1"/>
    </row>
    <row r="2745" spans="10:12">
      <c r="J2745" s="1"/>
      <c r="L2745" s="1"/>
    </row>
    <row r="2746" spans="10:12">
      <c r="J2746" s="1"/>
      <c r="L2746" s="1"/>
    </row>
    <row r="2747" spans="10:12">
      <c r="J2747" s="1"/>
      <c r="L2747" s="1"/>
    </row>
    <row r="2748" spans="10:12">
      <c r="J2748" s="1"/>
      <c r="L2748" s="1"/>
    </row>
    <row r="2749" spans="10:12">
      <c r="J2749" s="1"/>
      <c r="L2749" s="1"/>
    </row>
    <row r="2750" spans="10:12">
      <c r="J2750" s="1"/>
      <c r="L2750" s="1"/>
    </row>
    <row r="2751" spans="10:12">
      <c r="J2751" s="1"/>
      <c r="L2751" s="1"/>
    </row>
    <row r="2752" spans="10:12">
      <c r="J2752" s="1"/>
      <c r="L2752" s="1"/>
    </row>
    <row r="2753" spans="10:12">
      <c r="J2753" s="1"/>
      <c r="L2753" s="1"/>
    </row>
    <row r="2754" spans="10:12">
      <c r="J2754" s="1"/>
      <c r="L2754" s="1"/>
    </row>
    <row r="2755" spans="10:12">
      <c r="J2755" s="1"/>
      <c r="L2755" s="1"/>
    </row>
    <row r="2756" spans="10:12">
      <c r="J2756" s="1"/>
      <c r="L2756" s="1"/>
    </row>
    <row r="2757" spans="10:12">
      <c r="J2757" s="1"/>
      <c r="L2757" s="1"/>
    </row>
    <row r="2758" spans="10:12">
      <c r="J2758" s="1"/>
      <c r="L2758" s="1"/>
    </row>
    <row r="2759" spans="10:12">
      <c r="J2759" s="1"/>
      <c r="L2759" s="1"/>
    </row>
    <row r="2760" spans="10:12">
      <c r="J2760" s="1"/>
      <c r="L2760" s="1"/>
    </row>
    <row r="2761" spans="10:12">
      <c r="J2761" s="1"/>
      <c r="L2761" s="1"/>
    </row>
    <row r="2762" spans="10:12">
      <c r="J2762" s="1"/>
      <c r="L2762" s="1"/>
    </row>
    <row r="2763" spans="10:12">
      <c r="J2763" s="1"/>
      <c r="L2763" s="1"/>
    </row>
    <row r="2764" spans="10:12">
      <c r="J2764" s="1"/>
      <c r="L2764" s="1"/>
    </row>
    <row r="2765" spans="10:12">
      <c r="J2765" s="1"/>
      <c r="L2765" s="1"/>
    </row>
    <row r="2766" spans="10:12">
      <c r="J2766" s="1"/>
      <c r="L2766" s="1"/>
    </row>
    <row r="2767" spans="10:12">
      <c r="J2767" s="1"/>
      <c r="L2767" s="1"/>
    </row>
    <row r="2768" spans="10:12">
      <c r="J2768" s="1"/>
      <c r="L2768" s="1"/>
    </row>
    <row r="2769" spans="10:12">
      <c r="J2769" s="1"/>
      <c r="L2769" s="1"/>
    </row>
    <row r="2770" spans="10:12">
      <c r="J2770" s="1"/>
      <c r="L2770" s="1"/>
    </row>
    <row r="2771" spans="10:12">
      <c r="J2771" s="1"/>
      <c r="L2771" s="1"/>
    </row>
    <row r="2772" spans="10:12">
      <c r="J2772" s="1"/>
      <c r="L2772" s="1"/>
    </row>
    <row r="2773" spans="10:12">
      <c r="J2773" s="1"/>
      <c r="L2773" s="1"/>
    </row>
    <row r="2774" spans="10:12">
      <c r="J2774" s="1"/>
      <c r="L2774" s="1"/>
    </row>
    <row r="2775" spans="10:12">
      <c r="J2775" s="1"/>
      <c r="L2775" s="1"/>
    </row>
    <row r="2776" spans="10:12">
      <c r="J2776" s="1"/>
      <c r="L2776" s="1"/>
    </row>
    <row r="2777" spans="10:12">
      <c r="J2777" s="1"/>
      <c r="L2777" s="1"/>
    </row>
    <row r="2778" spans="10:12">
      <c r="J2778" s="1"/>
      <c r="L2778" s="1"/>
    </row>
    <row r="2779" spans="10:12">
      <c r="J2779" s="1"/>
      <c r="L2779" s="1"/>
    </row>
    <row r="2780" spans="10:12">
      <c r="J2780" s="1"/>
      <c r="L2780" s="1"/>
    </row>
    <row r="2781" spans="10:12">
      <c r="J2781" s="1"/>
      <c r="L2781" s="1"/>
    </row>
    <row r="2782" spans="10:12">
      <c r="J2782" s="1"/>
      <c r="L2782" s="1"/>
    </row>
    <row r="2783" spans="10:12">
      <c r="J2783" s="1"/>
      <c r="L2783" s="1"/>
    </row>
    <row r="2784" spans="10:12">
      <c r="J2784" s="1"/>
      <c r="L2784" s="1"/>
    </row>
    <row r="2785" spans="10:12">
      <c r="J2785" s="1"/>
      <c r="L2785" s="1"/>
    </row>
    <row r="2786" spans="10:12">
      <c r="J2786" s="1"/>
      <c r="L2786" s="1"/>
    </row>
    <row r="2787" spans="10:12">
      <c r="J2787" s="1"/>
      <c r="L2787" s="1"/>
    </row>
    <row r="2788" spans="10:12">
      <c r="J2788" s="1"/>
      <c r="L2788" s="1"/>
    </row>
    <row r="2789" spans="10:12">
      <c r="J2789" s="1"/>
      <c r="L2789" s="1"/>
    </row>
    <row r="2790" spans="10:12">
      <c r="J2790" s="1"/>
      <c r="L2790" s="1"/>
    </row>
    <row r="2791" spans="10:12">
      <c r="J2791" s="1"/>
      <c r="L2791" s="1"/>
    </row>
    <row r="2792" spans="10:12">
      <c r="J2792" s="1"/>
      <c r="L2792" s="1"/>
    </row>
    <row r="2793" spans="10:12">
      <c r="J2793" s="1"/>
      <c r="L2793" s="1"/>
    </row>
    <row r="2794" spans="10:12">
      <c r="J2794" s="1"/>
      <c r="L2794" s="1"/>
    </row>
    <row r="2795" spans="10:12">
      <c r="J2795" s="1"/>
      <c r="L2795" s="1"/>
    </row>
    <row r="2796" spans="10:12">
      <c r="J2796" s="1"/>
      <c r="L2796" s="1"/>
    </row>
    <row r="2797" spans="10:12">
      <c r="J2797" s="1"/>
      <c r="L2797" s="1"/>
    </row>
    <row r="2798" spans="10:12">
      <c r="J2798" s="1"/>
      <c r="L2798" s="1"/>
    </row>
    <row r="2799" spans="10:12">
      <c r="J2799" s="1"/>
      <c r="L2799" s="1"/>
    </row>
    <row r="2800" spans="10:12">
      <c r="J2800" s="1"/>
      <c r="L2800" s="1"/>
    </row>
    <row r="2801" spans="10:12">
      <c r="J2801" s="1"/>
      <c r="L2801" s="1"/>
    </row>
    <row r="2802" spans="10:12">
      <c r="J2802" s="1"/>
      <c r="L2802" s="1"/>
    </row>
    <row r="2803" spans="10:12">
      <c r="J2803" s="1"/>
      <c r="L2803" s="1"/>
    </row>
    <row r="2804" spans="10:12">
      <c r="J2804" s="1"/>
      <c r="L2804" s="1"/>
    </row>
    <row r="2805" spans="10:12">
      <c r="J2805" s="1"/>
      <c r="L2805" s="1"/>
    </row>
    <row r="2806" spans="10:12">
      <c r="J2806" s="1"/>
      <c r="L2806" s="1"/>
    </row>
    <row r="2807" spans="10:12">
      <c r="J2807" s="1"/>
      <c r="L2807" s="1"/>
    </row>
    <row r="2808" spans="10:12">
      <c r="J2808" s="1"/>
      <c r="L2808" s="1"/>
    </row>
    <row r="2809" spans="10:12">
      <c r="J2809" s="1"/>
      <c r="L2809" s="1"/>
    </row>
    <row r="2810" spans="10:12">
      <c r="J2810" s="1"/>
      <c r="L2810" s="1"/>
    </row>
    <row r="2811" spans="10:12">
      <c r="J2811" s="1"/>
      <c r="L2811" s="1"/>
    </row>
    <row r="2812" spans="10:12">
      <c r="J2812" s="1"/>
      <c r="L2812" s="1"/>
    </row>
    <row r="2813" spans="10:12">
      <c r="J2813" s="1"/>
      <c r="L2813" s="1"/>
    </row>
    <row r="2814" spans="10:12">
      <c r="J2814" s="1"/>
      <c r="L2814" s="1"/>
    </row>
    <row r="2815" spans="10:12">
      <c r="J2815" s="1"/>
      <c r="L2815" s="1"/>
    </row>
    <row r="2816" spans="10:12">
      <c r="J2816" s="1"/>
      <c r="L2816" s="1"/>
    </row>
    <row r="2817" spans="10:12">
      <c r="J2817" s="1"/>
      <c r="L2817" s="1"/>
    </row>
    <row r="2818" spans="10:12">
      <c r="J2818" s="1"/>
      <c r="L2818" s="1"/>
    </row>
    <row r="2819" spans="10:12">
      <c r="J2819" s="1"/>
      <c r="L2819" s="1"/>
    </row>
    <row r="2820" spans="10:12">
      <c r="J2820" s="1"/>
      <c r="L2820" s="1"/>
    </row>
    <row r="2821" spans="10:12">
      <c r="J2821" s="1"/>
      <c r="L2821" s="1"/>
    </row>
    <row r="2822" spans="10:12">
      <c r="J2822" s="1"/>
      <c r="L2822" s="1"/>
    </row>
    <row r="2823" spans="10:12">
      <c r="J2823" s="1"/>
      <c r="L2823" s="1"/>
    </row>
    <row r="2824" spans="10:12">
      <c r="J2824" s="1"/>
      <c r="L2824" s="1"/>
    </row>
    <row r="2825" spans="10:12">
      <c r="J2825" s="1"/>
      <c r="L2825" s="1"/>
    </row>
    <row r="2826" spans="10:12">
      <c r="J2826" s="1"/>
      <c r="L2826" s="1"/>
    </row>
    <row r="2827" spans="10:12">
      <c r="J2827" s="1"/>
      <c r="L2827" s="1"/>
    </row>
    <row r="2828" spans="10:12">
      <c r="J2828" s="1"/>
      <c r="L2828" s="1"/>
    </row>
    <row r="2829" spans="10:12">
      <c r="J2829" s="1"/>
      <c r="L2829" s="1"/>
    </row>
    <row r="2830" spans="10:12">
      <c r="J2830" s="1"/>
      <c r="L2830" s="1"/>
    </row>
    <row r="2831" spans="10:12">
      <c r="J2831" s="1"/>
      <c r="L2831" s="1"/>
    </row>
    <row r="2832" spans="10:12">
      <c r="J2832" s="1"/>
      <c r="L2832" s="1"/>
    </row>
    <row r="2833" spans="10:12">
      <c r="J2833" s="1"/>
      <c r="L2833" s="1"/>
    </row>
    <row r="2834" spans="10:12">
      <c r="J2834" s="1"/>
      <c r="L2834" s="1"/>
    </row>
    <row r="2835" spans="10:12">
      <c r="J2835" s="1"/>
      <c r="L2835" s="1"/>
    </row>
    <row r="2836" spans="10:12">
      <c r="J2836" s="1"/>
      <c r="L2836" s="1"/>
    </row>
    <row r="2837" spans="10:12">
      <c r="J2837" s="1"/>
      <c r="L2837" s="1"/>
    </row>
    <row r="2838" spans="10:12">
      <c r="J2838" s="1"/>
      <c r="L2838" s="1"/>
    </row>
    <row r="2839" spans="10:12">
      <c r="J2839" s="1"/>
      <c r="L2839" s="1"/>
    </row>
    <row r="2840" spans="10:12">
      <c r="J2840" s="1"/>
      <c r="L2840" s="1"/>
    </row>
    <row r="2841" spans="10:12">
      <c r="J2841" s="1"/>
      <c r="L2841" s="1"/>
    </row>
    <row r="2842" spans="10:12">
      <c r="J2842" s="1"/>
      <c r="L2842" s="1"/>
    </row>
    <row r="2843" spans="10:12">
      <c r="J2843" s="1"/>
      <c r="L2843" s="1"/>
    </row>
    <row r="2844" spans="10:12">
      <c r="J2844" s="1"/>
      <c r="L2844" s="1"/>
    </row>
    <row r="2845" spans="10:12">
      <c r="J2845" s="1"/>
      <c r="L2845" s="1"/>
    </row>
    <row r="2846" spans="10:12">
      <c r="J2846" s="1"/>
      <c r="L2846" s="1"/>
    </row>
    <row r="2847" spans="10:12">
      <c r="J2847" s="1"/>
      <c r="L2847" s="1"/>
    </row>
    <row r="2848" spans="10:12">
      <c r="J2848" s="1"/>
      <c r="L2848" s="1"/>
    </row>
    <row r="2849" spans="10:12">
      <c r="J2849" s="1"/>
      <c r="L2849" s="1"/>
    </row>
    <row r="2850" spans="10:12">
      <c r="J2850" s="1"/>
      <c r="L2850" s="1"/>
    </row>
    <row r="2851" spans="10:12">
      <c r="J2851" s="1"/>
      <c r="L2851" s="1"/>
    </row>
    <row r="2852" spans="10:12">
      <c r="J2852" s="1"/>
      <c r="L2852" s="1"/>
    </row>
    <row r="2853" spans="10:12">
      <c r="J2853" s="1"/>
      <c r="L2853" s="1"/>
    </row>
    <row r="2854" spans="10:12">
      <c r="J2854" s="1"/>
      <c r="L2854" s="1"/>
    </row>
    <row r="2855" spans="10:12">
      <c r="J2855" s="1"/>
      <c r="L2855" s="1"/>
    </row>
    <row r="2856" spans="10:12">
      <c r="J2856" s="1"/>
      <c r="L2856" s="1"/>
    </row>
    <row r="2857" spans="10:12">
      <c r="J2857" s="1"/>
      <c r="L2857" s="1"/>
    </row>
    <row r="2858" spans="10:12">
      <c r="J2858" s="1"/>
      <c r="L2858" s="1"/>
    </row>
    <row r="2859" spans="10:12">
      <c r="J2859" s="1"/>
      <c r="L2859" s="1"/>
    </row>
    <row r="2860" spans="10:12">
      <c r="J2860" s="1"/>
      <c r="L2860" s="1"/>
    </row>
    <row r="2861" spans="10:12">
      <c r="J2861" s="1"/>
      <c r="L2861" s="1"/>
    </row>
    <row r="2862" spans="10:12">
      <c r="J2862" s="1"/>
      <c r="L2862" s="1"/>
    </row>
    <row r="2863" spans="10:12">
      <c r="J2863" s="1"/>
      <c r="L2863" s="1"/>
    </row>
    <row r="2864" spans="10:12">
      <c r="J2864" s="1"/>
      <c r="L2864" s="1"/>
    </row>
    <row r="2865" spans="10:12">
      <c r="J2865" s="1"/>
      <c r="L2865" s="1"/>
    </row>
    <row r="2866" spans="10:12">
      <c r="J2866" s="1"/>
      <c r="L2866" s="1"/>
    </row>
    <row r="2867" spans="10:12">
      <c r="J2867" s="1"/>
      <c r="L2867" s="1"/>
    </row>
    <row r="2868" spans="10:12">
      <c r="J2868" s="1"/>
      <c r="L2868" s="1"/>
    </row>
    <row r="2869" spans="10:12">
      <c r="J2869" s="1"/>
      <c r="L2869" s="1"/>
    </row>
    <row r="2870" spans="10:12">
      <c r="J2870" s="1"/>
      <c r="L2870" s="1"/>
    </row>
    <row r="2871" spans="10:12">
      <c r="J2871" s="1"/>
      <c r="L2871" s="1"/>
    </row>
    <row r="2872" spans="10:12">
      <c r="J2872" s="1"/>
      <c r="L2872" s="1"/>
    </row>
    <row r="2873" spans="10:12">
      <c r="J2873" s="1"/>
      <c r="L2873" s="1"/>
    </row>
    <row r="2874" spans="10:12">
      <c r="J2874" s="1"/>
      <c r="L2874" s="1"/>
    </row>
    <row r="2875" spans="10:12">
      <c r="J2875" s="1"/>
      <c r="L2875" s="1"/>
    </row>
    <row r="2876" spans="10:12">
      <c r="J2876" s="1"/>
      <c r="L2876" s="1"/>
    </row>
    <row r="2877" spans="10:12">
      <c r="J2877" s="1"/>
      <c r="L2877" s="1"/>
    </row>
    <row r="2878" spans="10:12">
      <c r="J2878" s="1"/>
      <c r="L2878" s="1"/>
    </row>
    <row r="2879" spans="10:12">
      <c r="J2879" s="1"/>
      <c r="L2879" s="1"/>
    </row>
    <row r="2880" spans="10:12">
      <c r="J2880" s="1"/>
      <c r="L2880" s="1"/>
    </row>
    <row r="2881" spans="10:12">
      <c r="J2881" s="1"/>
      <c r="L2881" s="1"/>
    </row>
    <row r="2882" spans="10:12">
      <c r="J2882" s="1"/>
      <c r="L2882" s="1"/>
    </row>
    <row r="2883" spans="10:12">
      <c r="J2883" s="1"/>
      <c r="L2883" s="1"/>
    </row>
    <row r="2884" spans="10:12">
      <c r="J2884" s="1"/>
      <c r="L2884" s="1"/>
    </row>
    <row r="2885" spans="10:12">
      <c r="J2885" s="1"/>
      <c r="L2885" s="1"/>
    </row>
    <row r="2886" spans="10:12">
      <c r="J2886" s="1"/>
      <c r="L2886" s="1"/>
    </row>
    <row r="2887" spans="10:12">
      <c r="J2887" s="1"/>
      <c r="L2887" s="1"/>
    </row>
    <row r="2888" spans="10:12">
      <c r="J2888" s="1"/>
      <c r="L2888" s="1"/>
    </row>
    <row r="2889" spans="10:12">
      <c r="J2889" s="1"/>
      <c r="L2889" s="1"/>
    </row>
    <row r="2890" spans="10:12">
      <c r="J2890" s="1"/>
      <c r="L2890" s="1"/>
    </row>
    <row r="2891" spans="10:12">
      <c r="J2891" s="1"/>
      <c r="L2891" s="1"/>
    </row>
    <row r="2892" spans="10:12">
      <c r="J2892" s="1"/>
      <c r="L2892" s="1"/>
    </row>
    <row r="2893" spans="10:12">
      <c r="J2893" s="1"/>
      <c r="L2893" s="1"/>
    </row>
    <row r="2894" spans="10:12">
      <c r="J2894" s="1"/>
      <c r="L2894" s="1"/>
    </row>
    <row r="2895" spans="10:12">
      <c r="J2895" s="1"/>
      <c r="L2895" s="1"/>
    </row>
    <row r="2896" spans="10:12">
      <c r="J2896" s="1"/>
      <c r="L2896" s="1"/>
    </row>
    <row r="2897" spans="10:12">
      <c r="J2897" s="1"/>
      <c r="L2897" s="1"/>
    </row>
    <row r="2898" spans="10:12">
      <c r="J2898" s="1"/>
      <c r="L2898" s="1"/>
    </row>
    <row r="2899" spans="10:12">
      <c r="J2899" s="1"/>
      <c r="L2899" s="1"/>
    </row>
    <row r="2900" spans="10:12">
      <c r="J2900" s="1"/>
      <c r="L2900" s="1"/>
    </row>
    <row r="2901" spans="10:12">
      <c r="J2901" s="1"/>
      <c r="L2901" s="1"/>
    </row>
    <row r="2902" spans="10:12">
      <c r="J2902" s="1"/>
      <c r="L2902" s="1"/>
    </row>
    <row r="2903" spans="10:12">
      <c r="J2903" s="1"/>
      <c r="L2903" s="1"/>
    </row>
    <row r="2904" spans="10:12">
      <c r="J2904" s="1"/>
      <c r="L2904" s="1"/>
    </row>
    <row r="2905" spans="10:12">
      <c r="J2905" s="1"/>
      <c r="L2905" s="1"/>
    </row>
    <row r="2906" spans="10:12">
      <c r="J2906" s="1"/>
      <c r="L2906" s="1"/>
    </row>
    <row r="2907" spans="10:12">
      <c r="J2907" s="1"/>
      <c r="L2907" s="1"/>
    </row>
    <row r="2908" spans="10:12">
      <c r="J2908" s="1"/>
      <c r="L2908" s="1"/>
    </row>
    <row r="2909" spans="10:12">
      <c r="J2909" s="1"/>
      <c r="L2909" s="1"/>
    </row>
    <row r="2910" spans="10:12">
      <c r="J2910" s="1"/>
      <c r="L2910" s="1"/>
    </row>
    <row r="2911" spans="10:12">
      <c r="J2911" s="1"/>
      <c r="L2911" s="1"/>
    </row>
    <row r="2912" spans="10:12">
      <c r="J2912" s="1"/>
      <c r="L2912" s="1"/>
    </row>
    <row r="2913" spans="10:12">
      <c r="J2913" s="1"/>
      <c r="L2913" s="1"/>
    </row>
    <row r="2914" spans="10:12">
      <c r="J2914" s="1"/>
      <c r="L2914" s="1"/>
    </row>
    <row r="2915" spans="10:12">
      <c r="J2915" s="1"/>
      <c r="L2915" s="1"/>
    </row>
    <row r="2916" spans="10:12">
      <c r="J2916" s="1"/>
      <c r="L2916" s="1"/>
    </row>
    <row r="2917" spans="10:12">
      <c r="J2917" s="1"/>
      <c r="L2917" s="1"/>
    </row>
    <row r="2918" spans="10:12">
      <c r="J2918" s="1"/>
      <c r="L2918" s="1"/>
    </row>
    <row r="2919" spans="10:12">
      <c r="J2919" s="1"/>
      <c r="L2919" s="1"/>
    </row>
    <row r="2920" spans="10:12">
      <c r="J2920" s="1"/>
      <c r="L2920" s="1"/>
    </row>
    <row r="2921" spans="10:12">
      <c r="J2921" s="1"/>
      <c r="L2921" s="1"/>
    </row>
    <row r="2922" spans="10:12">
      <c r="J2922" s="1"/>
      <c r="L2922" s="1"/>
    </row>
    <row r="2923" spans="10:12">
      <c r="J2923" s="1"/>
      <c r="L2923" s="1"/>
    </row>
    <row r="2924" spans="10:12">
      <c r="J2924" s="1"/>
      <c r="L2924" s="1"/>
    </row>
    <row r="2925" spans="10:12">
      <c r="J2925" s="1"/>
      <c r="L2925" s="1"/>
    </row>
    <row r="2926" spans="10:12">
      <c r="J2926" s="1"/>
      <c r="L2926" s="1"/>
    </row>
    <row r="2927" spans="10:12">
      <c r="J2927" s="1"/>
      <c r="L2927" s="1"/>
    </row>
    <row r="2928" spans="10:12">
      <c r="J2928" s="1"/>
      <c r="L2928" s="1"/>
    </row>
    <row r="2929" spans="10:12">
      <c r="J2929" s="1"/>
      <c r="L2929" s="1"/>
    </row>
    <row r="2930" spans="10:12">
      <c r="J2930" s="1"/>
      <c r="L2930" s="1"/>
    </row>
    <row r="2931" spans="10:12">
      <c r="J2931" s="1"/>
      <c r="L2931" s="1"/>
    </row>
    <row r="2932" spans="10:12">
      <c r="J2932" s="1"/>
      <c r="L2932" s="1"/>
    </row>
    <row r="2933" spans="10:12">
      <c r="J2933" s="1"/>
      <c r="L2933" s="1"/>
    </row>
    <row r="2934" spans="10:12">
      <c r="J2934" s="1"/>
      <c r="L2934" s="1"/>
    </row>
    <row r="2935" spans="10:12">
      <c r="J2935" s="1"/>
      <c r="L2935" s="1"/>
    </row>
    <row r="2936" spans="10:12">
      <c r="J2936" s="1"/>
      <c r="L2936" s="1"/>
    </row>
    <row r="2937" spans="10:12">
      <c r="J2937" s="1"/>
      <c r="L2937" s="1"/>
    </row>
    <row r="2938" spans="10:12">
      <c r="J2938" s="1"/>
      <c r="L2938" s="1"/>
    </row>
    <row r="2939" spans="10:12">
      <c r="J2939" s="1"/>
      <c r="L2939" s="1"/>
    </row>
    <row r="2940" spans="10:12">
      <c r="J2940" s="1"/>
      <c r="L2940" s="1"/>
    </row>
    <row r="2941" spans="10:12">
      <c r="J2941" s="1"/>
      <c r="L2941" s="1"/>
    </row>
    <row r="2942" spans="10:12">
      <c r="J2942" s="1"/>
      <c r="L2942" s="1"/>
    </row>
    <row r="2943" spans="10:12">
      <c r="J2943" s="1"/>
      <c r="L2943" s="1"/>
    </row>
    <row r="2944" spans="10:12">
      <c r="J2944" s="1"/>
      <c r="L2944" s="1"/>
    </row>
    <row r="2945" spans="10:12">
      <c r="J2945" s="1"/>
      <c r="L2945" s="1"/>
    </row>
    <row r="2946" spans="10:12">
      <c r="J2946" s="1"/>
      <c r="L2946" s="1"/>
    </row>
    <row r="2947" spans="10:12">
      <c r="J2947" s="1"/>
      <c r="L2947" s="1"/>
    </row>
    <row r="2948" spans="10:12">
      <c r="J2948" s="1"/>
      <c r="L2948" s="1"/>
    </row>
    <row r="2949" spans="10:12">
      <c r="J2949" s="1"/>
      <c r="L2949" s="1"/>
    </row>
    <row r="2950" spans="10:12">
      <c r="J2950" s="1"/>
      <c r="L2950" s="1"/>
    </row>
    <row r="2951" spans="10:12">
      <c r="J2951" s="1"/>
      <c r="L2951" s="1"/>
    </row>
    <row r="2952" spans="10:12">
      <c r="J2952" s="1"/>
      <c r="L2952" s="1"/>
    </row>
    <row r="2953" spans="10:12">
      <c r="J2953" s="1"/>
      <c r="L2953" s="1"/>
    </row>
    <row r="2954" spans="10:12">
      <c r="J2954" s="1"/>
      <c r="L2954" s="1"/>
    </row>
    <row r="2955" spans="10:12">
      <c r="J2955" s="1"/>
      <c r="L2955" s="1"/>
    </row>
    <row r="2956" spans="10:12">
      <c r="J2956" s="1"/>
      <c r="L2956" s="1"/>
    </row>
    <row r="2957" spans="10:12">
      <c r="J2957" s="1"/>
      <c r="L2957" s="1"/>
    </row>
    <row r="2958" spans="10:12">
      <c r="J2958" s="1"/>
      <c r="L2958" s="1"/>
    </row>
    <row r="2959" spans="10:12">
      <c r="J2959" s="1"/>
      <c r="L2959" s="1"/>
    </row>
    <row r="2960" spans="10:12">
      <c r="J2960" s="1"/>
      <c r="L2960" s="1"/>
    </row>
    <row r="2961" spans="10:12">
      <c r="J2961" s="1"/>
      <c r="L2961" s="1"/>
    </row>
    <row r="2962" spans="10:12">
      <c r="J2962" s="1"/>
      <c r="L2962" s="1"/>
    </row>
    <row r="2963" spans="10:12">
      <c r="J2963" s="1"/>
      <c r="L2963" s="1"/>
    </row>
    <row r="2964" spans="10:12">
      <c r="J2964" s="1"/>
      <c r="L2964" s="1"/>
    </row>
    <row r="2965" spans="10:12">
      <c r="J2965" s="1"/>
      <c r="L2965" s="1"/>
    </row>
    <row r="2966" spans="10:12">
      <c r="J2966" s="1"/>
      <c r="L2966" s="1"/>
    </row>
    <row r="2967" spans="10:12">
      <c r="J2967" s="1"/>
      <c r="L2967" s="1"/>
    </row>
    <row r="2968" spans="10:12">
      <c r="J2968" s="1"/>
      <c r="L2968" s="1"/>
    </row>
    <row r="2969" spans="10:12">
      <c r="J2969" s="1"/>
      <c r="L2969" s="1"/>
    </row>
    <row r="2970" spans="10:12">
      <c r="J2970" s="1"/>
      <c r="L2970" s="1"/>
    </row>
    <row r="2971" spans="10:12">
      <c r="J2971" s="1"/>
      <c r="L2971" s="1"/>
    </row>
    <row r="2972" spans="10:12">
      <c r="J2972" s="1"/>
      <c r="L2972" s="1"/>
    </row>
    <row r="2973" spans="10:12">
      <c r="J2973" s="1"/>
      <c r="L2973" s="1"/>
    </row>
    <row r="2974" spans="10:12">
      <c r="J2974" s="1"/>
      <c r="L2974" s="1"/>
    </row>
    <row r="2975" spans="10:12">
      <c r="J2975" s="1"/>
      <c r="L2975" s="1"/>
    </row>
    <row r="2976" spans="10:12">
      <c r="J2976" s="1"/>
      <c r="L2976" s="1"/>
    </row>
    <row r="2977" spans="10:12">
      <c r="J2977" s="1"/>
      <c r="L2977" s="1"/>
    </row>
    <row r="2978" spans="10:12">
      <c r="J2978" s="1"/>
      <c r="L2978" s="1"/>
    </row>
    <row r="2979" spans="10:12">
      <c r="J2979" s="1"/>
      <c r="L2979" s="1"/>
    </row>
    <row r="2980" spans="10:12">
      <c r="J2980" s="1"/>
      <c r="L2980" s="1"/>
    </row>
    <row r="2981" spans="10:12">
      <c r="J2981" s="1"/>
      <c r="L2981" s="1"/>
    </row>
    <row r="2982" spans="10:12">
      <c r="J2982" s="1"/>
      <c r="L2982" s="1"/>
    </row>
    <row r="2983" spans="10:12">
      <c r="J2983" s="1"/>
      <c r="L2983" s="1"/>
    </row>
    <row r="2984" spans="10:12">
      <c r="J2984" s="1"/>
      <c r="L2984" s="1"/>
    </row>
    <row r="2985" spans="10:12">
      <c r="J2985" s="1"/>
      <c r="L2985" s="1"/>
    </row>
    <row r="2986" spans="10:12">
      <c r="J2986" s="1"/>
      <c r="L2986" s="1"/>
    </row>
    <row r="2987" spans="10:12">
      <c r="J2987" s="1"/>
      <c r="L2987" s="1"/>
    </row>
    <row r="2988" spans="10:12">
      <c r="J2988" s="1"/>
      <c r="L2988" s="1"/>
    </row>
    <row r="2989" spans="10:12">
      <c r="J2989" s="1"/>
      <c r="L2989" s="1"/>
    </row>
    <row r="2990" spans="10:12">
      <c r="J2990" s="1"/>
      <c r="L2990" s="1"/>
    </row>
    <row r="2991" spans="10:12">
      <c r="J2991" s="1"/>
      <c r="L2991" s="1"/>
    </row>
    <row r="2992" spans="10:12">
      <c r="J2992" s="1"/>
      <c r="L2992" s="1"/>
    </row>
    <row r="2993" spans="10:12">
      <c r="J2993" s="1"/>
      <c r="L2993" s="1"/>
    </row>
    <row r="2994" spans="10:12">
      <c r="J2994" s="1"/>
      <c r="L2994" s="1"/>
    </row>
    <row r="2995" spans="10:12">
      <c r="J2995" s="1"/>
      <c r="L2995" s="1"/>
    </row>
    <row r="2996" spans="10:12">
      <c r="J2996" s="1"/>
      <c r="L2996" s="1"/>
    </row>
    <row r="2997" spans="10:12">
      <c r="J2997" s="1"/>
      <c r="L2997" s="1"/>
    </row>
    <row r="2998" spans="10:12">
      <c r="J2998" s="1"/>
      <c r="L2998" s="1"/>
    </row>
    <row r="2999" spans="10:12">
      <c r="J2999" s="1"/>
      <c r="L2999" s="1"/>
    </row>
    <row r="3000" spans="10:12">
      <c r="J3000" s="1"/>
      <c r="L3000" s="1"/>
    </row>
    <row r="3001" spans="10:12">
      <c r="J3001" s="1"/>
      <c r="L3001" s="1"/>
    </row>
    <row r="3002" spans="10:12">
      <c r="J3002" s="1"/>
      <c r="L3002" s="1"/>
    </row>
    <row r="3003" spans="10:12">
      <c r="J3003" s="1"/>
      <c r="L3003" s="1"/>
    </row>
    <row r="3004" spans="10:12">
      <c r="J3004" s="1"/>
      <c r="L3004" s="1"/>
    </row>
    <row r="3005" spans="10:12">
      <c r="J3005" s="1"/>
      <c r="L3005" s="1"/>
    </row>
    <row r="3006" spans="10:12">
      <c r="J3006" s="1"/>
      <c r="L3006" s="1"/>
    </row>
    <row r="3007" spans="10:12">
      <c r="J3007" s="1"/>
      <c r="L3007" s="1"/>
    </row>
    <row r="3008" spans="10:12">
      <c r="J3008" s="1"/>
      <c r="L3008" s="1"/>
    </row>
    <row r="3009" spans="10:12">
      <c r="J3009" s="1"/>
      <c r="L3009" s="1"/>
    </row>
    <row r="3010" spans="10:12">
      <c r="J3010" s="1"/>
      <c r="L3010" s="1"/>
    </row>
    <row r="3011" spans="10:12">
      <c r="J3011" s="1"/>
      <c r="L3011" s="1"/>
    </row>
    <row r="3012" spans="10:12">
      <c r="J3012" s="1"/>
      <c r="L3012" s="1"/>
    </row>
    <row r="3013" spans="10:12">
      <c r="J3013" s="1"/>
      <c r="L3013" s="1"/>
    </row>
    <row r="3014" spans="10:12">
      <c r="J3014" s="1"/>
      <c r="L3014" s="1"/>
    </row>
    <row r="3015" spans="10:12">
      <c r="J3015" s="1"/>
      <c r="L3015" s="1"/>
    </row>
    <row r="3016" spans="10:12">
      <c r="J3016" s="1"/>
      <c r="L3016" s="1"/>
    </row>
    <row r="3017" spans="10:12">
      <c r="J3017" s="1"/>
      <c r="L3017" s="1"/>
    </row>
    <row r="3018" spans="10:12">
      <c r="J3018" s="1"/>
      <c r="L3018" s="1"/>
    </row>
    <row r="3019" spans="10:12">
      <c r="J3019" s="1"/>
      <c r="L3019" s="1"/>
    </row>
    <row r="3020" spans="10:12">
      <c r="J3020" s="1"/>
      <c r="L3020" s="1"/>
    </row>
    <row r="3021" spans="10:12">
      <c r="J3021" s="1"/>
      <c r="L3021" s="1"/>
    </row>
    <row r="3022" spans="10:12">
      <c r="J3022" s="1"/>
      <c r="L3022" s="1"/>
    </row>
    <row r="3023" spans="10:12">
      <c r="J3023" s="1"/>
      <c r="L3023" s="1"/>
    </row>
    <row r="3024" spans="10:12">
      <c r="J3024" s="1"/>
      <c r="L3024" s="1"/>
    </row>
    <row r="3025" spans="10:12">
      <c r="J3025" s="1"/>
      <c r="L3025" s="1"/>
    </row>
    <row r="3026" spans="10:12">
      <c r="J3026" s="1"/>
      <c r="L3026" s="1"/>
    </row>
    <row r="3027" spans="10:12">
      <c r="J3027" s="1"/>
      <c r="L3027" s="1"/>
    </row>
    <row r="3028" spans="10:12">
      <c r="J3028" s="1"/>
      <c r="L3028" s="1"/>
    </row>
    <row r="3029" spans="10:12">
      <c r="J3029" s="1"/>
      <c r="L3029" s="1"/>
    </row>
    <row r="3030" spans="10:12">
      <c r="J3030" s="1"/>
      <c r="L3030" s="1"/>
    </row>
    <row r="3031" spans="10:12">
      <c r="J3031" s="1"/>
      <c r="L3031" s="1"/>
    </row>
    <row r="3032" spans="10:12">
      <c r="J3032" s="1"/>
      <c r="L3032" s="1"/>
    </row>
    <row r="3033" spans="10:12">
      <c r="J3033" s="1"/>
      <c r="L3033" s="1"/>
    </row>
    <row r="3034" spans="10:12">
      <c r="J3034" s="1"/>
      <c r="L3034" s="1"/>
    </row>
    <row r="3035" spans="10:12">
      <c r="J3035" s="1"/>
      <c r="L3035" s="1"/>
    </row>
    <row r="3036" spans="10:12">
      <c r="J3036" s="1"/>
      <c r="L3036" s="1"/>
    </row>
    <row r="3037" spans="10:12">
      <c r="J3037" s="1"/>
      <c r="L3037" s="1"/>
    </row>
    <row r="3038" spans="10:12">
      <c r="J3038" s="1"/>
      <c r="L3038" s="1"/>
    </row>
    <row r="3039" spans="10:12">
      <c r="J3039" s="1"/>
      <c r="L3039" s="1"/>
    </row>
    <row r="3040" spans="10:12">
      <c r="J3040" s="1"/>
      <c r="L3040" s="1"/>
    </row>
    <row r="3041" spans="10:12">
      <c r="J3041" s="1"/>
      <c r="L3041" s="1"/>
    </row>
    <row r="3042" spans="10:12">
      <c r="J3042" s="1"/>
      <c r="L3042" s="1"/>
    </row>
    <row r="3043" spans="10:12">
      <c r="J3043" s="1"/>
      <c r="L3043" s="1"/>
    </row>
    <row r="3044" spans="10:12">
      <c r="J3044" s="1"/>
      <c r="L3044" s="1"/>
    </row>
    <row r="3045" spans="10:12">
      <c r="J3045" s="1"/>
      <c r="L3045" s="1"/>
    </row>
    <row r="3046" spans="10:12">
      <c r="J3046" s="1"/>
      <c r="L3046" s="1"/>
    </row>
    <row r="3047" spans="10:12">
      <c r="J3047" s="1"/>
      <c r="L3047" s="1"/>
    </row>
    <row r="3048" spans="10:12">
      <c r="J3048" s="1"/>
      <c r="L3048" s="1"/>
    </row>
    <row r="3049" spans="10:12">
      <c r="J3049" s="1"/>
      <c r="L3049" s="1"/>
    </row>
    <row r="3050" spans="10:12">
      <c r="J3050" s="1"/>
      <c r="L3050" s="1"/>
    </row>
    <row r="3051" spans="10:12">
      <c r="J3051" s="1"/>
      <c r="L3051" s="1"/>
    </row>
    <row r="3052" spans="10:12">
      <c r="J3052" s="1"/>
      <c r="L3052" s="1"/>
    </row>
    <row r="3053" spans="10:12">
      <c r="J3053" s="1"/>
      <c r="L3053" s="1"/>
    </row>
    <row r="3054" spans="10:12">
      <c r="J3054" s="1"/>
      <c r="L3054" s="1"/>
    </row>
    <row r="3055" spans="10:12">
      <c r="J3055" s="1"/>
      <c r="L3055" s="1"/>
    </row>
    <row r="3056" spans="10:12">
      <c r="J3056" s="1"/>
      <c r="L3056" s="1"/>
    </row>
    <row r="3057" spans="10:12">
      <c r="J3057" s="1"/>
      <c r="L3057" s="1"/>
    </row>
    <row r="3058" spans="10:12">
      <c r="J3058" s="1"/>
      <c r="L3058" s="1"/>
    </row>
    <row r="3059" spans="10:12">
      <c r="J3059" s="1"/>
      <c r="L3059" s="1"/>
    </row>
    <row r="3060" spans="10:12">
      <c r="J3060" s="1"/>
      <c r="L3060" s="1"/>
    </row>
    <row r="3061" spans="10:12">
      <c r="J3061" s="1"/>
      <c r="L3061" s="1"/>
    </row>
    <row r="3062" spans="10:12">
      <c r="J3062" s="1"/>
      <c r="L3062" s="1"/>
    </row>
    <row r="3063" spans="10:12">
      <c r="J3063" s="1"/>
      <c r="L3063" s="1"/>
    </row>
    <row r="3064" spans="10:12">
      <c r="J3064" s="1"/>
      <c r="L3064" s="1"/>
    </row>
    <row r="3065" spans="10:12">
      <c r="J3065" s="1"/>
      <c r="L3065" s="1"/>
    </row>
    <row r="3066" spans="10:12">
      <c r="J3066" s="1"/>
      <c r="L3066" s="1"/>
    </row>
    <row r="3067" spans="10:12">
      <c r="J3067" s="1"/>
      <c r="L3067" s="1"/>
    </row>
    <row r="3068" spans="10:12">
      <c r="J3068" s="1"/>
      <c r="L3068" s="1"/>
    </row>
    <row r="3069" spans="10:12">
      <c r="J3069" s="1"/>
      <c r="L3069" s="1"/>
    </row>
    <row r="3070" spans="10:12">
      <c r="J3070" s="1"/>
      <c r="L3070" s="1"/>
    </row>
    <row r="3071" spans="10:12">
      <c r="J3071" s="1"/>
      <c r="L3071" s="1"/>
    </row>
    <row r="3072" spans="10:12">
      <c r="J3072" s="1"/>
      <c r="L3072" s="1"/>
    </row>
    <row r="3073" spans="10:12">
      <c r="J3073" s="1"/>
      <c r="L3073" s="1"/>
    </row>
    <row r="3074" spans="10:12">
      <c r="J3074" s="1"/>
      <c r="L3074" s="1"/>
    </row>
    <row r="3075" spans="10:12">
      <c r="J3075" s="1"/>
      <c r="L3075" s="1"/>
    </row>
    <row r="3076" spans="10:12">
      <c r="J3076" s="1"/>
      <c r="L3076" s="1"/>
    </row>
    <row r="3077" spans="10:12">
      <c r="J3077" s="1"/>
      <c r="L3077" s="1"/>
    </row>
    <row r="3078" spans="10:12">
      <c r="J3078" s="1"/>
      <c r="L3078" s="1"/>
    </row>
    <row r="3079" spans="10:12">
      <c r="J3079" s="1"/>
      <c r="L3079" s="1"/>
    </row>
    <row r="3080" spans="10:12">
      <c r="J3080" s="1"/>
      <c r="L3080" s="1"/>
    </row>
    <row r="3081" spans="10:12">
      <c r="J3081" s="1"/>
      <c r="L3081" s="1"/>
    </row>
    <row r="3082" spans="10:12">
      <c r="J3082" s="1"/>
      <c r="L3082" s="1"/>
    </row>
    <row r="3083" spans="10:12">
      <c r="J3083" s="1"/>
      <c r="L3083" s="1"/>
    </row>
    <row r="3084" spans="10:12">
      <c r="J3084" s="1"/>
      <c r="L3084" s="1"/>
    </row>
    <row r="3085" spans="10:12">
      <c r="J3085" s="1"/>
      <c r="L3085" s="1"/>
    </row>
    <row r="3086" spans="10:12">
      <c r="J3086" s="1"/>
      <c r="L3086" s="1"/>
    </row>
    <row r="3087" spans="10:12">
      <c r="J3087" s="1"/>
      <c r="L3087" s="1"/>
    </row>
    <row r="3088" spans="10:12">
      <c r="J3088" s="1"/>
      <c r="L3088" s="1"/>
    </row>
    <row r="3089" spans="10:12">
      <c r="J3089" s="1"/>
      <c r="L3089" s="1"/>
    </row>
    <row r="3090" spans="10:12">
      <c r="J3090" s="1"/>
      <c r="L3090" s="1"/>
    </row>
    <row r="3091" spans="10:12">
      <c r="J3091" s="1"/>
      <c r="L3091" s="1"/>
    </row>
    <row r="3092" spans="10:12">
      <c r="J3092" s="1"/>
      <c r="L3092" s="1"/>
    </row>
    <row r="3093" spans="10:12">
      <c r="J3093" s="1"/>
      <c r="L3093" s="1"/>
    </row>
    <row r="3094" spans="10:12">
      <c r="J3094" s="1"/>
      <c r="L3094" s="1"/>
    </row>
    <row r="3095" spans="10:12">
      <c r="J3095" s="1"/>
      <c r="L3095" s="1"/>
    </row>
    <row r="3096" spans="10:12">
      <c r="J3096" s="1"/>
      <c r="L3096" s="1"/>
    </row>
    <row r="3097" spans="10:12">
      <c r="J3097" s="1"/>
      <c r="L3097" s="1"/>
    </row>
    <row r="3098" spans="10:12">
      <c r="J3098" s="1"/>
      <c r="L3098" s="1"/>
    </row>
    <row r="3099" spans="10:12">
      <c r="J3099" s="1"/>
      <c r="L3099" s="1"/>
    </row>
    <row r="3100" spans="10:12">
      <c r="J3100" s="1"/>
      <c r="L3100" s="1"/>
    </row>
    <row r="3101" spans="10:12">
      <c r="J3101" s="1"/>
      <c r="L3101" s="1"/>
    </row>
    <row r="3102" spans="10:12">
      <c r="J3102" s="1"/>
      <c r="L3102" s="1"/>
    </row>
    <row r="3103" spans="10:12">
      <c r="J3103" s="1"/>
      <c r="L3103" s="1"/>
    </row>
    <row r="3104" spans="10:12">
      <c r="J3104" s="1"/>
      <c r="L3104" s="1"/>
    </row>
    <row r="3105" spans="10:12">
      <c r="J3105" s="1"/>
      <c r="L3105" s="1"/>
    </row>
    <row r="3106" spans="10:12">
      <c r="J3106" s="1"/>
      <c r="L3106" s="1"/>
    </row>
    <row r="3107" spans="10:12">
      <c r="J3107" s="1"/>
      <c r="L3107" s="1"/>
    </row>
    <row r="3108" spans="10:12">
      <c r="J3108" s="1"/>
      <c r="L3108" s="1"/>
    </row>
    <row r="3109" spans="10:12">
      <c r="J3109" s="1"/>
      <c r="L3109" s="1"/>
    </row>
    <row r="3110" spans="10:12">
      <c r="J3110" s="1"/>
      <c r="L3110" s="1"/>
    </row>
    <row r="3111" spans="10:12">
      <c r="J3111" s="1"/>
      <c r="L3111" s="1"/>
    </row>
    <row r="3112" spans="10:12">
      <c r="J3112" s="1"/>
      <c r="L3112" s="1"/>
    </row>
    <row r="3113" spans="10:12">
      <c r="J3113" s="1"/>
      <c r="L3113" s="1"/>
    </row>
    <row r="3114" spans="10:12">
      <c r="J3114" s="1"/>
      <c r="L3114" s="1"/>
    </row>
    <row r="3115" spans="10:12">
      <c r="J3115" s="1"/>
      <c r="L3115" s="1"/>
    </row>
    <row r="3116" spans="10:12">
      <c r="J3116" s="1"/>
      <c r="L3116" s="1"/>
    </row>
    <row r="3117" spans="10:12">
      <c r="J3117" s="1"/>
      <c r="L3117" s="1"/>
    </row>
    <row r="3118" spans="10:12">
      <c r="J3118" s="1"/>
      <c r="L3118" s="1"/>
    </row>
    <row r="3119" spans="10:12">
      <c r="J3119" s="1"/>
      <c r="L3119" s="1"/>
    </row>
    <row r="3120" spans="10:12">
      <c r="J3120" s="1"/>
      <c r="L3120" s="1"/>
    </row>
    <row r="3121" spans="10:12">
      <c r="J3121" s="1"/>
      <c r="L3121" s="1"/>
    </row>
    <row r="3122" spans="10:12">
      <c r="J3122" s="1"/>
      <c r="L3122" s="1"/>
    </row>
    <row r="3123" spans="10:12">
      <c r="J3123" s="1"/>
      <c r="L3123" s="1"/>
    </row>
    <row r="3124" spans="10:12">
      <c r="J3124" s="1"/>
      <c r="L3124" s="1"/>
    </row>
    <row r="3125" spans="10:12">
      <c r="J3125" s="1"/>
      <c r="L3125" s="1"/>
    </row>
    <row r="3126" spans="10:12">
      <c r="J3126" s="1"/>
      <c r="L3126" s="1"/>
    </row>
    <row r="3127" spans="10:12">
      <c r="J3127" s="1"/>
      <c r="L3127" s="1"/>
    </row>
    <row r="3128" spans="10:12">
      <c r="J3128" s="1"/>
      <c r="L3128" s="1"/>
    </row>
    <row r="3129" spans="10:12">
      <c r="J3129" s="1"/>
      <c r="L3129" s="1"/>
    </row>
    <row r="3130" spans="10:12">
      <c r="J3130" s="1"/>
      <c r="L3130" s="1"/>
    </row>
    <row r="3131" spans="10:12">
      <c r="J3131" s="1"/>
      <c r="L3131" s="1"/>
    </row>
    <row r="3132" spans="10:12">
      <c r="J3132" s="1"/>
      <c r="L3132" s="1"/>
    </row>
    <row r="3133" spans="10:12">
      <c r="J3133" s="1"/>
      <c r="L3133" s="1"/>
    </row>
    <row r="3134" spans="10:12">
      <c r="J3134" s="1"/>
      <c r="L3134" s="1"/>
    </row>
    <row r="3135" spans="10:12">
      <c r="J3135" s="1"/>
      <c r="L3135" s="1"/>
    </row>
    <row r="3136" spans="10:12">
      <c r="J3136" s="1"/>
      <c r="L3136" s="1"/>
    </row>
    <row r="3137" spans="10:12">
      <c r="J3137" s="1"/>
      <c r="L3137" s="1"/>
    </row>
    <row r="3138" spans="10:12">
      <c r="J3138" s="1"/>
      <c r="L3138" s="1"/>
    </row>
    <row r="3139" spans="10:12">
      <c r="J3139" s="1"/>
      <c r="L3139" s="1"/>
    </row>
    <row r="3140" spans="10:12">
      <c r="J3140" s="1"/>
      <c r="L3140" s="1"/>
    </row>
    <row r="3141" spans="10:12">
      <c r="J3141" s="1"/>
      <c r="L3141" s="1"/>
    </row>
    <row r="3142" spans="10:12">
      <c r="J3142" s="1"/>
      <c r="L3142" s="1"/>
    </row>
    <row r="3143" spans="10:12">
      <c r="J3143" s="1"/>
      <c r="L3143" s="1"/>
    </row>
    <row r="3144" spans="10:12">
      <c r="J3144" s="1"/>
      <c r="L3144" s="1"/>
    </row>
    <row r="3145" spans="10:12">
      <c r="J3145" s="1"/>
      <c r="L3145" s="1"/>
    </row>
    <row r="3146" spans="10:12">
      <c r="J3146" s="1"/>
      <c r="L3146" s="1"/>
    </row>
    <row r="3147" spans="10:12">
      <c r="J3147" s="1"/>
      <c r="L3147" s="1"/>
    </row>
    <row r="3148" spans="10:12">
      <c r="J3148" s="1"/>
      <c r="L3148" s="1"/>
    </row>
    <row r="3149" spans="10:12">
      <c r="J3149" s="1"/>
      <c r="L3149" s="1"/>
    </row>
    <row r="3150" spans="10:12">
      <c r="J3150" s="1"/>
      <c r="L3150" s="1"/>
    </row>
    <row r="3151" spans="10:12">
      <c r="J3151" s="1"/>
      <c r="L3151" s="1"/>
    </row>
    <row r="3152" spans="10:12">
      <c r="J3152" s="1"/>
      <c r="L3152" s="1"/>
    </row>
    <row r="3153" spans="10:12">
      <c r="J3153" s="1"/>
      <c r="L3153" s="1"/>
    </row>
    <row r="3154" spans="10:12">
      <c r="J3154" s="1"/>
      <c r="L3154" s="1"/>
    </row>
    <row r="3155" spans="10:12">
      <c r="J3155" s="1"/>
      <c r="L3155" s="1"/>
    </row>
    <row r="3156" spans="10:12">
      <c r="J3156" s="1"/>
      <c r="L3156" s="1"/>
    </row>
    <row r="3157" spans="10:12">
      <c r="J3157" s="1"/>
      <c r="L3157" s="1"/>
    </row>
    <row r="3158" spans="10:12">
      <c r="J3158" s="1"/>
      <c r="L3158" s="1"/>
    </row>
    <row r="3159" spans="10:12">
      <c r="J3159" s="1"/>
      <c r="L3159" s="1"/>
    </row>
    <row r="3160" spans="10:12">
      <c r="J3160" s="1"/>
      <c r="L3160" s="1"/>
    </row>
    <row r="3161" spans="10:12">
      <c r="J3161" s="1"/>
      <c r="L3161" s="1"/>
    </row>
    <row r="3162" spans="10:12">
      <c r="J3162" s="1"/>
      <c r="L3162" s="1"/>
    </row>
    <row r="3163" spans="10:12">
      <c r="J3163" s="1"/>
      <c r="L3163" s="1"/>
    </row>
    <row r="3164" spans="10:12">
      <c r="J3164" s="1"/>
      <c r="L3164" s="1"/>
    </row>
    <row r="3165" spans="10:12">
      <c r="J3165" s="1"/>
      <c r="L3165" s="1"/>
    </row>
    <row r="3166" spans="10:12">
      <c r="J3166" s="1"/>
      <c r="L3166" s="1"/>
    </row>
    <row r="3167" spans="10:12">
      <c r="J3167" s="1"/>
      <c r="L3167" s="1"/>
    </row>
    <row r="3168" spans="10:12">
      <c r="J3168" s="1"/>
      <c r="L3168" s="1"/>
    </row>
    <row r="3169" spans="10:12">
      <c r="J3169" s="1"/>
      <c r="L3169" s="1"/>
    </row>
    <row r="3170" spans="10:12">
      <c r="J3170" s="1"/>
      <c r="L3170" s="1"/>
    </row>
    <row r="3171" spans="10:12">
      <c r="J3171" s="1"/>
      <c r="L3171" s="1"/>
    </row>
    <row r="3172" spans="10:12">
      <c r="J3172" s="1"/>
      <c r="L3172" s="1"/>
    </row>
    <row r="3173" spans="10:12">
      <c r="J3173" s="1"/>
      <c r="L3173" s="1"/>
    </row>
    <row r="3174" spans="10:12">
      <c r="J3174" s="1"/>
      <c r="L3174" s="1"/>
    </row>
    <row r="3175" spans="10:12">
      <c r="J3175" s="1"/>
      <c r="L3175" s="1"/>
    </row>
    <row r="3176" spans="10:12">
      <c r="J3176" s="1"/>
      <c r="L3176" s="1"/>
    </row>
    <row r="3177" spans="10:12">
      <c r="J3177" s="1"/>
      <c r="L3177" s="1"/>
    </row>
    <row r="3178" spans="10:12">
      <c r="J3178" s="1"/>
      <c r="L3178" s="1"/>
    </row>
    <row r="3179" spans="10:12">
      <c r="J3179" s="1"/>
      <c r="L3179" s="1"/>
    </row>
    <row r="3180" spans="10:12">
      <c r="J3180" s="1"/>
      <c r="L3180" s="1"/>
    </row>
    <row r="3181" spans="10:12">
      <c r="J3181" s="1"/>
      <c r="L3181" s="1"/>
    </row>
    <row r="3182" spans="10:12">
      <c r="J3182" s="1"/>
      <c r="L3182" s="1"/>
    </row>
    <row r="3183" spans="10:12">
      <c r="J3183" s="1"/>
      <c r="L3183" s="1"/>
    </row>
    <row r="3184" spans="10:12">
      <c r="J3184" s="1"/>
      <c r="L3184" s="1"/>
    </row>
    <row r="3185" spans="10:12">
      <c r="J3185" s="1"/>
      <c r="L3185" s="1"/>
    </row>
    <row r="3186" spans="10:12">
      <c r="J3186" s="1"/>
      <c r="L3186" s="1"/>
    </row>
    <row r="3187" spans="10:12">
      <c r="J3187" s="1"/>
      <c r="L3187" s="1"/>
    </row>
    <row r="3188" spans="10:12">
      <c r="J3188" s="1"/>
      <c r="L3188" s="1"/>
    </row>
    <row r="3189" spans="10:12">
      <c r="J3189" s="1"/>
      <c r="L3189" s="1"/>
    </row>
    <row r="3190" spans="10:12">
      <c r="J3190" s="1"/>
      <c r="L3190" s="1"/>
    </row>
    <row r="3191" spans="10:12">
      <c r="J3191" s="1"/>
      <c r="L3191" s="1"/>
    </row>
    <row r="3192" spans="10:12">
      <c r="J3192" s="1"/>
      <c r="L3192" s="1"/>
    </row>
    <row r="3193" spans="10:12">
      <c r="J3193" s="1"/>
      <c r="L3193" s="1"/>
    </row>
    <row r="3194" spans="10:12">
      <c r="J3194" s="1"/>
      <c r="L3194" s="1"/>
    </row>
    <row r="3195" spans="10:12">
      <c r="J3195" s="1"/>
      <c r="L3195" s="1"/>
    </row>
    <row r="3196" spans="10:12">
      <c r="J3196" s="1"/>
      <c r="L3196" s="1"/>
    </row>
    <row r="3197" spans="10:12">
      <c r="J3197" s="1"/>
      <c r="L3197" s="1"/>
    </row>
    <row r="3198" spans="10:12">
      <c r="J3198" s="1"/>
      <c r="L3198" s="1"/>
    </row>
    <row r="3199" spans="10:12">
      <c r="J3199" s="1"/>
      <c r="L3199" s="1"/>
    </row>
    <row r="3200" spans="10:12">
      <c r="J3200" s="1"/>
      <c r="L3200" s="1"/>
    </row>
    <row r="3201" spans="10:12">
      <c r="J3201" s="1"/>
      <c r="L3201" s="1"/>
    </row>
    <row r="3202" spans="10:12">
      <c r="J3202" s="1"/>
      <c r="L3202" s="1"/>
    </row>
    <row r="3203" spans="10:12">
      <c r="J3203" s="1"/>
      <c r="L3203" s="1"/>
    </row>
    <row r="3204" spans="10:12">
      <c r="J3204" s="1"/>
      <c r="L3204" s="1"/>
    </row>
    <row r="3205" spans="10:12">
      <c r="J3205" s="1"/>
      <c r="L3205" s="1"/>
    </row>
    <row r="3206" spans="10:12">
      <c r="J3206" s="1"/>
      <c r="L3206" s="1"/>
    </row>
    <row r="3207" spans="10:12">
      <c r="J3207" s="1"/>
      <c r="L3207" s="1"/>
    </row>
    <row r="3208" spans="10:12">
      <c r="J3208" s="1"/>
      <c r="L3208" s="1"/>
    </row>
    <row r="3209" spans="10:12">
      <c r="J3209" s="1"/>
      <c r="L3209" s="1"/>
    </row>
    <row r="3210" spans="10:12">
      <c r="J3210" s="1"/>
      <c r="L3210" s="1"/>
    </row>
    <row r="3211" spans="10:12">
      <c r="J3211" s="1"/>
      <c r="L3211" s="1"/>
    </row>
    <row r="3212" spans="10:12">
      <c r="J3212" s="1"/>
      <c r="L3212" s="1"/>
    </row>
    <row r="3213" spans="10:12">
      <c r="J3213" s="1"/>
      <c r="L3213" s="1"/>
    </row>
    <row r="3214" spans="10:12">
      <c r="J3214" s="1"/>
      <c r="L3214" s="1"/>
    </row>
    <row r="3215" spans="10:12">
      <c r="J3215" s="1"/>
      <c r="L3215" s="1"/>
    </row>
    <row r="3216" spans="10:12">
      <c r="J3216" s="1"/>
      <c r="L3216" s="1"/>
    </row>
    <row r="3217" spans="10:12">
      <c r="J3217" s="1"/>
      <c r="L3217" s="1"/>
    </row>
    <row r="3218" spans="10:12">
      <c r="J3218" s="1"/>
      <c r="L3218" s="1"/>
    </row>
    <row r="3219" spans="10:12">
      <c r="J3219" s="1"/>
      <c r="L3219" s="1"/>
    </row>
    <row r="3220" spans="10:12">
      <c r="J3220" s="1"/>
      <c r="L3220" s="1"/>
    </row>
    <row r="3221" spans="10:12">
      <c r="J3221" s="1"/>
      <c r="L3221" s="1"/>
    </row>
    <row r="3222" spans="10:12">
      <c r="J3222" s="1"/>
      <c r="L3222" s="1"/>
    </row>
    <row r="3223" spans="10:12">
      <c r="J3223" s="1"/>
      <c r="L3223" s="1"/>
    </row>
    <row r="3224" spans="10:12">
      <c r="J3224" s="1"/>
      <c r="L3224" s="1"/>
    </row>
    <row r="3225" spans="10:12">
      <c r="J3225" s="1"/>
      <c r="L3225" s="1"/>
    </row>
    <row r="3226" spans="10:12">
      <c r="J3226" s="1"/>
      <c r="L3226" s="1"/>
    </row>
    <row r="3227" spans="10:12">
      <c r="J3227" s="1"/>
      <c r="L3227" s="1"/>
    </row>
    <row r="3228" spans="10:12">
      <c r="J3228" s="1"/>
      <c r="L3228" s="1"/>
    </row>
    <row r="3229" spans="10:12">
      <c r="J3229" s="1"/>
      <c r="L3229" s="1"/>
    </row>
    <row r="3230" spans="10:12">
      <c r="J3230" s="1"/>
      <c r="L3230" s="1"/>
    </row>
    <row r="3231" spans="10:12">
      <c r="J3231" s="1"/>
      <c r="L3231" s="1"/>
    </row>
    <row r="3232" spans="10:12">
      <c r="J3232" s="1"/>
      <c r="L3232" s="1"/>
    </row>
    <row r="3233" spans="10:12">
      <c r="J3233" s="1"/>
      <c r="L3233" s="1"/>
    </row>
    <row r="3234" spans="10:12">
      <c r="J3234" s="1"/>
      <c r="L3234" s="1"/>
    </row>
    <row r="3235" spans="10:12">
      <c r="J3235" s="1"/>
      <c r="L3235" s="1"/>
    </row>
    <row r="3236" spans="10:12">
      <c r="J3236" s="1"/>
      <c r="L3236" s="1"/>
    </row>
    <row r="3237" spans="10:12">
      <c r="J3237" s="1"/>
      <c r="L3237" s="1"/>
    </row>
    <row r="3238" spans="10:12">
      <c r="J3238" s="1"/>
      <c r="L3238" s="1"/>
    </row>
    <row r="3239" spans="10:12">
      <c r="J3239" s="1"/>
      <c r="L3239" s="1"/>
    </row>
    <row r="3240" spans="10:12">
      <c r="J3240" s="1"/>
      <c r="L3240" s="1"/>
    </row>
    <row r="3241" spans="10:12">
      <c r="J3241" s="1"/>
      <c r="L3241" s="1"/>
    </row>
    <row r="3242" spans="10:12">
      <c r="J3242" s="1"/>
      <c r="L3242" s="1"/>
    </row>
    <row r="3243" spans="10:12">
      <c r="J3243" s="1"/>
      <c r="L3243" s="1"/>
    </row>
    <row r="3244" spans="10:12">
      <c r="J3244" s="1"/>
      <c r="L3244" s="1"/>
    </row>
    <row r="3245" spans="10:12">
      <c r="J3245" s="1"/>
      <c r="L3245" s="1"/>
    </row>
    <row r="3246" spans="10:12">
      <c r="J3246" s="1"/>
      <c r="L3246" s="1"/>
    </row>
    <row r="3247" spans="10:12">
      <c r="J3247" s="1"/>
      <c r="L3247" s="1"/>
    </row>
    <row r="3248" spans="10:12">
      <c r="J3248" s="1"/>
      <c r="L3248" s="1"/>
    </row>
    <row r="3249" spans="10:12">
      <c r="J3249" s="1"/>
      <c r="L3249" s="1"/>
    </row>
    <row r="3250" spans="10:12">
      <c r="J3250" s="1"/>
      <c r="L3250" s="1"/>
    </row>
    <row r="3251" spans="10:12">
      <c r="J3251" s="1"/>
      <c r="L3251" s="1"/>
    </row>
    <row r="3252" spans="10:12">
      <c r="J3252" s="1"/>
      <c r="L3252" s="1"/>
    </row>
    <row r="3253" spans="10:12">
      <c r="J3253" s="1"/>
      <c r="L3253" s="1"/>
    </row>
    <row r="3254" spans="10:12">
      <c r="J3254" s="1"/>
      <c r="L3254" s="1"/>
    </row>
    <row r="3255" spans="10:12">
      <c r="J3255" s="1"/>
      <c r="L3255" s="1"/>
    </row>
    <row r="3256" spans="10:12">
      <c r="J3256" s="1"/>
      <c r="L3256" s="1"/>
    </row>
    <row r="3257" spans="10:12">
      <c r="J3257" s="1"/>
      <c r="L3257" s="1"/>
    </row>
    <row r="3258" spans="10:12">
      <c r="J3258" s="1"/>
      <c r="L3258" s="1"/>
    </row>
    <row r="3259" spans="10:12">
      <c r="J3259" s="1"/>
      <c r="L3259" s="1"/>
    </row>
    <row r="3260" spans="10:12">
      <c r="J3260" s="1"/>
      <c r="L3260" s="1"/>
    </row>
    <row r="3261" spans="10:12">
      <c r="J3261" s="1"/>
      <c r="L3261" s="1"/>
    </row>
    <row r="3262" spans="10:12">
      <c r="J3262" s="1"/>
      <c r="L3262" s="1"/>
    </row>
    <row r="3263" spans="10:12">
      <c r="J3263" s="1"/>
      <c r="L3263" s="1"/>
    </row>
    <row r="3264" spans="10:12">
      <c r="J3264" s="1"/>
      <c r="L3264" s="1"/>
    </row>
    <row r="3265" spans="10:12">
      <c r="J3265" s="1"/>
      <c r="L3265" s="1"/>
    </row>
    <row r="3266" spans="10:12">
      <c r="J3266" s="1"/>
      <c r="L3266" s="1"/>
    </row>
    <row r="3267" spans="10:12">
      <c r="J3267" s="1"/>
      <c r="L3267" s="1"/>
    </row>
    <row r="3268" spans="10:12">
      <c r="J3268" s="1"/>
      <c r="L3268" s="1"/>
    </row>
    <row r="3269" spans="10:12">
      <c r="J3269" s="1"/>
      <c r="L3269" s="1"/>
    </row>
    <row r="3270" spans="10:12">
      <c r="J3270" s="1"/>
      <c r="L3270" s="1"/>
    </row>
    <row r="3271" spans="10:12">
      <c r="J3271" s="1"/>
      <c r="L3271" s="1"/>
    </row>
    <row r="3272" spans="10:12">
      <c r="J3272" s="1"/>
      <c r="L3272" s="1"/>
    </row>
    <row r="3273" spans="10:12">
      <c r="J3273" s="1"/>
      <c r="L3273" s="1"/>
    </row>
    <row r="3274" spans="10:12">
      <c r="J3274" s="1"/>
      <c r="L3274" s="1"/>
    </row>
    <row r="3275" spans="10:12">
      <c r="J3275" s="1"/>
      <c r="L3275" s="1"/>
    </row>
    <row r="3276" spans="10:12">
      <c r="J3276" s="1"/>
      <c r="L3276" s="1"/>
    </row>
    <row r="3277" spans="10:12">
      <c r="J3277" s="1"/>
      <c r="L3277" s="1"/>
    </row>
    <row r="3278" spans="10:12">
      <c r="J3278" s="1"/>
      <c r="L3278" s="1"/>
    </row>
    <row r="3279" spans="10:12">
      <c r="J3279" s="1"/>
      <c r="L3279" s="1"/>
    </row>
    <row r="3280" spans="10:12">
      <c r="J3280" s="1"/>
      <c r="L3280" s="1"/>
    </row>
    <row r="3281" spans="10:12">
      <c r="J3281" s="1"/>
      <c r="L3281" s="1"/>
    </row>
    <row r="3282" spans="10:12">
      <c r="J3282" s="1"/>
      <c r="L3282" s="1"/>
    </row>
    <row r="3283" spans="10:12">
      <c r="J3283" s="1"/>
      <c r="L3283" s="1"/>
    </row>
    <row r="3284" spans="10:12">
      <c r="J3284" s="1"/>
      <c r="L3284" s="1"/>
    </row>
    <row r="3285" spans="10:12">
      <c r="J3285" s="1"/>
      <c r="L3285" s="1"/>
    </row>
    <row r="3286" spans="10:12">
      <c r="J3286" s="1"/>
      <c r="L3286" s="1"/>
    </row>
    <row r="3287" spans="10:12">
      <c r="J3287" s="1"/>
      <c r="L3287" s="1"/>
    </row>
    <row r="3288" spans="10:12">
      <c r="J3288" s="1"/>
      <c r="L3288" s="1"/>
    </row>
    <row r="3289" spans="10:12">
      <c r="J3289" s="1"/>
      <c r="L3289" s="1"/>
    </row>
    <row r="3290" spans="10:12">
      <c r="J3290" s="1"/>
      <c r="L3290" s="1"/>
    </row>
    <row r="3291" spans="10:12">
      <c r="J3291" s="1"/>
      <c r="L3291" s="1"/>
    </row>
    <row r="3292" spans="10:12">
      <c r="J3292" s="1"/>
      <c r="L3292" s="1"/>
    </row>
    <row r="3293" spans="10:12">
      <c r="J3293" s="1"/>
      <c r="L3293" s="1"/>
    </row>
    <row r="3294" spans="10:12">
      <c r="J3294" s="1"/>
      <c r="L3294" s="1"/>
    </row>
    <row r="3295" spans="10:12">
      <c r="J3295" s="1"/>
      <c r="L3295" s="1"/>
    </row>
    <row r="3296" spans="10:12">
      <c r="J3296" s="1"/>
      <c r="L3296" s="1"/>
    </row>
    <row r="3297" spans="10:12">
      <c r="J3297" s="1"/>
      <c r="L3297" s="1"/>
    </row>
    <row r="3298" spans="10:12">
      <c r="J3298" s="1"/>
      <c r="L3298" s="1"/>
    </row>
    <row r="3299" spans="10:12">
      <c r="J3299" s="1"/>
      <c r="L3299" s="1"/>
    </row>
    <row r="3300" spans="10:12">
      <c r="J3300" s="1"/>
      <c r="L3300" s="1"/>
    </row>
    <row r="3301" spans="10:12">
      <c r="J3301" s="1"/>
      <c r="L3301" s="1"/>
    </row>
    <row r="3302" spans="10:12">
      <c r="J3302" s="1"/>
      <c r="L3302" s="1"/>
    </row>
    <row r="3303" spans="10:12">
      <c r="J3303" s="1"/>
      <c r="L3303" s="1"/>
    </row>
    <row r="3304" spans="10:12">
      <c r="J3304" s="1"/>
      <c r="L3304" s="1"/>
    </row>
    <row r="3305" spans="10:12">
      <c r="J3305" s="1"/>
      <c r="L3305" s="1"/>
    </row>
    <row r="3306" spans="10:12">
      <c r="J3306" s="1"/>
      <c r="L3306" s="1"/>
    </row>
    <row r="3307" spans="10:12">
      <c r="J3307" s="1"/>
      <c r="L3307" s="1"/>
    </row>
    <row r="3308" spans="10:12">
      <c r="J3308" s="1"/>
      <c r="L3308" s="1"/>
    </row>
    <row r="3309" spans="10:12">
      <c r="J3309" s="1"/>
      <c r="L3309" s="1"/>
    </row>
    <row r="3310" spans="10:12">
      <c r="J3310" s="1"/>
      <c r="L3310" s="1"/>
    </row>
    <row r="3311" spans="10:12">
      <c r="J3311" s="1"/>
      <c r="L3311" s="1"/>
    </row>
    <row r="3312" spans="10:12">
      <c r="J3312" s="1"/>
      <c r="L3312" s="1"/>
    </row>
    <row r="3313" spans="10:12">
      <c r="J3313" s="1"/>
      <c r="L3313" s="1"/>
    </row>
    <row r="3314" spans="10:12">
      <c r="J3314" s="1"/>
      <c r="L3314" s="1"/>
    </row>
    <row r="3315" spans="10:12">
      <c r="J3315" s="1"/>
      <c r="L3315" s="1"/>
    </row>
    <row r="3316" spans="10:12">
      <c r="J3316" s="1"/>
      <c r="L3316" s="1"/>
    </row>
    <row r="3317" spans="10:12">
      <c r="J3317" s="1"/>
      <c r="L3317" s="1"/>
    </row>
    <row r="3318" spans="10:12">
      <c r="J3318" s="1"/>
      <c r="L3318" s="1"/>
    </row>
    <row r="3319" spans="10:12">
      <c r="J3319" s="1"/>
      <c r="L3319" s="1"/>
    </row>
    <row r="3320" spans="10:12">
      <c r="J3320" s="1"/>
      <c r="L3320" s="1"/>
    </row>
    <row r="3321" spans="10:12">
      <c r="J3321" s="1"/>
      <c r="L3321" s="1"/>
    </row>
    <row r="3322" spans="10:12">
      <c r="J3322" s="1"/>
      <c r="L3322" s="1"/>
    </row>
    <row r="3323" spans="10:12">
      <c r="J3323" s="1"/>
      <c r="L3323" s="1"/>
    </row>
    <row r="3324" spans="10:12">
      <c r="J3324" s="1"/>
      <c r="L3324" s="1"/>
    </row>
    <row r="3325" spans="10:12">
      <c r="J3325" s="1"/>
      <c r="L3325" s="1"/>
    </row>
    <row r="3326" spans="10:12">
      <c r="J3326" s="1"/>
      <c r="L3326" s="1"/>
    </row>
    <row r="3327" spans="10:12">
      <c r="J3327" s="1"/>
      <c r="L3327" s="1"/>
    </row>
    <row r="3328" spans="10:12">
      <c r="J3328" s="1"/>
      <c r="L3328" s="1"/>
    </row>
    <row r="3329" spans="10:12">
      <c r="J3329" s="1"/>
      <c r="L3329" s="1"/>
    </row>
    <row r="3330" spans="10:12">
      <c r="J3330" s="1"/>
      <c r="L3330" s="1"/>
    </row>
    <row r="3331" spans="10:12">
      <c r="J3331" s="1"/>
      <c r="L3331" s="1"/>
    </row>
    <row r="3332" spans="10:12">
      <c r="J3332" s="1"/>
      <c r="L3332" s="1"/>
    </row>
    <row r="3333" spans="10:12">
      <c r="J3333" s="1"/>
      <c r="L3333" s="1"/>
    </row>
    <row r="3334" spans="10:12">
      <c r="J3334" s="1"/>
      <c r="L3334" s="1"/>
    </row>
    <row r="3335" spans="10:12">
      <c r="J3335" s="1"/>
      <c r="L3335" s="1"/>
    </row>
    <row r="3336" spans="10:12">
      <c r="J3336" s="1"/>
      <c r="L3336" s="1"/>
    </row>
    <row r="3337" spans="10:12">
      <c r="J3337" s="1"/>
      <c r="L3337" s="1"/>
    </row>
    <row r="3338" spans="10:12">
      <c r="J3338" s="1"/>
      <c r="L3338" s="1"/>
    </row>
    <row r="3339" spans="10:12">
      <c r="J3339" s="1"/>
      <c r="L3339" s="1"/>
    </row>
    <row r="3340" spans="10:12">
      <c r="J3340" s="1"/>
      <c r="L3340" s="1"/>
    </row>
    <row r="3341" spans="10:12">
      <c r="J3341" s="1"/>
      <c r="L3341" s="1"/>
    </row>
    <row r="3342" spans="10:12">
      <c r="J3342" s="1"/>
      <c r="L3342" s="1"/>
    </row>
    <row r="3343" spans="10:12">
      <c r="J3343" s="1"/>
      <c r="L3343" s="1"/>
    </row>
    <row r="3344" spans="10:12">
      <c r="J3344" s="1"/>
      <c r="L3344" s="1"/>
    </row>
    <row r="3345" spans="10:12">
      <c r="J3345" s="1"/>
      <c r="L3345" s="1"/>
    </row>
    <row r="3346" spans="10:12">
      <c r="J3346" s="1"/>
      <c r="L3346" s="1"/>
    </row>
    <row r="3347" spans="10:12">
      <c r="J3347" s="1"/>
      <c r="L3347" s="1"/>
    </row>
    <row r="3348" spans="10:12">
      <c r="J3348" s="1"/>
      <c r="L3348" s="1"/>
    </row>
    <row r="3349" spans="10:12">
      <c r="J3349" s="1"/>
      <c r="L3349" s="1"/>
    </row>
    <row r="3350" spans="10:12">
      <c r="J3350" s="1"/>
      <c r="L3350" s="1"/>
    </row>
    <row r="3351" spans="10:12">
      <c r="J3351" s="1"/>
      <c r="L3351" s="1"/>
    </row>
    <row r="3352" spans="10:12">
      <c r="J3352" s="1"/>
      <c r="L3352" s="1"/>
    </row>
    <row r="3353" spans="10:12">
      <c r="J3353" s="1"/>
      <c r="L3353" s="1"/>
    </row>
    <row r="3354" spans="10:12">
      <c r="J3354" s="1"/>
      <c r="L3354" s="1"/>
    </row>
    <row r="3355" spans="10:12">
      <c r="J3355" s="1"/>
      <c r="L3355" s="1"/>
    </row>
    <row r="3356" spans="10:12">
      <c r="J3356" s="1"/>
      <c r="L3356" s="1"/>
    </row>
    <row r="3357" spans="10:12">
      <c r="J3357" s="1"/>
      <c r="L3357" s="1"/>
    </row>
    <row r="3358" spans="10:12">
      <c r="J3358" s="1"/>
      <c r="L3358" s="1"/>
    </row>
    <row r="3359" spans="10:12">
      <c r="J3359" s="1"/>
      <c r="L3359" s="1"/>
    </row>
    <row r="3360" spans="10:12">
      <c r="J3360" s="1"/>
      <c r="L3360" s="1"/>
    </row>
    <row r="3361" spans="10:12">
      <c r="J3361" s="1"/>
      <c r="L3361" s="1"/>
    </row>
    <row r="3362" spans="10:12">
      <c r="J3362" s="1"/>
      <c r="L3362" s="1"/>
    </row>
    <row r="3363" spans="10:12">
      <c r="J3363" s="1"/>
      <c r="L3363" s="1"/>
    </row>
    <row r="3364" spans="10:12">
      <c r="J3364" s="1"/>
      <c r="L3364" s="1"/>
    </row>
    <row r="3365" spans="10:12">
      <c r="J3365" s="1"/>
      <c r="L3365" s="1"/>
    </row>
    <row r="3366" spans="10:12">
      <c r="J3366" s="1"/>
      <c r="L3366" s="1"/>
    </row>
    <row r="3367" spans="10:12">
      <c r="J3367" s="1"/>
      <c r="L3367" s="1"/>
    </row>
    <row r="3368" spans="10:12">
      <c r="J3368" s="1"/>
      <c r="L3368" s="1"/>
    </row>
    <row r="3369" spans="10:12">
      <c r="J3369" s="1"/>
      <c r="L3369" s="1"/>
    </row>
    <row r="3370" spans="10:12">
      <c r="J3370" s="1"/>
      <c r="L3370" s="1"/>
    </row>
    <row r="3371" spans="10:12">
      <c r="J3371" s="1"/>
      <c r="L3371" s="1"/>
    </row>
    <row r="3372" spans="10:12">
      <c r="J3372" s="1"/>
      <c r="L3372" s="1"/>
    </row>
    <row r="3373" spans="10:12">
      <c r="J3373" s="1"/>
      <c r="L3373" s="1"/>
    </row>
    <row r="3374" spans="10:12">
      <c r="J3374" s="1"/>
      <c r="L3374" s="1"/>
    </row>
    <row r="3375" spans="10:12">
      <c r="J3375" s="1"/>
      <c r="L3375" s="1"/>
    </row>
    <row r="3376" spans="10:12">
      <c r="J3376" s="1"/>
      <c r="L3376" s="1"/>
    </row>
    <row r="3377" spans="10:12">
      <c r="J3377" s="1"/>
      <c r="L3377" s="1"/>
    </row>
    <row r="3378" spans="10:12">
      <c r="J3378" s="1"/>
      <c r="L3378" s="1"/>
    </row>
    <row r="3379" spans="10:12">
      <c r="J3379" s="1"/>
      <c r="L3379" s="1"/>
    </row>
    <row r="3380" spans="10:12">
      <c r="J3380" s="1"/>
      <c r="L3380" s="1"/>
    </row>
    <row r="3381" spans="10:12">
      <c r="J3381" s="1"/>
      <c r="L3381" s="1"/>
    </row>
    <row r="3382" spans="10:12">
      <c r="J3382" s="1"/>
      <c r="L3382" s="1"/>
    </row>
    <row r="3383" spans="10:12">
      <c r="J3383" s="1"/>
      <c r="L3383" s="1"/>
    </row>
    <row r="3384" spans="10:12">
      <c r="J3384" s="1"/>
      <c r="L3384" s="1"/>
    </row>
    <row r="3385" spans="10:12">
      <c r="J3385" s="1"/>
      <c r="L3385" s="1"/>
    </row>
    <row r="3386" spans="10:12">
      <c r="J3386" s="1"/>
      <c r="L3386" s="1"/>
    </row>
    <row r="3387" spans="10:12">
      <c r="J3387" s="1"/>
      <c r="L3387" s="1"/>
    </row>
    <row r="3388" spans="10:12">
      <c r="J3388" s="1"/>
      <c r="L3388" s="1"/>
    </row>
    <row r="3389" spans="10:12">
      <c r="J3389" s="1"/>
      <c r="L3389" s="1"/>
    </row>
    <row r="3390" spans="10:12">
      <c r="J3390" s="1"/>
      <c r="L3390" s="1"/>
    </row>
    <row r="3391" spans="10:12">
      <c r="J3391" s="1"/>
      <c r="L3391" s="1"/>
    </row>
    <row r="3392" spans="10:12">
      <c r="J3392" s="1"/>
      <c r="L3392" s="1"/>
    </row>
    <row r="3393" spans="10:12">
      <c r="J3393" s="1"/>
      <c r="L3393" s="1"/>
    </row>
    <row r="3394" spans="10:12">
      <c r="J3394" s="1"/>
      <c r="L3394" s="1"/>
    </row>
    <row r="3395" spans="10:12">
      <c r="J3395" s="1"/>
      <c r="L3395" s="1"/>
    </row>
    <row r="3396" spans="10:12">
      <c r="J3396" s="1"/>
      <c r="L3396" s="1"/>
    </row>
    <row r="3397" spans="10:12">
      <c r="J3397" s="1"/>
      <c r="L3397" s="1"/>
    </row>
    <row r="3398" spans="10:12">
      <c r="J3398" s="1"/>
      <c r="L3398" s="1"/>
    </row>
    <row r="3399" spans="10:12">
      <c r="J3399" s="1"/>
      <c r="L3399" s="1"/>
    </row>
    <row r="3400" spans="10:12">
      <c r="J3400" s="1"/>
      <c r="L3400" s="1"/>
    </row>
    <row r="3401" spans="10:12">
      <c r="J3401" s="1"/>
      <c r="L3401" s="1"/>
    </row>
    <row r="3402" spans="10:12">
      <c r="J3402" s="1"/>
      <c r="L3402" s="1"/>
    </row>
    <row r="3403" spans="10:12">
      <c r="J3403" s="1"/>
      <c r="L3403" s="1"/>
    </row>
    <row r="3404" spans="10:12">
      <c r="J3404" s="1"/>
      <c r="L3404" s="1"/>
    </row>
    <row r="3405" spans="10:12">
      <c r="J3405" s="1"/>
      <c r="L3405" s="1"/>
    </row>
    <row r="3406" spans="10:12">
      <c r="J3406" s="1"/>
      <c r="L3406" s="1"/>
    </row>
    <row r="3407" spans="10:12">
      <c r="J3407" s="1"/>
      <c r="L3407" s="1"/>
    </row>
    <row r="3408" spans="10:12">
      <c r="J3408" s="1"/>
      <c r="L3408" s="1"/>
    </row>
    <row r="3409" spans="10:12">
      <c r="J3409" s="1"/>
      <c r="L3409" s="1"/>
    </row>
    <row r="3410" spans="10:12">
      <c r="J3410" s="1"/>
      <c r="L3410" s="1"/>
    </row>
    <row r="3411" spans="10:12">
      <c r="J3411" s="1"/>
      <c r="L3411" s="1"/>
    </row>
    <row r="3412" spans="10:12">
      <c r="J3412" s="1"/>
      <c r="L3412" s="1"/>
    </row>
    <row r="3413" spans="10:12">
      <c r="J3413" s="1"/>
      <c r="L3413" s="1"/>
    </row>
    <row r="3414" spans="10:12">
      <c r="J3414" s="1"/>
      <c r="L3414" s="1"/>
    </row>
    <row r="3415" spans="10:12">
      <c r="J3415" s="1"/>
      <c r="L3415" s="1"/>
    </row>
    <row r="3416" spans="10:12">
      <c r="J3416" s="1"/>
      <c r="L3416" s="1"/>
    </row>
    <row r="3417" spans="10:12">
      <c r="J3417" s="1"/>
      <c r="L3417" s="1"/>
    </row>
    <row r="3418" spans="10:12">
      <c r="J3418" s="1"/>
      <c r="L3418" s="1"/>
    </row>
    <row r="3419" spans="10:12">
      <c r="J3419" s="1"/>
      <c r="L3419" s="1"/>
    </row>
    <row r="3420" spans="10:12">
      <c r="J3420" s="1"/>
      <c r="L3420" s="1"/>
    </row>
    <row r="3421" spans="10:12">
      <c r="J3421" s="1"/>
      <c r="L3421" s="1"/>
    </row>
    <row r="3422" spans="10:12">
      <c r="J3422" s="1"/>
      <c r="L3422" s="1"/>
    </row>
    <row r="3423" spans="10:12">
      <c r="J3423" s="1"/>
      <c r="L3423" s="1"/>
    </row>
    <row r="3424" spans="10:12">
      <c r="J3424" s="1"/>
      <c r="L3424" s="1"/>
    </row>
    <row r="3425" spans="10:12">
      <c r="J3425" s="1"/>
      <c r="L3425" s="1"/>
    </row>
    <row r="3426" spans="10:12">
      <c r="J3426" s="1"/>
      <c r="L3426" s="1"/>
    </row>
    <row r="3427" spans="10:12">
      <c r="J3427" s="1"/>
      <c r="L3427" s="1"/>
    </row>
    <row r="3428" spans="10:12">
      <c r="J3428" s="1"/>
      <c r="L3428" s="1"/>
    </row>
    <row r="3429" spans="10:12">
      <c r="J3429" s="1"/>
      <c r="L3429" s="1"/>
    </row>
    <row r="3430" spans="10:12">
      <c r="J3430" s="1"/>
      <c r="L3430" s="1"/>
    </row>
    <row r="3431" spans="10:12">
      <c r="J3431" s="1"/>
      <c r="L3431" s="1"/>
    </row>
    <row r="3432" spans="10:12">
      <c r="J3432" s="1"/>
      <c r="L3432" s="1"/>
    </row>
    <row r="3433" spans="10:12">
      <c r="J3433" s="1"/>
      <c r="L3433" s="1"/>
    </row>
    <row r="3434" spans="10:12">
      <c r="J3434" s="1"/>
      <c r="L3434" s="1"/>
    </row>
    <row r="3435" spans="10:12">
      <c r="J3435" s="1"/>
      <c r="L3435" s="1"/>
    </row>
    <row r="3436" spans="10:12">
      <c r="J3436" s="1"/>
      <c r="L3436" s="1"/>
    </row>
    <row r="3437" spans="10:12">
      <c r="J3437" s="1"/>
      <c r="L3437" s="1"/>
    </row>
    <row r="3438" spans="10:12">
      <c r="J3438" s="1"/>
      <c r="L3438" s="1"/>
    </row>
    <row r="3439" spans="10:12">
      <c r="J3439" s="1"/>
      <c r="L3439" s="1"/>
    </row>
    <row r="3440" spans="10:12">
      <c r="J3440" s="1"/>
      <c r="L3440" s="1"/>
    </row>
    <row r="3441" spans="10:12">
      <c r="J3441" s="1"/>
      <c r="L3441" s="1"/>
    </row>
    <row r="3442" spans="10:12">
      <c r="J3442" s="1"/>
      <c r="L3442" s="1"/>
    </row>
    <row r="3443" spans="10:12">
      <c r="J3443" s="1"/>
      <c r="L3443" s="1"/>
    </row>
    <row r="3444" spans="10:12">
      <c r="J3444" s="1"/>
      <c r="L3444" s="1"/>
    </row>
    <row r="3445" spans="10:12">
      <c r="J3445" s="1"/>
      <c r="L3445" s="1"/>
    </row>
    <row r="3446" spans="10:12">
      <c r="J3446" s="1"/>
      <c r="L3446" s="1"/>
    </row>
    <row r="3447" spans="10:12">
      <c r="J3447" s="1"/>
      <c r="L3447" s="1"/>
    </row>
    <row r="3448" spans="10:12">
      <c r="J3448" s="1"/>
      <c r="L3448" s="1"/>
    </row>
    <row r="3449" spans="10:12">
      <c r="J3449" s="1"/>
      <c r="L3449" s="1"/>
    </row>
    <row r="3450" spans="10:12">
      <c r="J3450" s="1"/>
      <c r="L3450" s="1"/>
    </row>
    <row r="3451" spans="10:12">
      <c r="J3451" s="1"/>
      <c r="L3451" s="1"/>
    </row>
    <row r="3452" spans="10:12">
      <c r="J3452" s="1"/>
      <c r="L3452" s="1"/>
    </row>
    <row r="3453" spans="10:12">
      <c r="J3453" s="1"/>
      <c r="L3453" s="1"/>
    </row>
    <row r="3454" spans="10:12">
      <c r="J3454" s="1"/>
      <c r="L3454" s="1"/>
    </row>
    <row r="3455" spans="10:12">
      <c r="J3455" s="1"/>
      <c r="L3455" s="1"/>
    </row>
    <row r="3456" spans="10:12">
      <c r="J3456" s="1"/>
      <c r="L3456" s="1"/>
    </row>
    <row r="3457" spans="10:12">
      <c r="J3457" s="1"/>
      <c r="L3457" s="1"/>
    </row>
    <row r="3458" spans="10:12">
      <c r="J3458" s="1"/>
      <c r="L3458" s="1"/>
    </row>
    <row r="3459" spans="10:12">
      <c r="J3459" s="1"/>
      <c r="L3459" s="1"/>
    </row>
    <row r="3460" spans="10:12">
      <c r="J3460" s="1"/>
      <c r="L3460" s="1"/>
    </row>
    <row r="3461" spans="10:12">
      <c r="J3461" s="1"/>
      <c r="L3461" s="1"/>
    </row>
    <row r="3462" spans="10:12">
      <c r="J3462" s="1"/>
      <c r="L3462" s="1"/>
    </row>
    <row r="3463" spans="10:12">
      <c r="J3463" s="1"/>
      <c r="L3463" s="1"/>
    </row>
    <row r="3464" spans="10:12">
      <c r="J3464" s="1"/>
      <c r="L3464" s="1"/>
    </row>
    <row r="3465" spans="10:12">
      <c r="J3465" s="1"/>
      <c r="L3465" s="1"/>
    </row>
    <row r="3466" spans="10:12">
      <c r="J3466" s="1"/>
      <c r="L3466" s="1"/>
    </row>
    <row r="3467" spans="10:12">
      <c r="J3467" s="1"/>
      <c r="L3467" s="1"/>
    </row>
    <row r="3468" spans="10:12">
      <c r="J3468" s="1"/>
      <c r="L3468" s="1"/>
    </row>
    <row r="3469" spans="10:12">
      <c r="J3469" s="1"/>
      <c r="L3469" s="1"/>
    </row>
    <row r="3470" spans="10:12">
      <c r="J3470" s="1"/>
      <c r="L3470" s="1"/>
    </row>
    <row r="3471" spans="10:12">
      <c r="J3471" s="1"/>
      <c r="L3471" s="1"/>
    </row>
    <row r="3472" spans="10:12">
      <c r="J3472" s="1"/>
      <c r="L3472" s="1"/>
    </row>
    <row r="3473" spans="10:12">
      <c r="J3473" s="1"/>
      <c r="L3473" s="1"/>
    </row>
    <row r="3474" spans="10:12">
      <c r="J3474" s="1"/>
      <c r="L3474" s="1"/>
    </row>
    <row r="3475" spans="10:12">
      <c r="J3475" s="1"/>
      <c r="L3475" s="1"/>
    </row>
    <row r="3476" spans="10:12">
      <c r="J3476" s="1"/>
      <c r="L3476" s="1"/>
    </row>
    <row r="3477" spans="10:12">
      <c r="J3477" s="1"/>
      <c r="L3477" s="1"/>
    </row>
    <row r="3478" spans="10:12">
      <c r="J3478" s="1"/>
      <c r="L3478" s="1"/>
    </row>
    <row r="3479" spans="10:12">
      <c r="J3479" s="1"/>
      <c r="L3479" s="1"/>
    </row>
    <row r="3480" spans="10:12">
      <c r="J3480" s="1"/>
      <c r="L3480" s="1"/>
    </row>
    <row r="3481" spans="10:12">
      <c r="J3481" s="1"/>
      <c r="L3481" s="1"/>
    </row>
    <row r="3482" spans="10:12">
      <c r="J3482" s="1"/>
      <c r="L3482" s="1"/>
    </row>
    <row r="3483" spans="10:12">
      <c r="J3483" s="1"/>
      <c r="L3483" s="1"/>
    </row>
    <row r="3484" spans="10:12">
      <c r="J3484" s="1"/>
      <c r="L3484" s="1"/>
    </row>
    <row r="3485" spans="10:12">
      <c r="J3485" s="1"/>
      <c r="L3485" s="1"/>
    </row>
    <row r="3486" spans="10:12">
      <c r="J3486" s="1"/>
      <c r="L3486" s="1"/>
    </row>
    <row r="3487" spans="10:12">
      <c r="J3487" s="1"/>
      <c r="L3487" s="1"/>
    </row>
    <row r="3488" spans="10:12">
      <c r="J3488" s="1"/>
      <c r="L3488" s="1"/>
    </row>
    <row r="3489" spans="10:12">
      <c r="J3489" s="1"/>
      <c r="L3489" s="1"/>
    </row>
    <row r="3490" spans="10:12">
      <c r="J3490" s="1"/>
      <c r="L3490" s="1"/>
    </row>
    <row r="3491" spans="10:12">
      <c r="J3491" s="1"/>
      <c r="L3491" s="1"/>
    </row>
    <row r="3492" spans="10:12">
      <c r="J3492" s="1"/>
      <c r="L3492" s="1"/>
    </row>
    <row r="3493" spans="10:12">
      <c r="J3493" s="1"/>
      <c r="L3493" s="1"/>
    </row>
    <row r="3494" spans="10:12">
      <c r="J3494" s="1"/>
      <c r="L3494" s="1"/>
    </row>
    <row r="3495" spans="10:12">
      <c r="J3495" s="1"/>
      <c r="L3495" s="1"/>
    </row>
    <row r="3496" spans="10:12">
      <c r="J3496" s="1"/>
      <c r="L3496" s="1"/>
    </row>
    <row r="3497" spans="10:12">
      <c r="J3497" s="1"/>
      <c r="L3497" s="1"/>
    </row>
    <row r="3498" spans="10:12">
      <c r="J3498" s="1"/>
      <c r="L3498" s="1"/>
    </row>
    <row r="3499" spans="10:12">
      <c r="J3499" s="1"/>
      <c r="L3499" s="1"/>
    </row>
    <row r="3500" spans="10:12">
      <c r="J3500" s="1"/>
      <c r="L3500" s="1"/>
    </row>
    <row r="3501" spans="10:12">
      <c r="J3501" s="1"/>
      <c r="L3501" s="1"/>
    </row>
    <row r="3502" spans="10:12">
      <c r="J3502" s="1"/>
      <c r="L3502" s="1"/>
    </row>
    <row r="3503" spans="10:12">
      <c r="J3503" s="1"/>
      <c r="L3503" s="1"/>
    </row>
    <row r="3504" spans="10:12">
      <c r="J3504" s="1"/>
      <c r="L3504" s="1"/>
    </row>
    <row r="3505" spans="10:12">
      <c r="J3505" s="1"/>
      <c r="L3505" s="1"/>
    </row>
    <row r="3506" spans="10:12">
      <c r="J3506" s="1"/>
      <c r="L3506" s="1"/>
    </row>
    <row r="3507" spans="10:12">
      <c r="J3507" s="1"/>
      <c r="L3507" s="1"/>
    </row>
    <row r="3508" spans="10:12">
      <c r="J3508" s="1"/>
      <c r="L3508" s="1"/>
    </row>
    <row r="3509" spans="10:12">
      <c r="J3509" s="1"/>
      <c r="L3509" s="1"/>
    </row>
    <row r="3510" spans="10:12">
      <c r="J3510" s="1"/>
      <c r="L3510" s="1"/>
    </row>
    <row r="3511" spans="10:12">
      <c r="J3511" s="1"/>
      <c r="L3511" s="1"/>
    </row>
    <row r="3512" spans="10:12">
      <c r="J3512" s="1"/>
      <c r="L3512" s="1"/>
    </row>
    <row r="3513" spans="10:12">
      <c r="J3513" s="1"/>
      <c r="L3513" s="1"/>
    </row>
    <row r="3514" spans="10:12">
      <c r="J3514" s="1"/>
      <c r="L3514" s="1"/>
    </row>
    <row r="3515" spans="10:12">
      <c r="J3515" s="1"/>
      <c r="L3515" s="1"/>
    </row>
    <row r="3516" spans="10:12">
      <c r="J3516" s="1"/>
      <c r="L3516" s="1"/>
    </row>
    <row r="3517" spans="10:12">
      <c r="J3517" s="1"/>
      <c r="L3517" s="1"/>
    </row>
    <row r="3518" spans="10:12">
      <c r="J3518" s="1"/>
      <c r="L3518" s="1"/>
    </row>
    <row r="3519" spans="10:12">
      <c r="J3519" s="1"/>
      <c r="L3519" s="1"/>
    </row>
    <row r="3520" spans="10:12">
      <c r="J3520" s="1"/>
      <c r="L3520" s="1"/>
    </row>
    <row r="3521" spans="10:12">
      <c r="J3521" s="1"/>
      <c r="L3521" s="1"/>
    </row>
    <row r="3522" spans="10:12">
      <c r="J3522" s="1"/>
      <c r="L3522" s="1"/>
    </row>
    <row r="3523" spans="10:12">
      <c r="J3523" s="1"/>
      <c r="L3523" s="1"/>
    </row>
    <row r="3524" spans="10:12">
      <c r="J3524" s="1"/>
      <c r="L3524" s="1"/>
    </row>
    <row r="3525" spans="10:12">
      <c r="J3525" s="1"/>
      <c r="L3525" s="1"/>
    </row>
    <row r="3526" spans="10:12">
      <c r="J3526" s="1"/>
      <c r="L3526" s="1"/>
    </row>
    <row r="3527" spans="10:12">
      <c r="J3527" s="1"/>
      <c r="L3527" s="1"/>
    </row>
    <row r="3528" spans="10:12">
      <c r="J3528" s="1"/>
      <c r="L3528" s="1"/>
    </row>
    <row r="3529" spans="10:12">
      <c r="J3529" s="1"/>
      <c r="L3529" s="1"/>
    </row>
    <row r="3530" spans="10:12">
      <c r="J3530" s="1"/>
      <c r="L3530" s="1"/>
    </row>
    <row r="3531" spans="10:12">
      <c r="J3531" s="1"/>
      <c r="L3531" s="1"/>
    </row>
    <row r="3532" spans="10:12">
      <c r="J3532" s="1"/>
      <c r="L3532" s="1"/>
    </row>
    <row r="3533" spans="10:12">
      <c r="J3533" s="1"/>
      <c r="L3533" s="1"/>
    </row>
    <row r="3534" spans="10:12">
      <c r="J3534" s="1"/>
      <c r="L3534" s="1"/>
    </row>
    <row r="3535" spans="10:12">
      <c r="J3535" s="1"/>
      <c r="L3535" s="1"/>
    </row>
    <row r="3536" spans="10:12">
      <c r="J3536" s="1"/>
      <c r="L3536" s="1"/>
    </row>
    <row r="3537" spans="10:12">
      <c r="J3537" s="1"/>
      <c r="L3537" s="1"/>
    </row>
    <row r="3538" spans="10:12">
      <c r="J3538" s="1"/>
      <c r="L3538" s="1"/>
    </row>
    <row r="3539" spans="10:12">
      <c r="J3539" s="1"/>
      <c r="L3539" s="1"/>
    </row>
    <row r="3540" spans="10:12">
      <c r="J3540" s="1"/>
      <c r="L3540" s="1"/>
    </row>
    <row r="3541" spans="10:12">
      <c r="J3541" s="1"/>
      <c r="L3541" s="1"/>
    </row>
    <row r="3542" spans="10:12">
      <c r="J3542" s="1"/>
      <c r="L3542" s="1"/>
    </row>
    <row r="3543" spans="10:12">
      <c r="J3543" s="1"/>
      <c r="L3543" s="1"/>
    </row>
    <row r="3544" spans="10:12">
      <c r="J3544" s="1"/>
      <c r="L3544" s="1"/>
    </row>
    <row r="3545" spans="10:12">
      <c r="J3545" s="1"/>
      <c r="L3545" s="1"/>
    </row>
    <row r="3546" spans="10:12">
      <c r="J3546" s="1"/>
      <c r="L3546" s="1"/>
    </row>
    <row r="3547" spans="10:12">
      <c r="J3547" s="1"/>
      <c r="L3547" s="1"/>
    </row>
    <row r="3548" spans="10:12">
      <c r="J3548" s="1"/>
      <c r="L3548" s="1"/>
    </row>
    <row r="3549" spans="10:12">
      <c r="J3549" s="1"/>
      <c r="L3549" s="1"/>
    </row>
    <row r="3550" spans="10:12">
      <c r="J3550" s="1"/>
      <c r="L3550" s="1"/>
    </row>
    <row r="3551" spans="10:12">
      <c r="J3551" s="1"/>
      <c r="L3551" s="1"/>
    </row>
    <row r="3552" spans="10:12">
      <c r="J3552" s="1"/>
      <c r="L3552" s="1"/>
    </row>
    <row r="3553" spans="10:12">
      <c r="J3553" s="1"/>
      <c r="L3553" s="1"/>
    </row>
    <row r="3554" spans="10:12">
      <c r="J3554" s="1"/>
      <c r="L3554" s="1"/>
    </row>
    <row r="3555" spans="10:12">
      <c r="J3555" s="1"/>
      <c r="L3555" s="1"/>
    </row>
    <row r="3556" spans="10:12">
      <c r="J3556" s="1"/>
      <c r="L3556" s="1"/>
    </row>
    <row r="3557" spans="10:12">
      <c r="J3557" s="1"/>
      <c r="L3557" s="1"/>
    </row>
    <row r="3558" spans="10:12">
      <c r="J3558" s="1"/>
      <c r="L3558" s="1"/>
    </row>
    <row r="3559" spans="10:12">
      <c r="J3559" s="1"/>
      <c r="L3559" s="1"/>
    </row>
    <row r="3560" spans="10:12">
      <c r="J3560" s="1"/>
      <c r="L3560" s="1"/>
    </row>
    <row r="3561" spans="10:12">
      <c r="J3561" s="1"/>
      <c r="L3561" s="1"/>
    </row>
    <row r="3562" spans="10:12">
      <c r="J3562" s="1"/>
      <c r="L3562" s="1"/>
    </row>
    <row r="3563" spans="10:12">
      <c r="J3563" s="1"/>
      <c r="L3563" s="1"/>
    </row>
    <row r="3564" spans="10:12">
      <c r="J3564" s="1"/>
      <c r="L3564" s="1"/>
    </row>
    <row r="3565" spans="10:12">
      <c r="J3565" s="1"/>
      <c r="L3565" s="1"/>
    </row>
    <row r="3566" spans="10:12">
      <c r="J3566" s="1"/>
      <c r="L3566" s="1"/>
    </row>
    <row r="3567" spans="10:12">
      <c r="J3567" s="1"/>
      <c r="L3567" s="1"/>
    </row>
    <row r="3568" spans="10:12">
      <c r="J3568" s="1"/>
      <c r="L3568" s="1"/>
    </row>
    <row r="3569" spans="10:12">
      <c r="J3569" s="1"/>
      <c r="L3569" s="1"/>
    </row>
    <row r="3570" spans="10:12">
      <c r="J3570" s="1"/>
      <c r="L3570" s="1"/>
    </row>
    <row r="3571" spans="10:12">
      <c r="J3571" s="1"/>
      <c r="L3571" s="1"/>
    </row>
    <row r="3572" spans="10:12">
      <c r="J3572" s="1"/>
      <c r="L3572" s="1"/>
    </row>
    <row r="3573" spans="10:12">
      <c r="J3573" s="1"/>
      <c r="L3573" s="1"/>
    </row>
    <row r="3574" spans="10:12">
      <c r="J3574" s="1"/>
      <c r="L3574" s="1"/>
    </row>
    <row r="3575" spans="10:12">
      <c r="J3575" s="1"/>
      <c r="L3575" s="1"/>
    </row>
    <row r="3576" spans="10:12">
      <c r="J3576" s="1"/>
      <c r="L3576" s="1"/>
    </row>
    <row r="3577" spans="10:12">
      <c r="J3577" s="1"/>
      <c r="L3577" s="1"/>
    </row>
    <row r="3578" spans="10:12">
      <c r="J3578" s="1"/>
      <c r="L3578" s="1"/>
    </row>
    <row r="3579" spans="10:12">
      <c r="J3579" s="1"/>
      <c r="L3579" s="1"/>
    </row>
    <row r="3580" spans="10:12">
      <c r="J3580" s="1"/>
      <c r="L3580" s="1"/>
    </row>
    <row r="3581" spans="10:12">
      <c r="J3581" s="1"/>
      <c r="L3581" s="1"/>
    </row>
    <row r="3582" spans="10:12">
      <c r="J3582" s="1"/>
      <c r="L3582" s="1"/>
    </row>
    <row r="3583" spans="10:12">
      <c r="J3583" s="1"/>
      <c r="L3583" s="1"/>
    </row>
    <row r="3584" spans="10:12">
      <c r="J3584" s="1"/>
      <c r="L3584" s="1"/>
    </row>
    <row r="3585" spans="10:12">
      <c r="J3585" s="1"/>
      <c r="L3585" s="1"/>
    </row>
    <row r="3586" spans="10:12">
      <c r="J3586" s="1"/>
      <c r="L3586" s="1"/>
    </row>
    <row r="3587" spans="10:12">
      <c r="J3587" s="1"/>
      <c r="L3587" s="1"/>
    </row>
    <row r="3588" spans="10:12">
      <c r="J3588" s="1"/>
      <c r="L3588" s="1"/>
    </row>
    <row r="3589" spans="10:12">
      <c r="J3589" s="1"/>
      <c r="L3589" s="1"/>
    </row>
    <row r="3590" spans="10:12">
      <c r="J3590" s="1"/>
      <c r="L3590" s="1"/>
    </row>
    <row r="3591" spans="10:12">
      <c r="J3591" s="1"/>
      <c r="L3591" s="1"/>
    </row>
    <row r="3592" spans="10:12">
      <c r="J3592" s="1"/>
      <c r="L3592" s="1"/>
    </row>
    <row r="3593" spans="10:12">
      <c r="J3593" s="1"/>
      <c r="L3593" s="1"/>
    </row>
    <row r="3594" spans="10:12">
      <c r="J3594" s="1"/>
      <c r="L3594" s="1"/>
    </row>
    <row r="3595" spans="10:12">
      <c r="J3595" s="1"/>
      <c r="L3595" s="1"/>
    </row>
    <row r="3596" spans="10:12">
      <c r="J3596" s="1"/>
      <c r="L3596" s="1"/>
    </row>
    <row r="3597" spans="10:12">
      <c r="J3597" s="1"/>
      <c r="L3597" s="1"/>
    </row>
    <row r="3598" spans="10:12">
      <c r="J3598" s="1"/>
      <c r="L3598" s="1"/>
    </row>
    <row r="3599" spans="10:12">
      <c r="J3599" s="1"/>
      <c r="L3599" s="1"/>
    </row>
    <row r="3600" spans="10:12">
      <c r="J3600" s="1"/>
      <c r="L3600" s="1"/>
    </row>
    <row r="3601" spans="10:12">
      <c r="J3601" s="1"/>
      <c r="L3601" s="1"/>
    </row>
    <row r="3602" spans="10:12">
      <c r="J3602" s="1"/>
      <c r="L3602" s="1"/>
    </row>
    <row r="3603" spans="10:12">
      <c r="J3603" s="1"/>
      <c r="L3603" s="1"/>
    </row>
    <row r="3604" spans="10:12">
      <c r="J3604" s="1"/>
      <c r="L3604" s="1"/>
    </row>
    <row r="3605" spans="10:12">
      <c r="J3605" s="1"/>
      <c r="L3605" s="1"/>
    </row>
    <row r="3606" spans="10:12">
      <c r="J3606" s="1"/>
      <c r="L3606" s="1"/>
    </row>
    <row r="3607" spans="10:12">
      <c r="J3607" s="1"/>
      <c r="L3607" s="1"/>
    </row>
    <row r="3608" spans="10:12">
      <c r="J3608" s="1"/>
      <c r="L3608" s="1"/>
    </row>
    <row r="3609" spans="10:12">
      <c r="J3609" s="1"/>
      <c r="L3609" s="1"/>
    </row>
    <row r="3610" spans="10:12">
      <c r="J3610" s="1"/>
      <c r="L3610" s="1"/>
    </row>
    <row r="3611" spans="10:12">
      <c r="J3611" s="1"/>
      <c r="L3611" s="1"/>
    </row>
    <row r="3612" spans="10:12">
      <c r="J3612" s="1"/>
      <c r="L3612" s="1"/>
    </row>
    <row r="3613" spans="10:12">
      <c r="J3613" s="1"/>
      <c r="L3613" s="1"/>
    </row>
    <row r="3614" spans="10:12">
      <c r="J3614" s="1"/>
      <c r="L3614" s="1"/>
    </row>
    <row r="3615" spans="10:12">
      <c r="J3615" s="1"/>
      <c r="L3615" s="1"/>
    </row>
    <row r="3616" spans="10:12">
      <c r="J3616" s="1"/>
      <c r="L3616" s="1"/>
    </row>
    <row r="3617" spans="10:12">
      <c r="J3617" s="1"/>
      <c r="L3617" s="1"/>
    </row>
    <row r="3618" spans="10:12">
      <c r="J3618" s="1"/>
      <c r="L3618" s="1"/>
    </row>
    <row r="3619" spans="10:12">
      <c r="J3619" s="1"/>
      <c r="L3619" s="1"/>
    </row>
    <row r="3620" spans="10:12">
      <c r="J3620" s="1"/>
      <c r="L3620" s="1"/>
    </row>
    <row r="3621" spans="10:12">
      <c r="J3621" s="1"/>
      <c r="L3621" s="1"/>
    </row>
    <row r="3622" spans="10:12">
      <c r="J3622" s="1"/>
      <c r="L3622" s="1"/>
    </row>
    <row r="3623" spans="10:12">
      <c r="J3623" s="1"/>
      <c r="L3623" s="1"/>
    </row>
    <row r="3624" spans="10:12">
      <c r="J3624" s="1"/>
      <c r="L3624" s="1"/>
    </row>
    <row r="3625" spans="10:12">
      <c r="J3625" s="1"/>
      <c r="L3625" s="1"/>
    </row>
    <row r="3626" spans="10:12">
      <c r="J3626" s="1"/>
      <c r="L3626" s="1"/>
    </row>
    <row r="3627" spans="10:12">
      <c r="J3627" s="1"/>
      <c r="L3627" s="1"/>
    </row>
    <row r="3628" spans="10:12">
      <c r="J3628" s="1"/>
      <c r="L3628" s="1"/>
    </row>
    <row r="3629" spans="10:12">
      <c r="J3629" s="1"/>
      <c r="L3629" s="1"/>
    </row>
    <row r="3630" spans="10:12">
      <c r="J3630" s="1"/>
      <c r="L3630" s="1"/>
    </row>
    <row r="3631" spans="10:12">
      <c r="J3631" s="1"/>
      <c r="L3631" s="1"/>
    </row>
    <row r="3632" spans="10:12">
      <c r="J3632" s="1"/>
      <c r="L3632" s="1"/>
    </row>
    <row r="3633" spans="10:12">
      <c r="J3633" s="1"/>
      <c r="L3633" s="1"/>
    </row>
    <row r="3634" spans="10:12">
      <c r="J3634" s="1"/>
      <c r="L3634" s="1"/>
    </row>
    <row r="3635" spans="10:12">
      <c r="J3635" s="1"/>
      <c r="L3635" s="1"/>
    </row>
    <row r="3636" spans="10:12">
      <c r="J3636" s="1"/>
      <c r="L3636" s="1"/>
    </row>
    <row r="3637" spans="10:12">
      <c r="J3637" s="1"/>
      <c r="L3637" s="1"/>
    </row>
    <row r="3638" spans="10:12">
      <c r="J3638" s="1"/>
      <c r="L3638" s="1"/>
    </row>
    <row r="3639" spans="10:12">
      <c r="J3639" s="1"/>
      <c r="L3639" s="1"/>
    </row>
    <row r="3640" spans="10:12">
      <c r="J3640" s="1"/>
      <c r="L3640" s="1"/>
    </row>
    <row r="3641" spans="10:12">
      <c r="J3641" s="1"/>
      <c r="L3641" s="1"/>
    </row>
    <row r="3642" spans="10:12">
      <c r="J3642" s="1"/>
      <c r="L3642" s="1"/>
    </row>
    <row r="3643" spans="10:12">
      <c r="J3643" s="1"/>
      <c r="L3643" s="1"/>
    </row>
    <row r="3644" spans="10:12">
      <c r="J3644" s="1"/>
      <c r="L3644" s="1"/>
    </row>
    <row r="3645" spans="10:12">
      <c r="J3645" s="1"/>
      <c r="L3645" s="1"/>
    </row>
    <row r="3646" spans="10:12">
      <c r="J3646" s="1"/>
      <c r="L3646" s="1"/>
    </row>
    <row r="3647" spans="10:12">
      <c r="J3647" s="1"/>
      <c r="L3647" s="1"/>
    </row>
    <row r="3648" spans="10:12">
      <c r="J3648" s="1"/>
      <c r="L3648" s="1"/>
    </row>
    <row r="3649" spans="10:12">
      <c r="J3649" s="1"/>
      <c r="L3649" s="1"/>
    </row>
    <row r="3650" spans="10:12">
      <c r="J3650" s="1"/>
      <c r="L3650" s="1"/>
    </row>
    <row r="3651" spans="10:12">
      <c r="J3651" s="1"/>
      <c r="L3651" s="1"/>
    </row>
    <row r="3652" spans="10:12">
      <c r="J3652" s="1"/>
      <c r="L3652" s="1"/>
    </row>
    <row r="3653" spans="10:12">
      <c r="J3653" s="1"/>
      <c r="L3653" s="1"/>
    </row>
    <row r="3654" spans="10:12">
      <c r="J3654" s="1"/>
      <c r="L3654" s="1"/>
    </row>
    <row r="3655" spans="10:12">
      <c r="J3655" s="1"/>
      <c r="L3655" s="1"/>
    </row>
    <row r="3656" spans="10:12">
      <c r="J3656" s="1"/>
      <c r="L3656" s="1"/>
    </row>
    <row r="3657" spans="10:12">
      <c r="J3657" s="1"/>
      <c r="L3657" s="1"/>
    </row>
    <row r="3658" spans="10:12">
      <c r="J3658" s="1"/>
      <c r="L3658" s="1"/>
    </row>
    <row r="3659" spans="10:12">
      <c r="J3659" s="1"/>
      <c r="L3659" s="1"/>
    </row>
    <row r="3660" spans="10:12">
      <c r="J3660" s="1"/>
      <c r="L3660" s="1"/>
    </row>
    <row r="3661" spans="10:12">
      <c r="J3661" s="1"/>
      <c r="L3661" s="1"/>
    </row>
    <row r="3662" spans="10:12">
      <c r="J3662" s="1"/>
      <c r="L3662" s="1"/>
    </row>
    <row r="3663" spans="10:12">
      <c r="J3663" s="1"/>
      <c r="L3663" s="1"/>
    </row>
    <row r="3664" spans="10:12">
      <c r="J3664" s="1"/>
      <c r="L3664" s="1"/>
    </row>
    <row r="3665" spans="10:12">
      <c r="J3665" s="1"/>
      <c r="L3665" s="1"/>
    </row>
    <row r="3666" spans="10:12">
      <c r="J3666" s="1"/>
      <c r="L3666" s="1"/>
    </row>
    <row r="3667" spans="10:12">
      <c r="J3667" s="1"/>
      <c r="L3667" s="1"/>
    </row>
    <row r="3668" spans="10:12">
      <c r="J3668" s="1"/>
      <c r="L3668" s="1"/>
    </row>
    <row r="3669" spans="10:12">
      <c r="J3669" s="1"/>
      <c r="L3669" s="1"/>
    </row>
    <row r="3670" spans="10:12">
      <c r="J3670" s="1"/>
      <c r="L3670" s="1"/>
    </row>
    <row r="3671" spans="10:12">
      <c r="J3671" s="1"/>
      <c r="L3671" s="1"/>
    </row>
    <row r="3672" spans="10:12">
      <c r="J3672" s="1"/>
      <c r="L3672" s="1"/>
    </row>
    <row r="3673" spans="10:12">
      <c r="J3673" s="1"/>
      <c r="L3673" s="1"/>
    </row>
    <row r="3674" spans="10:12">
      <c r="J3674" s="1"/>
      <c r="L3674" s="1"/>
    </row>
    <row r="3675" spans="10:12">
      <c r="J3675" s="1"/>
      <c r="L3675" s="1"/>
    </row>
    <row r="3676" spans="10:12">
      <c r="J3676" s="1"/>
      <c r="L3676" s="1"/>
    </row>
    <row r="3677" spans="10:12">
      <c r="J3677" s="1"/>
      <c r="L3677" s="1"/>
    </row>
    <row r="3678" spans="10:12">
      <c r="J3678" s="1"/>
      <c r="L3678" s="1"/>
    </row>
    <row r="3679" spans="10:12">
      <c r="J3679" s="1"/>
      <c r="L3679" s="1"/>
    </row>
    <row r="3680" spans="10:12">
      <c r="J3680" s="1"/>
      <c r="L3680" s="1"/>
    </row>
    <row r="3681" spans="10:12">
      <c r="J3681" s="1"/>
      <c r="L3681" s="1"/>
    </row>
    <row r="3682" spans="10:12">
      <c r="J3682" s="1"/>
      <c r="L3682" s="1"/>
    </row>
    <row r="3683" spans="10:12">
      <c r="J3683" s="1"/>
      <c r="L3683" s="1"/>
    </row>
    <row r="3684" spans="10:12">
      <c r="J3684" s="1"/>
      <c r="L3684" s="1"/>
    </row>
    <row r="3685" spans="10:12">
      <c r="J3685" s="1"/>
      <c r="L3685" s="1"/>
    </row>
    <row r="3686" spans="10:12">
      <c r="J3686" s="1"/>
      <c r="L3686" s="1"/>
    </row>
    <row r="3687" spans="10:12">
      <c r="J3687" s="1"/>
      <c r="L3687" s="1"/>
    </row>
    <row r="3688" spans="10:12">
      <c r="J3688" s="1"/>
      <c r="L3688" s="1"/>
    </row>
    <row r="3689" spans="10:12">
      <c r="J3689" s="1"/>
      <c r="L3689" s="1"/>
    </row>
    <row r="3690" spans="10:12">
      <c r="J3690" s="1"/>
      <c r="L3690" s="1"/>
    </row>
    <row r="3691" spans="10:12">
      <c r="J3691" s="1"/>
      <c r="L3691" s="1"/>
    </row>
    <row r="3692" spans="10:12">
      <c r="J3692" s="1"/>
      <c r="L3692" s="1"/>
    </row>
    <row r="3693" spans="10:12">
      <c r="J3693" s="1"/>
      <c r="L3693" s="1"/>
    </row>
    <row r="3694" spans="10:12">
      <c r="J3694" s="1"/>
      <c r="L3694" s="1"/>
    </row>
    <row r="3695" spans="10:12">
      <c r="J3695" s="1"/>
      <c r="L3695" s="1"/>
    </row>
    <row r="3696" spans="10:12">
      <c r="J3696" s="1"/>
      <c r="L3696" s="1"/>
    </row>
    <row r="3697" spans="10:12">
      <c r="J3697" s="1"/>
      <c r="L3697" s="1"/>
    </row>
    <row r="3698" spans="10:12">
      <c r="J3698" s="1"/>
      <c r="L3698" s="1"/>
    </row>
    <row r="3699" spans="10:12">
      <c r="J3699" s="1"/>
      <c r="L3699" s="1"/>
    </row>
    <row r="3700" spans="10:12">
      <c r="J3700" s="1"/>
      <c r="L3700" s="1"/>
    </row>
    <row r="3701" spans="10:12">
      <c r="J3701" s="1"/>
      <c r="L3701" s="1"/>
    </row>
    <row r="3702" spans="10:12">
      <c r="J3702" s="1"/>
      <c r="L3702" s="1"/>
    </row>
    <row r="3703" spans="10:12">
      <c r="J3703" s="1"/>
      <c r="L3703" s="1"/>
    </row>
    <row r="3704" spans="10:12">
      <c r="J3704" s="1"/>
      <c r="L3704" s="1"/>
    </row>
    <row r="3705" spans="10:12">
      <c r="J3705" s="1"/>
      <c r="L3705" s="1"/>
    </row>
    <row r="3706" spans="10:12">
      <c r="J3706" s="1"/>
      <c r="L3706" s="1"/>
    </row>
    <row r="3707" spans="10:12">
      <c r="J3707" s="1"/>
      <c r="L3707" s="1"/>
    </row>
    <row r="3708" spans="10:12">
      <c r="J3708" s="1"/>
      <c r="L3708" s="1"/>
    </row>
    <row r="3709" spans="10:12">
      <c r="J3709" s="1"/>
      <c r="L3709" s="1"/>
    </row>
    <row r="3710" spans="10:12">
      <c r="J3710" s="1"/>
      <c r="L3710" s="1"/>
    </row>
    <row r="3711" spans="10:12">
      <c r="J3711" s="1"/>
      <c r="L3711" s="1"/>
    </row>
    <row r="3712" spans="10:12">
      <c r="J3712" s="1"/>
      <c r="L3712" s="1"/>
    </row>
    <row r="3713" spans="10:12">
      <c r="J3713" s="1"/>
      <c r="L3713" s="1"/>
    </row>
    <row r="3714" spans="10:12">
      <c r="J3714" s="1"/>
      <c r="L3714" s="1"/>
    </row>
    <row r="3715" spans="10:12">
      <c r="J3715" s="1"/>
      <c r="L3715" s="1"/>
    </row>
    <row r="3716" spans="10:12">
      <c r="J3716" s="1"/>
      <c r="L3716" s="1"/>
    </row>
    <row r="3717" spans="10:12">
      <c r="J3717" s="1"/>
      <c r="L3717" s="1"/>
    </row>
    <row r="3718" spans="10:12">
      <c r="J3718" s="1"/>
      <c r="L3718" s="1"/>
    </row>
    <row r="3719" spans="10:12">
      <c r="J3719" s="1"/>
      <c r="L3719" s="1"/>
    </row>
    <row r="3720" spans="10:12">
      <c r="J3720" s="1"/>
      <c r="L3720" s="1"/>
    </row>
    <row r="3721" spans="10:12">
      <c r="J3721" s="1"/>
      <c r="L3721" s="1"/>
    </row>
    <row r="3722" spans="10:12">
      <c r="J3722" s="1"/>
      <c r="L3722" s="1"/>
    </row>
    <row r="3723" spans="10:12">
      <c r="J3723" s="1"/>
      <c r="L3723" s="1"/>
    </row>
    <row r="3724" spans="10:12">
      <c r="J3724" s="1"/>
      <c r="L3724" s="1"/>
    </row>
    <row r="3725" spans="10:12">
      <c r="J3725" s="1"/>
      <c r="L3725" s="1"/>
    </row>
    <row r="3726" spans="10:12">
      <c r="J3726" s="1"/>
      <c r="L3726" s="1"/>
    </row>
    <row r="3727" spans="10:12">
      <c r="J3727" s="1"/>
      <c r="L3727" s="1"/>
    </row>
    <row r="3728" spans="10:12">
      <c r="J3728" s="1"/>
      <c r="L3728" s="1"/>
    </row>
    <row r="3729" spans="10:12">
      <c r="J3729" s="1"/>
      <c r="L3729" s="1"/>
    </row>
    <row r="3730" spans="10:12">
      <c r="J3730" s="1"/>
      <c r="L3730" s="1"/>
    </row>
    <row r="3731" spans="10:12">
      <c r="J3731" s="1"/>
      <c r="L3731" s="1"/>
    </row>
    <row r="3732" spans="10:12">
      <c r="J3732" s="1"/>
      <c r="L3732" s="1"/>
    </row>
    <row r="3733" spans="10:12">
      <c r="J3733" s="1"/>
      <c r="L3733" s="1"/>
    </row>
    <row r="3734" spans="10:12">
      <c r="J3734" s="1"/>
      <c r="L3734" s="1"/>
    </row>
    <row r="3735" spans="10:12">
      <c r="J3735" s="1"/>
      <c r="L3735" s="1"/>
    </row>
    <row r="3736" spans="10:12">
      <c r="J3736" s="1"/>
      <c r="L3736" s="1"/>
    </row>
    <row r="3737" spans="10:12">
      <c r="J3737" s="1"/>
      <c r="L3737" s="1"/>
    </row>
    <row r="3738" spans="10:12">
      <c r="J3738" s="1"/>
      <c r="L3738" s="1"/>
    </row>
    <row r="3739" spans="10:12">
      <c r="J3739" s="1"/>
      <c r="L3739" s="1"/>
    </row>
    <row r="3740" spans="10:12">
      <c r="J3740" s="1"/>
      <c r="L3740" s="1"/>
    </row>
    <row r="3741" spans="10:12">
      <c r="J3741" s="1"/>
      <c r="L3741" s="1"/>
    </row>
    <row r="3742" spans="10:12">
      <c r="J3742" s="1"/>
      <c r="L3742" s="1"/>
    </row>
    <row r="3743" spans="10:12">
      <c r="J3743" s="1"/>
      <c r="L3743" s="1"/>
    </row>
    <row r="3744" spans="10:12">
      <c r="J3744" s="1"/>
      <c r="L3744" s="1"/>
    </row>
    <row r="3745" spans="10:12">
      <c r="J3745" s="1"/>
      <c r="L3745" s="1"/>
    </row>
    <row r="3746" spans="10:12">
      <c r="J3746" s="1"/>
      <c r="L3746" s="1"/>
    </row>
    <row r="3747" spans="10:12">
      <c r="J3747" s="1"/>
      <c r="L3747" s="1"/>
    </row>
    <row r="3748" spans="10:12">
      <c r="J3748" s="1"/>
      <c r="L3748" s="1"/>
    </row>
    <row r="3749" spans="10:12">
      <c r="J3749" s="1"/>
      <c r="L3749" s="1"/>
    </row>
    <row r="3750" spans="10:12">
      <c r="J3750" s="1"/>
      <c r="L3750" s="1"/>
    </row>
    <row r="3751" spans="10:12">
      <c r="J3751" s="1"/>
      <c r="L3751" s="1"/>
    </row>
    <row r="3752" spans="10:12">
      <c r="J3752" s="1"/>
      <c r="L3752" s="1"/>
    </row>
    <row r="3753" spans="10:12">
      <c r="J3753" s="1"/>
      <c r="L3753" s="1"/>
    </row>
    <row r="3754" spans="10:12">
      <c r="J3754" s="1"/>
      <c r="L3754" s="1"/>
    </row>
    <row r="3755" spans="10:12">
      <c r="J3755" s="1"/>
      <c r="L3755" s="1"/>
    </row>
    <row r="3756" spans="10:12">
      <c r="J3756" s="1"/>
      <c r="L3756" s="1"/>
    </row>
    <row r="3757" spans="10:12">
      <c r="J3757" s="1"/>
      <c r="L3757" s="1"/>
    </row>
    <row r="3758" spans="10:12">
      <c r="J3758" s="1"/>
      <c r="L3758" s="1"/>
    </row>
    <row r="3759" spans="10:12">
      <c r="J3759" s="1"/>
      <c r="L3759" s="1"/>
    </row>
    <row r="3760" spans="10:12">
      <c r="J3760" s="1"/>
      <c r="L3760" s="1"/>
    </row>
    <row r="3761" spans="10:12">
      <c r="J3761" s="1"/>
      <c r="L3761" s="1"/>
    </row>
    <row r="3762" spans="10:12">
      <c r="J3762" s="1"/>
      <c r="L3762" s="1"/>
    </row>
    <row r="3763" spans="10:12">
      <c r="J3763" s="1"/>
      <c r="L3763" s="1"/>
    </row>
    <row r="3764" spans="10:12">
      <c r="J3764" s="1"/>
      <c r="L3764" s="1"/>
    </row>
    <row r="3765" spans="10:12">
      <c r="J3765" s="1"/>
      <c r="L3765" s="1"/>
    </row>
    <row r="3766" spans="10:12">
      <c r="J3766" s="1"/>
      <c r="L3766" s="1"/>
    </row>
    <row r="3767" spans="10:12">
      <c r="J3767" s="1"/>
      <c r="L3767" s="1"/>
    </row>
    <row r="3768" spans="10:12">
      <c r="J3768" s="1"/>
      <c r="L3768" s="1"/>
    </row>
    <row r="3769" spans="10:12">
      <c r="J3769" s="1"/>
      <c r="L3769" s="1"/>
    </row>
    <row r="3770" spans="10:12">
      <c r="J3770" s="1"/>
      <c r="L3770" s="1"/>
    </row>
    <row r="3771" spans="10:12">
      <c r="J3771" s="1"/>
      <c r="L3771" s="1"/>
    </row>
    <row r="3772" spans="10:12">
      <c r="J3772" s="1"/>
      <c r="L3772" s="1"/>
    </row>
    <row r="3773" spans="10:12">
      <c r="J3773" s="1"/>
      <c r="L3773" s="1"/>
    </row>
    <row r="3774" spans="10:12">
      <c r="J3774" s="1"/>
      <c r="L3774" s="1"/>
    </row>
    <row r="3775" spans="10:12">
      <c r="J3775" s="1"/>
      <c r="L3775" s="1"/>
    </row>
    <row r="3776" spans="10:12">
      <c r="J3776" s="1"/>
      <c r="L3776" s="1"/>
    </row>
    <row r="3777" spans="10:12">
      <c r="J3777" s="1"/>
      <c r="L3777" s="1"/>
    </row>
    <row r="3778" spans="10:12">
      <c r="J3778" s="1"/>
      <c r="L3778" s="1"/>
    </row>
    <row r="3779" spans="10:12">
      <c r="J3779" s="1"/>
      <c r="L3779" s="1"/>
    </row>
    <row r="3780" spans="10:12">
      <c r="J3780" s="1"/>
      <c r="L3780" s="1"/>
    </row>
    <row r="3781" spans="10:12">
      <c r="J3781" s="1"/>
      <c r="L3781" s="1"/>
    </row>
    <row r="3782" spans="10:12">
      <c r="J3782" s="1"/>
      <c r="L3782" s="1"/>
    </row>
    <row r="3783" spans="10:12">
      <c r="J3783" s="1"/>
      <c r="L3783" s="1"/>
    </row>
    <row r="3784" spans="10:12">
      <c r="J3784" s="1"/>
      <c r="L3784" s="1"/>
    </row>
    <row r="3785" spans="10:12">
      <c r="J3785" s="1"/>
      <c r="L3785" s="1"/>
    </row>
    <row r="3786" spans="10:12">
      <c r="J3786" s="1"/>
      <c r="L3786" s="1"/>
    </row>
    <row r="3787" spans="10:12">
      <c r="J3787" s="1"/>
      <c r="L3787" s="1"/>
    </row>
    <row r="3788" spans="10:12">
      <c r="J3788" s="1"/>
      <c r="L3788" s="1"/>
    </row>
    <row r="3789" spans="10:12">
      <c r="J3789" s="1"/>
      <c r="L3789" s="1"/>
    </row>
    <row r="3790" spans="10:12">
      <c r="J3790" s="1"/>
      <c r="L3790" s="1"/>
    </row>
    <row r="3791" spans="10:12">
      <c r="J3791" s="1"/>
      <c r="L3791" s="1"/>
    </row>
    <row r="3792" spans="10:12">
      <c r="J3792" s="1"/>
      <c r="L3792" s="1"/>
    </row>
    <row r="3793" spans="10:12">
      <c r="J3793" s="1"/>
      <c r="L3793" s="1"/>
    </row>
    <row r="3794" spans="10:12">
      <c r="J3794" s="1"/>
      <c r="L3794" s="1"/>
    </row>
    <row r="3795" spans="10:12">
      <c r="J3795" s="1"/>
      <c r="L3795" s="1"/>
    </row>
    <row r="3796" spans="10:12">
      <c r="J3796" s="1"/>
      <c r="L3796" s="1"/>
    </row>
    <row r="3797" spans="10:12">
      <c r="J3797" s="1"/>
      <c r="L3797" s="1"/>
    </row>
    <row r="3798" spans="10:12">
      <c r="J3798" s="1"/>
      <c r="L3798" s="1"/>
    </row>
    <row r="3799" spans="10:12">
      <c r="J3799" s="1"/>
      <c r="L3799" s="1"/>
    </row>
    <row r="3800" spans="10:12">
      <c r="J3800" s="1"/>
      <c r="L3800" s="1"/>
    </row>
    <row r="3801" spans="10:12">
      <c r="J3801" s="1"/>
      <c r="L3801" s="1"/>
    </row>
    <row r="3802" spans="10:12">
      <c r="J3802" s="1"/>
      <c r="L3802" s="1"/>
    </row>
    <row r="3803" spans="10:12">
      <c r="J3803" s="1"/>
      <c r="L3803" s="1"/>
    </row>
    <row r="3804" spans="10:12">
      <c r="J3804" s="1"/>
      <c r="L3804" s="1"/>
    </row>
    <row r="3805" spans="10:12">
      <c r="J3805" s="1"/>
      <c r="L3805" s="1"/>
    </row>
    <row r="3806" spans="10:12">
      <c r="J3806" s="1"/>
      <c r="L3806" s="1"/>
    </row>
    <row r="3807" spans="10:12">
      <c r="J3807" s="1"/>
      <c r="L3807" s="1"/>
    </row>
    <row r="3808" spans="10:12">
      <c r="J3808" s="1"/>
      <c r="L3808" s="1"/>
    </row>
    <row r="3809" spans="10:12">
      <c r="J3809" s="1"/>
      <c r="L3809" s="1"/>
    </row>
    <row r="3810" spans="10:12">
      <c r="J3810" s="1"/>
      <c r="L3810" s="1"/>
    </row>
    <row r="3811" spans="10:12">
      <c r="J3811" s="1"/>
      <c r="L3811" s="1"/>
    </row>
    <row r="3812" spans="10:12">
      <c r="J3812" s="1"/>
      <c r="L3812" s="1"/>
    </row>
    <row r="3813" spans="10:12">
      <c r="J3813" s="1"/>
      <c r="L3813" s="1"/>
    </row>
    <row r="3814" spans="10:12">
      <c r="J3814" s="1"/>
      <c r="L3814" s="1"/>
    </row>
    <row r="3815" spans="10:12">
      <c r="J3815" s="1"/>
      <c r="L3815" s="1"/>
    </row>
    <row r="3816" spans="10:12">
      <c r="J3816" s="1"/>
      <c r="L3816" s="1"/>
    </row>
    <row r="3817" spans="10:12">
      <c r="J3817" s="1"/>
      <c r="L3817" s="1"/>
    </row>
    <row r="3818" spans="10:12">
      <c r="J3818" s="1"/>
      <c r="L3818" s="1"/>
    </row>
    <row r="3819" spans="10:12">
      <c r="J3819" s="1"/>
      <c r="L3819" s="1"/>
    </row>
    <row r="3820" spans="10:12">
      <c r="J3820" s="1"/>
      <c r="L3820" s="1"/>
    </row>
    <row r="3821" spans="10:12">
      <c r="J3821" s="1"/>
      <c r="L3821" s="1"/>
    </row>
    <row r="3822" spans="10:12">
      <c r="J3822" s="1"/>
      <c r="L3822" s="1"/>
    </row>
    <row r="3823" spans="10:12">
      <c r="J3823" s="1"/>
      <c r="L3823" s="1"/>
    </row>
    <row r="3824" spans="10:12">
      <c r="J3824" s="1"/>
      <c r="L3824" s="1"/>
    </row>
    <row r="3825" spans="10:12">
      <c r="J3825" s="1"/>
      <c r="L3825" s="1"/>
    </row>
    <row r="3826" spans="10:12">
      <c r="J3826" s="1"/>
      <c r="L3826" s="1"/>
    </row>
    <row r="3827" spans="10:12">
      <c r="J3827" s="1"/>
      <c r="L3827" s="1"/>
    </row>
    <row r="3828" spans="10:12">
      <c r="J3828" s="1"/>
      <c r="L3828" s="1"/>
    </row>
    <row r="3829" spans="10:12">
      <c r="J3829" s="1"/>
      <c r="L3829" s="1"/>
    </row>
    <row r="3830" spans="10:12">
      <c r="J3830" s="1"/>
      <c r="L3830" s="1"/>
    </row>
    <row r="3831" spans="10:12">
      <c r="J3831" s="1"/>
      <c r="L3831" s="1"/>
    </row>
    <row r="3832" spans="10:12">
      <c r="J3832" s="1"/>
      <c r="L3832" s="1"/>
    </row>
    <row r="3833" spans="10:12">
      <c r="J3833" s="1"/>
      <c r="L3833" s="1"/>
    </row>
    <row r="3834" spans="10:12">
      <c r="J3834" s="1"/>
      <c r="L3834" s="1"/>
    </row>
    <row r="3835" spans="10:12">
      <c r="J3835" s="1"/>
      <c r="L3835" s="1"/>
    </row>
    <row r="3836" spans="10:12">
      <c r="J3836" s="1"/>
      <c r="L3836" s="1"/>
    </row>
    <row r="3837" spans="10:12">
      <c r="J3837" s="1"/>
      <c r="L3837" s="1"/>
    </row>
    <row r="3838" spans="10:12">
      <c r="J3838" s="1"/>
      <c r="L3838" s="1"/>
    </row>
    <row r="3839" spans="10:12">
      <c r="J3839" s="1"/>
      <c r="L3839" s="1"/>
    </row>
    <row r="3840" spans="10:12">
      <c r="J3840" s="1"/>
      <c r="L3840" s="1"/>
    </row>
    <row r="3841" spans="10:12">
      <c r="J3841" s="1"/>
      <c r="L3841" s="1"/>
    </row>
    <row r="3842" spans="10:12">
      <c r="J3842" s="1"/>
      <c r="L3842" s="1"/>
    </row>
    <row r="3843" spans="10:12">
      <c r="J3843" s="1"/>
      <c r="L3843" s="1"/>
    </row>
    <row r="3844" spans="10:12">
      <c r="J3844" s="1"/>
      <c r="L3844" s="1"/>
    </row>
    <row r="3845" spans="10:12">
      <c r="J3845" s="1"/>
      <c r="L3845" s="1"/>
    </row>
    <row r="3846" spans="10:12">
      <c r="J3846" s="1"/>
      <c r="L3846" s="1"/>
    </row>
    <row r="3847" spans="10:12">
      <c r="J3847" s="1"/>
      <c r="L3847" s="1"/>
    </row>
    <row r="3848" spans="10:12">
      <c r="J3848" s="1"/>
      <c r="L3848" s="1"/>
    </row>
    <row r="3849" spans="10:12">
      <c r="J3849" s="1"/>
      <c r="L3849" s="1"/>
    </row>
    <row r="3850" spans="10:12">
      <c r="J3850" s="1"/>
      <c r="L3850" s="1"/>
    </row>
    <row r="3851" spans="10:12">
      <c r="J3851" s="1"/>
      <c r="L3851" s="1"/>
    </row>
    <row r="3852" spans="10:12">
      <c r="J3852" s="1"/>
      <c r="L3852" s="1"/>
    </row>
    <row r="3853" spans="10:12">
      <c r="J3853" s="1"/>
      <c r="L3853" s="1"/>
    </row>
    <row r="3854" spans="10:12">
      <c r="J3854" s="1"/>
      <c r="L3854" s="1"/>
    </row>
    <row r="3855" spans="10:12">
      <c r="J3855" s="1"/>
      <c r="L3855" s="1"/>
    </row>
    <row r="3856" spans="10:12">
      <c r="J3856" s="1"/>
      <c r="L3856" s="1"/>
    </row>
    <row r="3857" spans="10:12">
      <c r="J3857" s="1"/>
      <c r="L3857" s="1"/>
    </row>
    <row r="3858" spans="10:12">
      <c r="J3858" s="1"/>
      <c r="L3858" s="1"/>
    </row>
    <row r="3859" spans="10:12">
      <c r="J3859" s="1"/>
      <c r="L3859" s="1"/>
    </row>
    <row r="3860" spans="10:12">
      <c r="J3860" s="1"/>
      <c r="L3860" s="1"/>
    </row>
    <row r="3861" spans="10:12">
      <c r="J3861" s="1"/>
      <c r="L3861" s="1"/>
    </row>
    <row r="3862" spans="10:12">
      <c r="J3862" s="1"/>
      <c r="L3862" s="1"/>
    </row>
    <row r="3863" spans="10:12">
      <c r="J3863" s="1"/>
      <c r="L3863" s="1"/>
    </row>
    <row r="3864" spans="10:12">
      <c r="J3864" s="1"/>
      <c r="L3864" s="1"/>
    </row>
    <row r="3865" spans="10:12">
      <c r="J3865" s="1"/>
      <c r="L3865" s="1"/>
    </row>
    <row r="3866" spans="10:12">
      <c r="J3866" s="1"/>
      <c r="L3866" s="1"/>
    </row>
    <row r="3867" spans="10:12">
      <c r="J3867" s="1"/>
      <c r="L3867" s="1"/>
    </row>
    <row r="3868" spans="10:12">
      <c r="J3868" s="1"/>
      <c r="L3868" s="1"/>
    </row>
    <row r="3869" spans="10:12">
      <c r="J3869" s="1"/>
      <c r="L3869" s="1"/>
    </row>
    <row r="3870" spans="10:12">
      <c r="J3870" s="1"/>
      <c r="L3870" s="1"/>
    </row>
    <row r="3871" spans="10:12">
      <c r="J3871" s="1"/>
      <c r="L3871" s="1"/>
    </row>
    <row r="3872" spans="10:12">
      <c r="J3872" s="1"/>
      <c r="L3872" s="1"/>
    </row>
    <row r="3873" spans="10:12">
      <c r="J3873" s="1"/>
      <c r="L3873" s="1"/>
    </row>
    <row r="3874" spans="10:12">
      <c r="J3874" s="1"/>
      <c r="L3874" s="1"/>
    </row>
    <row r="3875" spans="10:12">
      <c r="J3875" s="1"/>
      <c r="L3875" s="1"/>
    </row>
    <row r="3876" spans="10:12">
      <c r="J3876" s="1"/>
      <c r="L3876" s="1"/>
    </row>
    <row r="3877" spans="10:12">
      <c r="J3877" s="1"/>
      <c r="L3877" s="1"/>
    </row>
    <row r="3878" spans="10:12">
      <c r="J3878" s="1"/>
      <c r="L3878" s="1"/>
    </row>
    <row r="3879" spans="10:12">
      <c r="J3879" s="1"/>
      <c r="L3879" s="1"/>
    </row>
    <row r="3880" spans="10:12">
      <c r="J3880" s="1"/>
      <c r="L3880" s="1"/>
    </row>
    <row r="3881" spans="10:12">
      <c r="J3881" s="1"/>
      <c r="L3881" s="1"/>
    </row>
    <row r="3882" spans="10:12">
      <c r="J3882" s="1"/>
      <c r="L3882" s="1"/>
    </row>
    <row r="3883" spans="10:12">
      <c r="J3883" s="1"/>
      <c r="L3883" s="1"/>
    </row>
    <row r="3884" spans="10:12">
      <c r="J3884" s="1"/>
      <c r="L3884" s="1"/>
    </row>
    <row r="3885" spans="10:12">
      <c r="J3885" s="1"/>
      <c r="L3885" s="1"/>
    </row>
    <row r="3886" spans="10:12">
      <c r="J3886" s="1"/>
      <c r="L3886" s="1"/>
    </row>
    <row r="3887" spans="10:12">
      <c r="J3887" s="1"/>
      <c r="L3887" s="1"/>
    </row>
    <row r="3888" spans="10:12">
      <c r="J3888" s="1"/>
      <c r="L3888" s="1"/>
    </row>
    <row r="3889" spans="10:12">
      <c r="J3889" s="1"/>
      <c r="L3889" s="1"/>
    </row>
    <row r="3890" spans="10:12">
      <c r="J3890" s="1"/>
      <c r="L3890" s="1"/>
    </row>
    <row r="3891" spans="10:12">
      <c r="J3891" s="1"/>
      <c r="L3891" s="1"/>
    </row>
    <row r="3892" spans="10:12">
      <c r="J3892" s="1"/>
      <c r="L3892" s="1"/>
    </row>
    <row r="3893" spans="10:12">
      <c r="J3893" s="1"/>
      <c r="L3893" s="1"/>
    </row>
    <row r="3894" spans="10:12">
      <c r="J3894" s="1"/>
      <c r="L3894" s="1"/>
    </row>
    <row r="3895" spans="10:12">
      <c r="J3895" s="1"/>
      <c r="L3895" s="1"/>
    </row>
    <row r="3896" spans="10:12">
      <c r="J3896" s="1"/>
      <c r="L3896" s="1"/>
    </row>
    <row r="3897" spans="10:12">
      <c r="J3897" s="1"/>
      <c r="L3897" s="1"/>
    </row>
    <row r="3898" spans="10:12">
      <c r="J3898" s="1"/>
      <c r="L3898" s="1"/>
    </row>
    <row r="3899" spans="10:12">
      <c r="J3899" s="1"/>
      <c r="L3899" s="1"/>
    </row>
    <row r="3900" spans="10:12">
      <c r="J3900" s="1"/>
      <c r="L3900" s="1"/>
    </row>
    <row r="3901" spans="10:12">
      <c r="J3901" s="1"/>
      <c r="L3901" s="1"/>
    </row>
    <row r="3902" spans="10:12">
      <c r="J3902" s="1"/>
      <c r="L3902" s="1"/>
    </row>
    <row r="3903" spans="10:12">
      <c r="J3903" s="1"/>
      <c r="L3903" s="1"/>
    </row>
    <row r="3904" spans="10:12">
      <c r="J3904" s="1"/>
      <c r="L3904" s="1"/>
    </row>
    <row r="3905" spans="10:12">
      <c r="J3905" s="1"/>
      <c r="L3905" s="1"/>
    </row>
    <row r="3906" spans="10:12">
      <c r="J3906" s="1"/>
      <c r="L3906" s="1"/>
    </row>
    <row r="3907" spans="10:12">
      <c r="J3907" s="1"/>
      <c r="L3907" s="1"/>
    </row>
    <row r="3908" spans="10:12">
      <c r="J3908" s="1"/>
      <c r="L3908" s="1"/>
    </row>
    <row r="3909" spans="10:12">
      <c r="J3909" s="1"/>
      <c r="L3909" s="1"/>
    </row>
    <row r="3910" spans="10:12">
      <c r="J3910" s="1"/>
      <c r="L3910" s="1"/>
    </row>
    <row r="3911" spans="10:12">
      <c r="J3911" s="1"/>
      <c r="L3911" s="1"/>
    </row>
    <row r="3912" spans="10:12">
      <c r="J3912" s="1"/>
      <c r="L3912" s="1"/>
    </row>
    <row r="3913" spans="10:12">
      <c r="J3913" s="1"/>
      <c r="L3913" s="1"/>
    </row>
    <row r="3914" spans="10:12">
      <c r="J3914" s="1"/>
      <c r="L3914" s="1"/>
    </row>
    <row r="3915" spans="10:12">
      <c r="J3915" s="1"/>
      <c r="L3915" s="1"/>
    </row>
    <row r="3916" spans="10:12">
      <c r="J3916" s="1"/>
      <c r="L3916" s="1"/>
    </row>
    <row r="3917" spans="10:12">
      <c r="J3917" s="1"/>
      <c r="L3917" s="1"/>
    </row>
    <row r="3918" spans="10:12">
      <c r="J3918" s="1"/>
      <c r="L3918" s="1"/>
    </row>
    <row r="3919" spans="10:12">
      <c r="J3919" s="1"/>
      <c r="L3919" s="1"/>
    </row>
    <row r="3920" spans="10:12">
      <c r="J3920" s="1"/>
      <c r="L3920" s="1"/>
    </row>
    <row r="3921" spans="10:12">
      <c r="J3921" s="1"/>
      <c r="L3921" s="1"/>
    </row>
    <row r="3922" spans="10:12">
      <c r="J3922" s="1"/>
      <c r="L3922" s="1"/>
    </row>
    <row r="3923" spans="10:12">
      <c r="J3923" s="1"/>
      <c r="L3923" s="1"/>
    </row>
    <row r="3924" spans="10:12">
      <c r="J3924" s="1"/>
      <c r="L3924" s="1"/>
    </row>
    <row r="3925" spans="10:12">
      <c r="J3925" s="1"/>
      <c r="L3925" s="1"/>
    </row>
    <row r="3926" spans="10:12">
      <c r="J3926" s="1"/>
      <c r="L3926" s="1"/>
    </row>
    <row r="3927" spans="10:12">
      <c r="J3927" s="1"/>
      <c r="L3927" s="1"/>
    </row>
    <row r="3928" spans="10:12">
      <c r="J3928" s="1"/>
      <c r="L3928" s="1"/>
    </row>
    <row r="3929" spans="10:12">
      <c r="J3929" s="1"/>
      <c r="L3929" s="1"/>
    </row>
    <row r="3930" spans="10:12">
      <c r="J3930" s="1"/>
      <c r="L3930" s="1"/>
    </row>
    <row r="3931" spans="10:12">
      <c r="J3931" s="1"/>
      <c r="L3931" s="1"/>
    </row>
    <row r="3932" spans="10:12">
      <c r="J3932" s="1"/>
      <c r="L3932" s="1"/>
    </row>
    <row r="3933" spans="10:12">
      <c r="J3933" s="1"/>
      <c r="L3933" s="1"/>
    </row>
    <row r="3934" spans="10:12">
      <c r="J3934" s="1"/>
      <c r="L3934" s="1"/>
    </row>
    <row r="3935" spans="10:12">
      <c r="J3935" s="1"/>
      <c r="L3935" s="1"/>
    </row>
    <row r="3936" spans="10:12">
      <c r="J3936" s="1"/>
      <c r="L3936" s="1"/>
    </row>
    <row r="3937" spans="10:12">
      <c r="J3937" s="1"/>
      <c r="L3937" s="1"/>
    </row>
    <row r="3938" spans="10:12">
      <c r="J3938" s="1"/>
      <c r="L3938" s="1"/>
    </row>
    <row r="3939" spans="10:12">
      <c r="J3939" s="1"/>
      <c r="L3939" s="1"/>
    </row>
    <row r="3940" spans="10:12">
      <c r="J3940" s="1"/>
      <c r="L3940" s="1"/>
    </row>
    <row r="3941" spans="10:12">
      <c r="J3941" s="1"/>
      <c r="L3941" s="1"/>
    </row>
    <row r="3942" spans="10:12">
      <c r="J3942" s="1"/>
      <c r="L3942" s="1"/>
    </row>
    <row r="3943" spans="10:12">
      <c r="J3943" s="1"/>
      <c r="L3943" s="1"/>
    </row>
    <row r="3944" spans="10:12">
      <c r="J3944" s="1"/>
      <c r="L3944" s="1"/>
    </row>
    <row r="3945" spans="10:12">
      <c r="J3945" s="1"/>
      <c r="L3945" s="1"/>
    </row>
    <row r="3946" spans="10:12">
      <c r="J3946" s="1"/>
      <c r="L3946" s="1"/>
    </row>
    <row r="3947" spans="10:12">
      <c r="J3947" s="1"/>
      <c r="L3947" s="1"/>
    </row>
    <row r="3948" spans="10:12">
      <c r="J3948" s="1"/>
      <c r="L3948" s="1"/>
    </row>
    <row r="3949" spans="10:12">
      <c r="J3949" s="1"/>
      <c r="L3949" s="1"/>
    </row>
    <row r="3950" spans="10:12">
      <c r="J3950" s="1"/>
      <c r="L3950" s="1"/>
    </row>
    <row r="3951" spans="10:12">
      <c r="J3951" s="1"/>
      <c r="L3951" s="1"/>
    </row>
    <row r="3952" spans="10:12">
      <c r="J3952" s="1"/>
      <c r="L3952" s="1"/>
    </row>
    <row r="3953" spans="10:12">
      <c r="J3953" s="1"/>
      <c r="L3953" s="1"/>
    </row>
    <row r="3954" spans="10:12">
      <c r="J3954" s="1"/>
      <c r="L3954" s="1"/>
    </row>
    <row r="3955" spans="10:12">
      <c r="J3955" s="1"/>
      <c r="L3955" s="1"/>
    </row>
    <row r="3956" spans="10:12">
      <c r="J3956" s="1"/>
      <c r="L3956" s="1"/>
    </row>
    <row r="3957" spans="10:12">
      <c r="J3957" s="1"/>
      <c r="L3957" s="1"/>
    </row>
    <row r="3958" spans="10:12">
      <c r="J3958" s="1"/>
      <c r="L3958" s="1"/>
    </row>
    <row r="3959" spans="10:12">
      <c r="J3959" s="1"/>
      <c r="L3959" s="1"/>
    </row>
    <row r="3960" spans="10:12">
      <c r="J3960" s="1"/>
      <c r="L3960" s="1"/>
    </row>
    <row r="3961" spans="10:12">
      <c r="J3961" s="1"/>
      <c r="L3961" s="1"/>
    </row>
    <row r="3962" spans="10:12">
      <c r="J3962" s="1"/>
      <c r="L3962" s="1"/>
    </row>
    <row r="3963" spans="10:12">
      <c r="J3963" s="1"/>
      <c r="L3963" s="1"/>
    </row>
    <row r="3964" spans="10:12">
      <c r="J3964" s="1"/>
      <c r="L3964" s="1"/>
    </row>
    <row r="3965" spans="10:12">
      <c r="J3965" s="1"/>
      <c r="L3965" s="1"/>
    </row>
    <row r="3966" spans="10:12">
      <c r="J3966" s="1"/>
      <c r="L3966" s="1"/>
    </row>
    <row r="3967" spans="10:12">
      <c r="J3967" s="1"/>
      <c r="L3967" s="1"/>
    </row>
    <row r="3968" spans="10:12">
      <c r="J3968" s="1"/>
      <c r="L3968" s="1"/>
    </row>
    <row r="3969" spans="10:12">
      <c r="J3969" s="1"/>
      <c r="L3969" s="1"/>
    </row>
    <row r="3970" spans="10:12">
      <c r="J3970" s="1"/>
      <c r="L3970" s="1"/>
    </row>
    <row r="3971" spans="10:12">
      <c r="J3971" s="1"/>
      <c r="L3971" s="1"/>
    </row>
    <row r="3972" spans="10:12">
      <c r="J3972" s="1"/>
      <c r="L3972" s="1"/>
    </row>
    <row r="3973" spans="10:12">
      <c r="J3973" s="1"/>
      <c r="L3973" s="1"/>
    </row>
    <row r="3974" spans="10:12">
      <c r="J3974" s="1"/>
      <c r="L3974" s="1"/>
    </row>
    <row r="3975" spans="10:12">
      <c r="J3975" s="1"/>
      <c r="L3975" s="1"/>
    </row>
    <row r="3976" spans="10:12">
      <c r="J3976" s="1"/>
      <c r="L3976" s="1"/>
    </row>
    <row r="3977" spans="10:12">
      <c r="J3977" s="1"/>
      <c r="L3977" s="1"/>
    </row>
    <row r="3978" spans="10:12">
      <c r="J3978" s="1"/>
      <c r="L3978" s="1"/>
    </row>
    <row r="3979" spans="10:12">
      <c r="J3979" s="1"/>
      <c r="L3979" s="1"/>
    </row>
    <row r="3980" spans="10:12">
      <c r="J3980" s="1"/>
      <c r="L3980" s="1"/>
    </row>
    <row r="3981" spans="10:12">
      <c r="J3981" s="1"/>
      <c r="L3981" s="1"/>
    </row>
    <row r="3982" spans="10:12">
      <c r="J3982" s="1"/>
      <c r="L3982" s="1"/>
    </row>
    <row r="3983" spans="10:12">
      <c r="J3983" s="1"/>
      <c r="L3983" s="1"/>
    </row>
    <row r="3984" spans="10:12">
      <c r="J3984" s="1"/>
      <c r="L3984" s="1"/>
    </row>
    <row r="3985" spans="10:12">
      <c r="J3985" s="1"/>
      <c r="L3985" s="1"/>
    </row>
    <row r="3986" spans="10:12">
      <c r="J3986" s="1"/>
      <c r="L3986" s="1"/>
    </row>
    <row r="3987" spans="10:12">
      <c r="J3987" s="1"/>
      <c r="L3987" s="1"/>
    </row>
    <row r="3988" spans="10:12">
      <c r="J3988" s="1"/>
      <c r="L3988" s="1"/>
    </row>
    <row r="3989" spans="10:12">
      <c r="J3989" s="1"/>
      <c r="L3989" s="1"/>
    </row>
    <row r="3990" spans="10:12">
      <c r="J3990" s="1"/>
      <c r="L3990" s="1"/>
    </row>
    <row r="3991" spans="10:12">
      <c r="J3991" s="1"/>
      <c r="L3991" s="1"/>
    </row>
    <row r="3992" spans="10:12">
      <c r="J3992" s="1"/>
      <c r="L3992" s="1"/>
    </row>
    <row r="3993" spans="10:12">
      <c r="J3993" s="1"/>
      <c r="L3993" s="1"/>
    </row>
    <row r="3994" spans="10:12">
      <c r="J3994" s="1"/>
      <c r="L3994" s="1"/>
    </row>
    <row r="3995" spans="10:12">
      <c r="J3995" s="1"/>
      <c r="L3995" s="1"/>
    </row>
    <row r="3996" spans="10:12">
      <c r="J3996" s="1"/>
      <c r="L3996" s="1"/>
    </row>
    <row r="3997" spans="10:12">
      <c r="J3997" s="1"/>
      <c r="L3997" s="1"/>
    </row>
    <row r="3998" spans="10:12">
      <c r="J3998" s="1"/>
      <c r="L3998" s="1"/>
    </row>
    <row r="3999" spans="10:12">
      <c r="J3999" s="1"/>
      <c r="L3999" s="1"/>
    </row>
    <row r="4000" spans="10:12">
      <c r="J4000" s="1"/>
      <c r="L4000" s="1"/>
    </row>
    <row r="4001" spans="10:12">
      <c r="J4001" s="1"/>
      <c r="L4001" s="1"/>
    </row>
    <row r="4002" spans="10:12">
      <c r="J4002" s="1"/>
      <c r="L4002" s="1"/>
    </row>
    <row r="4003" spans="10:12">
      <c r="J4003" s="1"/>
      <c r="L4003" s="1"/>
    </row>
    <row r="4004" spans="10:12">
      <c r="J4004" s="1"/>
      <c r="L4004" s="1"/>
    </row>
    <row r="4005" spans="10:12">
      <c r="J4005" s="1"/>
      <c r="L4005" s="1"/>
    </row>
    <row r="4006" spans="10:12">
      <c r="J4006" s="1"/>
      <c r="L4006" s="1"/>
    </row>
    <row r="4007" spans="10:12">
      <c r="J4007" s="1"/>
      <c r="L4007" s="1"/>
    </row>
    <row r="4008" spans="10:12">
      <c r="J4008" s="1"/>
      <c r="L4008" s="1"/>
    </row>
    <row r="4009" spans="10:12">
      <c r="J4009" s="1"/>
      <c r="L4009" s="1"/>
    </row>
    <row r="4010" spans="10:12">
      <c r="J4010" s="1"/>
      <c r="L4010" s="1"/>
    </row>
    <row r="4011" spans="10:12">
      <c r="J4011" s="1"/>
      <c r="L4011" s="1"/>
    </row>
    <row r="4012" spans="10:12">
      <c r="J4012" s="1"/>
      <c r="L4012" s="1"/>
    </row>
    <row r="4013" spans="10:12">
      <c r="J4013" s="1"/>
      <c r="L4013" s="1"/>
    </row>
    <row r="4014" spans="10:12">
      <c r="J4014" s="1"/>
      <c r="L4014" s="1"/>
    </row>
    <row r="4015" spans="10:12">
      <c r="J4015" s="1"/>
      <c r="L4015" s="1"/>
    </row>
    <row r="4016" spans="10:12">
      <c r="J4016" s="1"/>
      <c r="L4016" s="1"/>
    </row>
    <row r="4017" spans="10:12">
      <c r="J4017" s="1"/>
      <c r="L4017" s="1"/>
    </row>
    <row r="4018" spans="10:12">
      <c r="J4018" s="1"/>
      <c r="L4018" s="1"/>
    </row>
    <row r="4019" spans="10:12">
      <c r="J4019" s="1"/>
      <c r="L4019" s="1"/>
    </row>
    <row r="4020" spans="10:12">
      <c r="J4020" s="1"/>
      <c r="L4020" s="1"/>
    </row>
    <row r="4021" spans="10:12">
      <c r="J4021" s="1"/>
      <c r="L4021" s="1"/>
    </row>
    <row r="4022" spans="10:12">
      <c r="J4022" s="1"/>
      <c r="L4022" s="1"/>
    </row>
    <row r="4023" spans="10:12">
      <c r="J4023" s="1"/>
      <c r="L4023" s="1"/>
    </row>
    <row r="4024" spans="10:12">
      <c r="J4024" s="1"/>
      <c r="L4024" s="1"/>
    </row>
    <row r="4025" spans="10:12">
      <c r="J4025" s="1"/>
      <c r="L4025" s="1"/>
    </row>
    <row r="4026" spans="10:12">
      <c r="J4026" s="1"/>
      <c r="L4026" s="1"/>
    </row>
    <row r="4027" spans="10:12">
      <c r="J4027" s="1"/>
      <c r="L4027" s="1"/>
    </row>
    <row r="4028" spans="10:12">
      <c r="J4028" s="1"/>
      <c r="L4028" s="1"/>
    </row>
    <row r="4029" spans="10:12">
      <c r="J4029" s="1"/>
      <c r="L4029" s="1"/>
    </row>
    <row r="4030" spans="10:12">
      <c r="J4030" s="1"/>
      <c r="L4030" s="1"/>
    </row>
    <row r="4031" spans="10:12">
      <c r="J4031" s="1"/>
      <c r="L4031" s="1"/>
    </row>
    <row r="4032" spans="10:12">
      <c r="J4032" s="1"/>
      <c r="L4032" s="1"/>
    </row>
    <row r="4033" spans="10:12">
      <c r="J4033" s="1"/>
      <c r="L4033" s="1"/>
    </row>
    <row r="4034" spans="10:12">
      <c r="J4034" s="1"/>
      <c r="L4034" s="1"/>
    </row>
    <row r="4035" spans="10:12">
      <c r="J4035" s="1"/>
      <c r="L4035" s="1"/>
    </row>
    <row r="4036" spans="10:12">
      <c r="J4036" s="1"/>
      <c r="L4036" s="1"/>
    </row>
    <row r="4037" spans="10:12">
      <c r="J4037" s="1"/>
      <c r="L4037" s="1"/>
    </row>
    <row r="4038" spans="10:12">
      <c r="J4038" s="1"/>
      <c r="L4038" s="1"/>
    </row>
    <row r="4039" spans="10:12">
      <c r="J4039" s="1"/>
      <c r="L4039" s="1"/>
    </row>
    <row r="4040" spans="10:12">
      <c r="J4040" s="1"/>
      <c r="L4040" s="1"/>
    </row>
    <row r="4041" spans="10:12">
      <c r="J4041" s="1"/>
      <c r="L4041" s="1"/>
    </row>
    <row r="4042" spans="10:12">
      <c r="J4042" s="1"/>
      <c r="L4042" s="1"/>
    </row>
    <row r="4043" spans="10:12">
      <c r="J4043" s="1"/>
      <c r="L4043" s="1"/>
    </row>
    <row r="4044" spans="10:12">
      <c r="J4044" s="1"/>
      <c r="L4044" s="1"/>
    </row>
    <row r="4045" spans="10:12">
      <c r="J4045" s="1"/>
      <c r="L4045" s="1"/>
    </row>
    <row r="4046" spans="10:12">
      <c r="J4046" s="1"/>
      <c r="L4046" s="1"/>
    </row>
    <row r="4047" spans="10:12">
      <c r="J4047" s="1"/>
      <c r="L4047" s="1"/>
    </row>
    <row r="4048" spans="10:12">
      <c r="J4048" s="1"/>
      <c r="L4048" s="1"/>
    </row>
    <row r="4049" spans="10:12">
      <c r="J4049" s="1"/>
      <c r="L4049" s="1"/>
    </row>
    <row r="4050" spans="10:12">
      <c r="J4050" s="1"/>
      <c r="L4050" s="1"/>
    </row>
    <row r="4051" spans="10:12">
      <c r="J4051" s="1"/>
      <c r="L4051" s="1"/>
    </row>
    <row r="4052" spans="10:12">
      <c r="J4052" s="1"/>
      <c r="L4052" s="1"/>
    </row>
    <row r="4053" spans="10:12">
      <c r="J4053" s="1"/>
      <c r="L4053" s="1"/>
    </row>
    <row r="4054" spans="10:12">
      <c r="J4054" s="1"/>
      <c r="L4054" s="1"/>
    </row>
    <row r="4055" spans="10:12">
      <c r="J4055" s="1"/>
      <c r="L4055" s="1"/>
    </row>
    <row r="4056" spans="10:12">
      <c r="J4056" s="1"/>
      <c r="L4056" s="1"/>
    </row>
    <row r="4057" spans="10:12">
      <c r="J4057" s="1"/>
      <c r="L4057" s="1"/>
    </row>
    <row r="4058" spans="10:12">
      <c r="J4058" s="1"/>
      <c r="L4058" s="1"/>
    </row>
    <row r="4059" spans="10:12">
      <c r="J4059" s="1"/>
      <c r="L4059" s="1"/>
    </row>
    <row r="4060" spans="10:12">
      <c r="J4060" s="1"/>
      <c r="L4060" s="1"/>
    </row>
    <row r="4061" spans="10:12">
      <c r="J4061" s="1"/>
      <c r="L4061" s="1"/>
    </row>
    <row r="4062" spans="10:12">
      <c r="J4062" s="1"/>
      <c r="L4062" s="1"/>
    </row>
    <row r="4063" spans="10:12">
      <c r="J4063" s="1"/>
      <c r="L4063" s="1"/>
    </row>
    <row r="4064" spans="10:12">
      <c r="J4064" s="1"/>
      <c r="L4064" s="1"/>
    </row>
    <row r="4065" spans="10:12">
      <c r="J4065" s="1"/>
      <c r="L4065" s="1"/>
    </row>
    <row r="4066" spans="10:12">
      <c r="J4066" s="1"/>
      <c r="L4066" s="1"/>
    </row>
    <row r="4067" spans="10:12">
      <c r="J4067" s="1"/>
      <c r="L4067" s="1"/>
    </row>
    <row r="4068" spans="10:12">
      <c r="J4068" s="1"/>
      <c r="L4068" s="1"/>
    </row>
    <row r="4069" spans="10:12">
      <c r="J4069" s="1"/>
      <c r="L4069" s="1"/>
    </row>
    <row r="4070" spans="10:12">
      <c r="J4070" s="1"/>
      <c r="L4070" s="1"/>
    </row>
    <row r="4071" spans="10:12">
      <c r="J4071" s="1"/>
      <c r="L4071" s="1"/>
    </row>
    <row r="4072" spans="10:12">
      <c r="J4072" s="1"/>
      <c r="L4072" s="1"/>
    </row>
    <row r="4073" spans="10:12">
      <c r="J4073" s="1"/>
      <c r="L4073" s="1"/>
    </row>
    <row r="4074" spans="10:12">
      <c r="J4074" s="1"/>
      <c r="L4074" s="1"/>
    </row>
    <row r="4075" spans="10:12">
      <c r="J4075" s="1"/>
      <c r="L4075" s="1"/>
    </row>
    <row r="4076" spans="10:12">
      <c r="J4076" s="1"/>
      <c r="L4076" s="1"/>
    </row>
    <row r="4077" spans="10:12">
      <c r="J4077" s="1"/>
      <c r="L4077" s="1"/>
    </row>
    <row r="4078" spans="10:12">
      <c r="J4078" s="1"/>
      <c r="L4078" s="1"/>
    </row>
    <row r="4079" spans="10:12">
      <c r="J4079" s="1"/>
      <c r="L4079" s="1"/>
    </row>
    <row r="4080" spans="10:12">
      <c r="J4080" s="1"/>
      <c r="L4080" s="1"/>
    </row>
    <row r="4081" spans="10:12">
      <c r="J4081" s="1"/>
      <c r="L4081" s="1"/>
    </row>
    <row r="4082" spans="10:12">
      <c r="J4082" s="1"/>
      <c r="L4082" s="1"/>
    </row>
    <row r="4083" spans="10:12">
      <c r="J4083" s="1"/>
      <c r="L4083" s="1"/>
    </row>
    <row r="4084" spans="10:12">
      <c r="J4084" s="1"/>
      <c r="L4084" s="1"/>
    </row>
    <row r="4085" spans="10:12">
      <c r="J4085" s="1"/>
      <c r="L4085" s="1"/>
    </row>
    <row r="4086" spans="10:12">
      <c r="J4086" s="1"/>
      <c r="L4086" s="1"/>
    </row>
    <row r="4087" spans="10:12">
      <c r="J4087" s="1"/>
      <c r="L4087" s="1"/>
    </row>
    <row r="4088" spans="10:12">
      <c r="J4088" s="1"/>
      <c r="L4088" s="1"/>
    </row>
    <row r="4089" spans="10:12">
      <c r="J4089" s="1"/>
      <c r="L4089" s="1"/>
    </row>
    <row r="4090" spans="10:12">
      <c r="J4090" s="1"/>
      <c r="L4090" s="1"/>
    </row>
    <row r="4091" spans="10:12">
      <c r="J4091" s="1"/>
      <c r="L4091" s="1"/>
    </row>
    <row r="4092" spans="10:12">
      <c r="J4092" s="1"/>
      <c r="L4092" s="1"/>
    </row>
    <row r="4093" spans="10:12">
      <c r="J4093" s="1"/>
      <c r="L4093" s="1"/>
    </row>
    <row r="4094" spans="10:12">
      <c r="J4094" s="1"/>
      <c r="L4094" s="1"/>
    </row>
    <row r="4095" spans="10:12">
      <c r="J4095" s="1"/>
      <c r="L4095" s="1"/>
    </row>
    <row r="4096" spans="10:12">
      <c r="J4096" s="1"/>
      <c r="L4096" s="1"/>
    </row>
    <row r="4097" spans="10:12">
      <c r="J4097" s="1"/>
      <c r="L4097" s="1"/>
    </row>
    <row r="4098" spans="10:12">
      <c r="J4098" s="1"/>
      <c r="L4098" s="1"/>
    </row>
    <row r="4099" spans="10:12">
      <c r="J4099" s="1"/>
      <c r="L4099" s="1"/>
    </row>
    <row r="4100" spans="10:12">
      <c r="J4100" s="1"/>
      <c r="L4100" s="1"/>
    </row>
    <row r="4101" spans="10:12">
      <c r="J4101" s="1"/>
      <c r="L4101" s="1"/>
    </row>
    <row r="4102" spans="10:12">
      <c r="J4102" s="1"/>
      <c r="L4102" s="1"/>
    </row>
    <row r="4103" spans="10:12">
      <c r="J4103" s="1"/>
      <c r="L4103" s="1"/>
    </row>
    <row r="4104" spans="10:12">
      <c r="J4104" s="1"/>
      <c r="L4104" s="1"/>
    </row>
    <row r="4105" spans="10:12">
      <c r="J4105" s="1"/>
      <c r="L4105" s="1"/>
    </row>
    <row r="4106" spans="10:12">
      <c r="J4106" s="1"/>
      <c r="L4106" s="1"/>
    </row>
    <row r="4107" spans="10:12">
      <c r="J4107" s="1"/>
      <c r="L4107" s="1"/>
    </row>
    <row r="4108" spans="10:12">
      <c r="J4108" s="1"/>
      <c r="L4108" s="1"/>
    </row>
    <row r="4109" spans="10:12">
      <c r="J4109" s="1"/>
      <c r="L4109" s="1"/>
    </row>
    <row r="4110" spans="10:12">
      <c r="J4110" s="1"/>
      <c r="L4110" s="1"/>
    </row>
    <row r="4111" spans="10:12">
      <c r="J4111" s="1"/>
      <c r="L4111" s="1"/>
    </row>
    <row r="4112" spans="10:12">
      <c r="J4112" s="1"/>
      <c r="L4112" s="1"/>
    </row>
    <row r="4113" spans="10:12">
      <c r="J4113" s="1"/>
      <c r="L4113" s="1"/>
    </row>
    <row r="4114" spans="10:12">
      <c r="J4114" s="1"/>
      <c r="L4114" s="1"/>
    </row>
    <row r="4115" spans="10:12">
      <c r="J4115" s="1"/>
      <c r="L4115" s="1"/>
    </row>
    <row r="4116" spans="10:12">
      <c r="J4116" s="1"/>
      <c r="L4116" s="1"/>
    </row>
    <row r="4117" spans="10:12">
      <c r="J4117" s="1"/>
      <c r="L4117" s="1"/>
    </row>
    <row r="4118" spans="10:12">
      <c r="J4118" s="1"/>
      <c r="L4118" s="1"/>
    </row>
    <row r="4119" spans="10:12">
      <c r="J4119" s="1"/>
      <c r="L4119" s="1"/>
    </row>
    <row r="4120" spans="10:12">
      <c r="J4120" s="1"/>
      <c r="L4120" s="1"/>
    </row>
    <row r="4121" spans="10:12">
      <c r="J4121" s="1"/>
      <c r="L4121" s="1"/>
    </row>
    <row r="4122" spans="10:12">
      <c r="J4122" s="1"/>
      <c r="L4122" s="1"/>
    </row>
    <row r="4123" spans="10:12">
      <c r="J4123" s="1"/>
      <c r="L4123" s="1"/>
    </row>
    <row r="4124" spans="10:12">
      <c r="J4124" s="1"/>
      <c r="L4124" s="1"/>
    </row>
    <row r="4125" spans="10:12">
      <c r="J4125" s="1"/>
      <c r="L4125" s="1"/>
    </row>
    <row r="4126" spans="10:12">
      <c r="J4126" s="1"/>
      <c r="L4126" s="1"/>
    </row>
    <row r="4127" spans="10:12">
      <c r="J4127" s="1"/>
      <c r="L4127" s="1"/>
    </row>
    <row r="4128" spans="10:12">
      <c r="J4128" s="1"/>
      <c r="L4128" s="1"/>
    </row>
    <row r="4129" spans="10:12">
      <c r="J4129" s="1"/>
      <c r="L4129" s="1"/>
    </row>
    <row r="4130" spans="10:12">
      <c r="J4130" s="1"/>
      <c r="L4130" s="1"/>
    </row>
    <row r="4131" spans="10:12">
      <c r="J4131" s="1"/>
      <c r="L4131" s="1"/>
    </row>
    <row r="4132" spans="10:12">
      <c r="J4132" s="1"/>
      <c r="L4132" s="1"/>
    </row>
    <row r="4133" spans="10:12">
      <c r="J4133" s="1"/>
      <c r="L4133" s="1"/>
    </row>
    <row r="4134" spans="10:12">
      <c r="J4134" s="1"/>
      <c r="L4134" s="1"/>
    </row>
    <row r="4135" spans="10:12">
      <c r="J4135" s="1"/>
      <c r="L4135" s="1"/>
    </row>
    <row r="4136" spans="10:12">
      <c r="J4136" s="1"/>
      <c r="L4136" s="1"/>
    </row>
    <row r="4137" spans="10:12">
      <c r="J4137" s="1"/>
      <c r="L4137" s="1"/>
    </row>
    <row r="4138" spans="10:12">
      <c r="J4138" s="1"/>
      <c r="L4138" s="1"/>
    </row>
    <row r="4139" spans="10:12">
      <c r="J4139" s="1"/>
      <c r="L4139" s="1"/>
    </row>
    <row r="4140" spans="10:12">
      <c r="J4140" s="1"/>
      <c r="L4140" s="1"/>
    </row>
    <row r="4141" spans="10:12">
      <c r="J4141" s="1"/>
      <c r="L4141" s="1"/>
    </row>
    <row r="4142" spans="10:12">
      <c r="J4142" s="1"/>
      <c r="L4142" s="1"/>
    </row>
    <row r="4143" spans="10:12">
      <c r="J4143" s="1"/>
      <c r="L4143" s="1"/>
    </row>
    <row r="4144" spans="10:12">
      <c r="J4144" s="1"/>
      <c r="L4144" s="1"/>
    </row>
    <row r="4145" spans="10:12">
      <c r="J4145" s="1"/>
      <c r="L4145" s="1"/>
    </row>
    <row r="4146" spans="10:12">
      <c r="J4146" s="1"/>
      <c r="L4146" s="1"/>
    </row>
    <row r="4147" spans="10:12">
      <c r="J4147" s="1"/>
      <c r="L4147" s="1"/>
    </row>
    <row r="4148" spans="10:12">
      <c r="J4148" s="1"/>
      <c r="L4148" s="1"/>
    </row>
    <row r="4149" spans="10:12">
      <c r="J4149" s="1"/>
      <c r="L4149" s="1"/>
    </row>
    <row r="4150" spans="10:12">
      <c r="J4150" s="1"/>
      <c r="L4150" s="1"/>
    </row>
    <row r="4151" spans="10:12">
      <c r="J4151" s="1"/>
      <c r="L4151" s="1"/>
    </row>
    <row r="4152" spans="10:12">
      <c r="J4152" s="1"/>
      <c r="L4152" s="1"/>
    </row>
    <row r="4153" spans="10:12">
      <c r="J4153" s="1"/>
      <c r="L4153" s="1"/>
    </row>
    <row r="4154" spans="10:12">
      <c r="J4154" s="1"/>
      <c r="L4154" s="1"/>
    </row>
    <row r="4155" spans="10:12">
      <c r="J4155" s="1"/>
      <c r="L4155" s="1"/>
    </row>
    <row r="4156" spans="10:12">
      <c r="J4156" s="1"/>
      <c r="L4156" s="1"/>
    </row>
    <row r="4157" spans="10:12">
      <c r="J4157" s="1"/>
      <c r="L4157" s="1"/>
    </row>
    <row r="4158" spans="10:12">
      <c r="J4158" s="1"/>
      <c r="L4158" s="1"/>
    </row>
    <row r="4159" spans="10:12">
      <c r="J4159" s="1"/>
      <c r="L4159" s="1"/>
    </row>
    <row r="4160" spans="10:12">
      <c r="J4160" s="1"/>
      <c r="L4160" s="1"/>
    </row>
    <row r="4161" spans="10:12">
      <c r="J4161" s="1"/>
      <c r="L4161" s="1"/>
    </row>
    <row r="4162" spans="10:12">
      <c r="J4162" s="1"/>
      <c r="L4162" s="1"/>
    </row>
    <row r="4163" spans="10:12">
      <c r="J4163" s="1"/>
      <c r="L4163" s="1"/>
    </row>
    <row r="4164" spans="10:12">
      <c r="J4164" s="1"/>
      <c r="L4164" s="1"/>
    </row>
    <row r="4165" spans="10:12">
      <c r="J4165" s="1"/>
      <c r="L4165" s="1"/>
    </row>
    <row r="4166" spans="10:12">
      <c r="J4166" s="1"/>
      <c r="L4166" s="1"/>
    </row>
    <row r="4167" spans="10:12">
      <c r="J4167" s="1"/>
      <c r="L4167" s="1"/>
    </row>
    <row r="4168" spans="10:12">
      <c r="J4168" s="1"/>
      <c r="L4168" s="1"/>
    </row>
    <row r="4169" spans="10:12">
      <c r="J4169" s="1"/>
      <c r="L4169" s="1"/>
    </row>
    <row r="4170" spans="10:12">
      <c r="J4170" s="1"/>
      <c r="L4170" s="1"/>
    </row>
    <row r="4171" spans="10:12">
      <c r="J4171" s="1"/>
      <c r="L4171" s="1"/>
    </row>
    <row r="4172" spans="10:12">
      <c r="J4172" s="1"/>
      <c r="L4172" s="1"/>
    </row>
    <row r="4173" spans="10:12">
      <c r="J4173" s="1"/>
      <c r="L4173" s="1"/>
    </row>
    <row r="4174" spans="10:12">
      <c r="J4174" s="1"/>
      <c r="L4174" s="1"/>
    </row>
    <row r="4175" spans="10:12">
      <c r="J4175" s="1"/>
      <c r="L4175" s="1"/>
    </row>
    <row r="4176" spans="10:12">
      <c r="J4176" s="1"/>
      <c r="L4176" s="1"/>
    </row>
    <row r="4177" spans="10:12">
      <c r="J4177" s="1"/>
      <c r="L4177" s="1"/>
    </row>
    <row r="4178" spans="10:12">
      <c r="J4178" s="1"/>
      <c r="L4178" s="1"/>
    </row>
    <row r="4179" spans="10:12">
      <c r="J4179" s="1"/>
      <c r="L4179" s="1"/>
    </row>
    <row r="4180" spans="10:12">
      <c r="J4180" s="1"/>
      <c r="L4180" s="1"/>
    </row>
    <row r="4181" spans="10:12">
      <c r="J4181" s="1"/>
      <c r="L4181" s="1"/>
    </row>
    <row r="4182" spans="10:12">
      <c r="J4182" s="1"/>
      <c r="L4182" s="1"/>
    </row>
    <row r="4183" spans="10:12">
      <c r="J4183" s="1"/>
      <c r="L4183" s="1"/>
    </row>
    <row r="4184" spans="10:12">
      <c r="J4184" s="1"/>
      <c r="L4184" s="1"/>
    </row>
    <row r="4185" spans="10:12">
      <c r="J4185" s="1"/>
      <c r="L4185" s="1"/>
    </row>
    <row r="4186" spans="10:12">
      <c r="J4186" s="1"/>
      <c r="L4186" s="1"/>
    </row>
    <row r="4187" spans="10:12">
      <c r="J4187" s="1"/>
      <c r="L4187" s="1"/>
    </row>
    <row r="4188" spans="10:12">
      <c r="J4188" s="1"/>
      <c r="L4188" s="1"/>
    </row>
    <row r="4189" spans="10:12">
      <c r="J4189" s="1"/>
      <c r="L4189" s="1"/>
    </row>
    <row r="4190" spans="10:12">
      <c r="J4190" s="1"/>
      <c r="L4190" s="1"/>
    </row>
    <row r="4191" spans="10:12">
      <c r="J4191" s="1"/>
      <c r="L4191" s="1"/>
    </row>
    <row r="4192" spans="10:12">
      <c r="J4192" s="1"/>
      <c r="L4192" s="1"/>
    </row>
    <row r="4193" spans="10:12">
      <c r="J4193" s="1"/>
      <c r="L4193" s="1"/>
    </row>
    <row r="4194" spans="10:12">
      <c r="J4194" s="1"/>
      <c r="L4194" s="1"/>
    </row>
    <row r="4195" spans="10:12">
      <c r="J4195" s="1"/>
      <c r="L4195" s="1"/>
    </row>
    <row r="4196" spans="10:12">
      <c r="J4196" s="1"/>
      <c r="L4196" s="1"/>
    </row>
    <row r="4197" spans="10:12">
      <c r="J4197" s="1"/>
      <c r="L4197" s="1"/>
    </row>
    <row r="4198" spans="10:12">
      <c r="J4198" s="1"/>
      <c r="L4198" s="1"/>
    </row>
    <row r="4199" spans="10:12">
      <c r="J4199" s="1"/>
      <c r="L4199" s="1"/>
    </row>
    <row r="4200" spans="10:12">
      <c r="J4200" s="1"/>
      <c r="L4200" s="1"/>
    </row>
    <row r="4201" spans="10:12">
      <c r="J4201" s="1"/>
      <c r="L4201" s="1"/>
    </row>
    <row r="4202" spans="10:12">
      <c r="J4202" s="1"/>
      <c r="L4202" s="1"/>
    </row>
    <row r="4203" spans="10:12">
      <c r="J4203" s="1"/>
      <c r="L4203" s="1"/>
    </row>
    <row r="4204" spans="10:12">
      <c r="J4204" s="1"/>
      <c r="L4204" s="1"/>
    </row>
    <row r="4205" spans="10:12">
      <c r="J4205" s="1"/>
      <c r="L4205" s="1"/>
    </row>
    <row r="4206" spans="10:12">
      <c r="J4206" s="1"/>
      <c r="L4206" s="1"/>
    </row>
    <row r="4207" spans="10:12">
      <c r="J4207" s="1"/>
      <c r="L4207" s="1"/>
    </row>
    <row r="4208" spans="10:12">
      <c r="J4208" s="1"/>
      <c r="L4208" s="1"/>
    </row>
    <row r="4209" spans="10:12">
      <c r="J4209" s="1"/>
      <c r="L4209" s="1"/>
    </row>
    <row r="4210" spans="10:12">
      <c r="J4210" s="1"/>
      <c r="L4210" s="1"/>
    </row>
    <row r="4211" spans="10:12">
      <c r="J4211" s="1"/>
      <c r="L4211" s="1"/>
    </row>
    <row r="4212" spans="10:12">
      <c r="J4212" s="1"/>
      <c r="L4212" s="1"/>
    </row>
    <row r="4213" spans="10:12">
      <c r="J4213" s="1"/>
      <c r="L4213" s="1"/>
    </row>
    <row r="4214" spans="10:12">
      <c r="J4214" s="1"/>
      <c r="L4214" s="1"/>
    </row>
    <row r="4215" spans="10:12">
      <c r="J4215" s="1"/>
      <c r="L4215" s="1"/>
    </row>
    <row r="4216" spans="10:12">
      <c r="J4216" s="1"/>
      <c r="L4216" s="1"/>
    </row>
    <row r="4217" spans="10:12">
      <c r="J4217" s="1"/>
      <c r="L4217" s="1"/>
    </row>
    <row r="4218" spans="10:12">
      <c r="J4218" s="1"/>
      <c r="L4218" s="1"/>
    </row>
    <row r="4219" spans="10:12">
      <c r="J4219" s="1"/>
      <c r="L4219" s="1"/>
    </row>
    <row r="4220" spans="10:12">
      <c r="J4220" s="1"/>
      <c r="L4220" s="1"/>
    </row>
    <row r="4221" spans="10:12">
      <c r="J4221" s="1"/>
      <c r="L4221" s="1"/>
    </row>
    <row r="4222" spans="10:12">
      <c r="J4222" s="1"/>
      <c r="L4222" s="1"/>
    </row>
    <row r="4223" spans="10:12">
      <c r="J4223" s="1"/>
      <c r="L4223" s="1"/>
    </row>
    <row r="4224" spans="10:12">
      <c r="J4224" s="1"/>
      <c r="L4224" s="1"/>
    </row>
    <row r="4225" spans="10:12">
      <c r="J4225" s="1"/>
      <c r="L4225" s="1"/>
    </row>
    <row r="4226" spans="10:12">
      <c r="J4226" s="1"/>
      <c r="L4226" s="1"/>
    </row>
    <row r="4227" spans="10:12">
      <c r="J4227" s="1"/>
      <c r="L4227" s="1"/>
    </row>
    <row r="4228" spans="10:12">
      <c r="J4228" s="1"/>
      <c r="L4228" s="1"/>
    </row>
    <row r="4229" spans="10:12">
      <c r="J4229" s="1"/>
      <c r="L4229" s="1"/>
    </row>
    <row r="4230" spans="10:12">
      <c r="J4230" s="1"/>
      <c r="L4230" s="1"/>
    </row>
    <row r="4231" spans="10:12">
      <c r="J4231" s="1"/>
      <c r="L4231" s="1"/>
    </row>
    <row r="4232" spans="10:12">
      <c r="J4232" s="1"/>
      <c r="L4232" s="1"/>
    </row>
    <row r="4233" spans="10:12">
      <c r="J4233" s="1"/>
      <c r="L4233" s="1"/>
    </row>
    <row r="4234" spans="10:12">
      <c r="J4234" s="1"/>
      <c r="L4234" s="1"/>
    </row>
    <row r="4235" spans="10:12">
      <c r="J4235" s="1"/>
      <c r="L4235" s="1"/>
    </row>
    <row r="4236" spans="10:12">
      <c r="J4236" s="1"/>
      <c r="L4236" s="1"/>
    </row>
    <row r="4237" spans="10:12">
      <c r="J4237" s="1"/>
      <c r="L4237" s="1"/>
    </row>
    <row r="4238" spans="10:12">
      <c r="J4238" s="1"/>
      <c r="L4238" s="1"/>
    </row>
    <row r="4239" spans="10:12">
      <c r="J4239" s="1"/>
      <c r="L4239" s="1"/>
    </row>
    <row r="4240" spans="10:12">
      <c r="J4240" s="1"/>
      <c r="L4240" s="1"/>
    </row>
    <row r="4241" spans="10:12">
      <c r="J4241" s="1"/>
      <c r="L4241" s="1"/>
    </row>
    <row r="4242" spans="10:12">
      <c r="J4242" s="1"/>
      <c r="L4242" s="1"/>
    </row>
    <row r="4243" spans="10:12">
      <c r="J4243" s="1"/>
      <c r="L4243" s="1"/>
    </row>
    <row r="4244" spans="10:12">
      <c r="J4244" s="1"/>
      <c r="L4244" s="1"/>
    </row>
    <row r="4245" spans="10:12">
      <c r="J4245" s="1"/>
      <c r="L4245" s="1"/>
    </row>
    <row r="4246" spans="10:12">
      <c r="J4246" s="1"/>
      <c r="L4246" s="1"/>
    </row>
    <row r="4247" spans="10:12">
      <c r="J4247" s="1"/>
      <c r="L4247" s="1"/>
    </row>
    <row r="4248" spans="10:12">
      <c r="J4248" s="1"/>
      <c r="L4248" s="1"/>
    </row>
    <row r="4249" spans="10:12">
      <c r="J4249" s="1"/>
      <c r="L4249" s="1"/>
    </row>
    <row r="4250" spans="10:12">
      <c r="J4250" s="1"/>
      <c r="L4250" s="1"/>
    </row>
    <row r="4251" spans="10:12">
      <c r="J4251" s="1"/>
      <c r="L4251" s="1"/>
    </row>
    <row r="4252" spans="10:12">
      <c r="J4252" s="1"/>
      <c r="L4252" s="1"/>
    </row>
    <row r="4253" spans="10:12">
      <c r="J4253" s="1"/>
      <c r="L4253" s="1"/>
    </row>
    <row r="4254" spans="10:12">
      <c r="J4254" s="1"/>
      <c r="L4254" s="1"/>
    </row>
    <row r="4255" spans="10:12">
      <c r="J4255" s="1"/>
      <c r="L4255" s="1"/>
    </row>
    <row r="4256" spans="10:12">
      <c r="J4256" s="1"/>
      <c r="L4256" s="1"/>
    </row>
    <row r="4257" spans="10:12">
      <c r="J4257" s="1"/>
      <c r="L4257" s="1"/>
    </row>
    <row r="4258" spans="10:12">
      <c r="J4258" s="1"/>
      <c r="L4258" s="1"/>
    </row>
    <row r="4259" spans="10:12">
      <c r="J4259" s="1"/>
      <c r="L4259" s="1"/>
    </row>
    <row r="4260" spans="10:12">
      <c r="J4260" s="1"/>
      <c r="L4260" s="1"/>
    </row>
    <row r="4261" spans="10:12">
      <c r="J4261" s="1"/>
      <c r="L4261" s="1"/>
    </row>
    <row r="4262" spans="10:12">
      <c r="J4262" s="1"/>
      <c r="L4262" s="1"/>
    </row>
    <row r="4263" spans="10:12">
      <c r="J4263" s="1"/>
      <c r="L4263" s="1"/>
    </row>
    <row r="4264" spans="10:12">
      <c r="J4264" s="1"/>
      <c r="L4264" s="1"/>
    </row>
    <row r="4265" spans="10:12">
      <c r="J4265" s="1"/>
      <c r="L4265" s="1"/>
    </row>
    <row r="4266" spans="10:12">
      <c r="J4266" s="1"/>
      <c r="L4266" s="1"/>
    </row>
    <row r="4267" spans="10:12">
      <c r="J4267" s="1"/>
      <c r="L4267" s="1"/>
    </row>
    <row r="4268" spans="10:12">
      <c r="J4268" s="1"/>
      <c r="L4268" s="1"/>
    </row>
    <row r="4269" spans="10:12">
      <c r="J4269" s="1"/>
      <c r="L4269" s="1"/>
    </row>
    <row r="4270" spans="10:12">
      <c r="J4270" s="1"/>
      <c r="L4270" s="1"/>
    </row>
    <row r="4271" spans="10:12">
      <c r="J4271" s="1"/>
      <c r="L4271" s="1"/>
    </row>
    <row r="4272" spans="10:12">
      <c r="J4272" s="1"/>
      <c r="L4272" s="1"/>
    </row>
    <row r="4273" spans="10:12">
      <c r="J4273" s="1"/>
      <c r="L4273" s="1"/>
    </row>
    <row r="4274" spans="10:12">
      <c r="J4274" s="1"/>
      <c r="L4274" s="1"/>
    </row>
    <row r="4275" spans="10:12">
      <c r="J4275" s="1"/>
      <c r="L4275" s="1"/>
    </row>
    <row r="4276" spans="10:12">
      <c r="J4276" s="1"/>
      <c r="L4276" s="1"/>
    </row>
    <row r="4277" spans="10:12">
      <c r="J4277" s="1"/>
      <c r="L4277" s="1"/>
    </row>
    <row r="4278" spans="10:12">
      <c r="J4278" s="1"/>
      <c r="L4278" s="1"/>
    </row>
    <row r="4279" spans="10:12">
      <c r="J4279" s="1"/>
      <c r="L4279" s="1"/>
    </row>
    <row r="4280" spans="10:12">
      <c r="J4280" s="1"/>
      <c r="L4280" s="1"/>
    </row>
    <row r="4281" spans="10:12">
      <c r="J4281" s="1"/>
      <c r="L4281" s="1"/>
    </row>
    <row r="4282" spans="10:12">
      <c r="J4282" s="1"/>
      <c r="L4282" s="1"/>
    </row>
    <row r="4283" spans="10:12">
      <c r="J4283" s="1"/>
      <c r="L4283" s="1"/>
    </row>
    <row r="4284" spans="10:12">
      <c r="J4284" s="1"/>
      <c r="L4284" s="1"/>
    </row>
    <row r="4285" spans="10:12">
      <c r="J4285" s="1"/>
      <c r="L4285" s="1"/>
    </row>
    <row r="4286" spans="10:12">
      <c r="J4286" s="1"/>
      <c r="L4286" s="1"/>
    </row>
    <row r="4287" spans="10:12">
      <c r="J4287" s="1"/>
      <c r="L4287" s="1"/>
    </row>
    <row r="4288" spans="10:12">
      <c r="J4288" s="1"/>
      <c r="L4288" s="1"/>
    </row>
    <row r="4289" spans="10:12">
      <c r="J4289" s="1"/>
      <c r="L4289" s="1"/>
    </row>
    <row r="4290" spans="10:12">
      <c r="J4290" s="1"/>
      <c r="L4290" s="1"/>
    </row>
    <row r="4291" spans="10:12">
      <c r="J4291" s="1"/>
      <c r="L4291" s="1"/>
    </row>
    <row r="4292" spans="10:12">
      <c r="J4292" s="1"/>
      <c r="L4292" s="1"/>
    </row>
    <row r="4293" spans="10:12">
      <c r="J4293" s="1"/>
      <c r="L4293" s="1"/>
    </row>
    <row r="4294" spans="10:12">
      <c r="J4294" s="1"/>
      <c r="L4294" s="1"/>
    </row>
    <row r="4295" spans="10:12">
      <c r="J4295" s="1"/>
      <c r="L4295" s="1"/>
    </row>
    <row r="4296" spans="10:12">
      <c r="J4296" s="1"/>
      <c r="L4296" s="1"/>
    </row>
    <row r="4297" spans="10:12">
      <c r="J4297" s="1"/>
      <c r="L4297" s="1"/>
    </row>
    <row r="4298" spans="10:12">
      <c r="J4298" s="1"/>
      <c r="L4298" s="1"/>
    </row>
    <row r="4299" spans="10:12">
      <c r="J4299" s="1"/>
      <c r="L4299" s="1"/>
    </row>
    <row r="4300" spans="10:12">
      <c r="J4300" s="1"/>
      <c r="L4300" s="1"/>
    </row>
    <row r="4301" spans="10:12">
      <c r="J4301" s="1"/>
      <c r="L4301" s="1"/>
    </row>
    <row r="4302" spans="10:12">
      <c r="J4302" s="1"/>
      <c r="L4302" s="1"/>
    </row>
    <row r="4303" spans="10:12">
      <c r="J4303" s="1"/>
      <c r="L4303" s="1"/>
    </row>
    <row r="4304" spans="10:12">
      <c r="J4304" s="1"/>
      <c r="L4304" s="1"/>
    </row>
    <row r="4305" spans="10:12">
      <c r="J4305" s="1"/>
      <c r="L4305" s="1"/>
    </row>
    <row r="4306" spans="10:12">
      <c r="J4306" s="1"/>
      <c r="L4306" s="1"/>
    </row>
    <row r="4307" spans="10:12">
      <c r="J4307" s="1"/>
      <c r="L4307" s="1"/>
    </row>
    <row r="4308" spans="10:12">
      <c r="J4308" s="1"/>
      <c r="L4308" s="1"/>
    </row>
    <row r="4309" spans="10:12">
      <c r="J4309" s="1"/>
      <c r="L4309" s="1"/>
    </row>
    <row r="4310" spans="10:12">
      <c r="J4310" s="1"/>
      <c r="L4310" s="1"/>
    </row>
    <row r="4311" spans="10:12">
      <c r="J4311" s="1"/>
      <c r="L4311" s="1"/>
    </row>
    <row r="4312" spans="10:12">
      <c r="J4312" s="1"/>
      <c r="L4312" s="1"/>
    </row>
    <row r="4313" spans="10:12">
      <c r="J4313" s="1"/>
      <c r="L4313" s="1"/>
    </row>
    <row r="4314" spans="10:12">
      <c r="J4314" s="1"/>
      <c r="L4314" s="1"/>
    </row>
    <row r="4315" spans="10:12">
      <c r="J4315" s="1"/>
      <c r="L4315" s="1"/>
    </row>
    <row r="4316" spans="10:12">
      <c r="J4316" s="1"/>
      <c r="L4316" s="1"/>
    </row>
    <row r="4317" spans="10:12">
      <c r="J4317" s="1"/>
      <c r="L4317" s="1"/>
    </row>
    <row r="4318" spans="10:12">
      <c r="J4318" s="1"/>
      <c r="L4318" s="1"/>
    </row>
    <row r="4319" spans="10:12">
      <c r="J4319" s="1"/>
      <c r="L4319" s="1"/>
    </row>
    <row r="4320" spans="10:12">
      <c r="J4320" s="1"/>
      <c r="L4320" s="1"/>
    </row>
    <row r="4321" spans="10:12">
      <c r="J4321" s="1"/>
      <c r="L4321" s="1"/>
    </row>
    <row r="4322" spans="10:12">
      <c r="J4322" s="1"/>
      <c r="L4322" s="1"/>
    </row>
    <row r="4323" spans="10:12">
      <c r="J4323" s="1"/>
      <c r="L4323" s="1"/>
    </row>
    <row r="4324" spans="10:12">
      <c r="J4324" s="1"/>
      <c r="L4324" s="1"/>
    </row>
    <row r="4325" spans="10:12">
      <c r="J4325" s="1"/>
      <c r="L4325" s="1"/>
    </row>
    <row r="4326" spans="10:12">
      <c r="J4326" s="1"/>
      <c r="L4326" s="1"/>
    </row>
    <row r="4327" spans="10:12">
      <c r="J4327" s="1"/>
      <c r="L4327" s="1"/>
    </row>
    <row r="4328" spans="10:12">
      <c r="J4328" s="1"/>
      <c r="L4328" s="1"/>
    </row>
    <row r="4329" spans="10:12">
      <c r="J4329" s="1"/>
      <c r="L4329" s="1"/>
    </row>
    <row r="4330" spans="10:12">
      <c r="J4330" s="1"/>
      <c r="L4330" s="1"/>
    </row>
    <row r="4331" spans="10:12">
      <c r="J4331" s="1"/>
      <c r="L4331" s="1"/>
    </row>
    <row r="4332" spans="10:12">
      <c r="J4332" s="1"/>
      <c r="L4332" s="1"/>
    </row>
    <row r="4333" spans="10:12">
      <c r="J4333" s="1"/>
      <c r="L4333" s="1"/>
    </row>
    <row r="4334" spans="10:12">
      <c r="J4334" s="1"/>
      <c r="L4334" s="1"/>
    </row>
    <row r="4335" spans="10:12">
      <c r="J4335" s="1"/>
      <c r="L4335" s="1"/>
    </row>
    <row r="4336" spans="10:12">
      <c r="J4336" s="1"/>
      <c r="L4336" s="1"/>
    </row>
    <row r="4337" spans="10:12">
      <c r="J4337" s="1"/>
      <c r="L4337" s="1"/>
    </row>
    <row r="4338" spans="10:12">
      <c r="J4338" s="1"/>
      <c r="L4338" s="1"/>
    </row>
    <row r="4339" spans="10:12">
      <c r="J4339" s="1"/>
      <c r="L4339" s="1"/>
    </row>
    <row r="4340" spans="10:12">
      <c r="J4340" s="1"/>
      <c r="L4340" s="1"/>
    </row>
    <row r="4341" spans="10:12">
      <c r="J4341" s="1"/>
      <c r="L4341" s="1"/>
    </row>
    <row r="4342" spans="10:12">
      <c r="J4342" s="1"/>
      <c r="L4342" s="1"/>
    </row>
    <row r="4343" spans="10:12">
      <c r="J4343" s="1"/>
      <c r="L4343" s="1"/>
    </row>
    <row r="4344" spans="10:12">
      <c r="J4344" s="1"/>
      <c r="L4344" s="1"/>
    </row>
    <row r="4345" spans="10:12">
      <c r="J4345" s="1"/>
      <c r="L4345" s="1"/>
    </row>
    <row r="4346" spans="10:12">
      <c r="J4346" s="1"/>
      <c r="L4346" s="1"/>
    </row>
    <row r="4347" spans="10:12">
      <c r="J4347" s="1"/>
      <c r="L4347" s="1"/>
    </row>
    <row r="4348" spans="10:12">
      <c r="J4348" s="1"/>
      <c r="L4348" s="1"/>
    </row>
    <row r="4349" spans="10:12">
      <c r="J4349" s="1"/>
      <c r="L4349" s="1"/>
    </row>
    <row r="4350" spans="10:12">
      <c r="J4350" s="1"/>
      <c r="L4350" s="1"/>
    </row>
    <row r="4351" spans="10:12">
      <c r="J4351" s="1"/>
      <c r="L4351" s="1"/>
    </row>
    <row r="4352" spans="10:12">
      <c r="J4352" s="1"/>
      <c r="L4352" s="1"/>
    </row>
    <row r="4353" spans="10:12">
      <c r="J4353" s="1"/>
      <c r="L4353" s="1"/>
    </row>
    <row r="4354" spans="10:12">
      <c r="J4354" s="1"/>
      <c r="L4354" s="1"/>
    </row>
    <row r="4355" spans="10:12">
      <c r="J4355" s="1"/>
      <c r="L4355" s="1"/>
    </row>
    <row r="4356" spans="10:12">
      <c r="J4356" s="1"/>
      <c r="L4356" s="1"/>
    </row>
    <row r="4357" spans="10:12">
      <c r="J4357" s="1"/>
      <c r="L4357" s="1"/>
    </row>
    <row r="4358" spans="10:12">
      <c r="J4358" s="1"/>
      <c r="L4358" s="1"/>
    </row>
    <row r="4359" spans="10:12">
      <c r="J4359" s="1"/>
      <c r="L4359" s="1"/>
    </row>
    <row r="4360" spans="10:12">
      <c r="J4360" s="1"/>
      <c r="L4360" s="1"/>
    </row>
    <row r="4361" spans="10:12">
      <c r="J4361" s="1"/>
      <c r="L4361" s="1"/>
    </row>
    <row r="4362" spans="10:12">
      <c r="J4362" s="1"/>
      <c r="L4362" s="1"/>
    </row>
    <row r="4363" spans="10:12">
      <c r="J4363" s="1"/>
      <c r="L4363" s="1"/>
    </row>
    <row r="4364" spans="10:12">
      <c r="J4364" s="1"/>
      <c r="L4364" s="1"/>
    </row>
    <row r="4365" spans="10:12">
      <c r="J4365" s="1"/>
      <c r="L4365" s="1"/>
    </row>
    <row r="4366" spans="10:12">
      <c r="J4366" s="1"/>
      <c r="L4366" s="1"/>
    </row>
    <row r="4367" spans="10:12">
      <c r="J4367" s="1"/>
      <c r="L4367" s="1"/>
    </row>
    <row r="4368" spans="10:12">
      <c r="J4368" s="1"/>
      <c r="L4368" s="1"/>
    </row>
    <row r="4369" spans="10:12">
      <c r="J4369" s="1"/>
      <c r="L4369" s="1"/>
    </row>
    <row r="4370" spans="10:12">
      <c r="J4370" s="1"/>
      <c r="L4370" s="1"/>
    </row>
    <row r="4371" spans="10:12">
      <c r="J4371" s="1"/>
      <c r="L4371" s="1"/>
    </row>
    <row r="4372" spans="10:12">
      <c r="J4372" s="1"/>
      <c r="L4372" s="1"/>
    </row>
    <row r="4373" spans="10:12">
      <c r="J4373" s="1"/>
      <c r="L4373" s="1"/>
    </row>
    <row r="4374" spans="10:12">
      <c r="J4374" s="1"/>
      <c r="L4374" s="1"/>
    </row>
    <row r="4375" spans="10:12">
      <c r="J4375" s="1"/>
      <c r="L4375" s="1"/>
    </row>
    <row r="4376" spans="10:12">
      <c r="J4376" s="1"/>
      <c r="L4376" s="1"/>
    </row>
    <row r="4377" spans="10:12">
      <c r="J4377" s="1"/>
      <c r="L4377" s="1"/>
    </row>
    <row r="4378" spans="10:12">
      <c r="J4378" s="1"/>
      <c r="L4378" s="1"/>
    </row>
    <row r="4379" spans="10:12">
      <c r="J4379" s="1"/>
      <c r="L4379" s="1"/>
    </row>
    <row r="4380" spans="10:12">
      <c r="J4380" s="1"/>
      <c r="L4380" s="1"/>
    </row>
    <row r="4381" spans="10:12">
      <c r="J4381" s="1"/>
      <c r="L4381" s="1"/>
    </row>
    <row r="4382" spans="10:12">
      <c r="J4382" s="1"/>
      <c r="L4382" s="1"/>
    </row>
    <row r="4383" spans="10:12">
      <c r="J4383" s="1"/>
      <c r="L4383" s="1"/>
    </row>
    <row r="4384" spans="10:12">
      <c r="J4384" s="1"/>
      <c r="L4384" s="1"/>
    </row>
    <row r="4385" spans="10:12">
      <c r="J4385" s="1"/>
      <c r="L4385" s="1"/>
    </row>
    <row r="4386" spans="10:12">
      <c r="J4386" s="1"/>
      <c r="L4386" s="1"/>
    </row>
    <row r="4387" spans="10:12">
      <c r="J4387" s="1"/>
      <c r="L4387" s="1"/>
    </row>
    <row r="4388" spans="10:12">
      <c r="J4388" s="1"/>
      <c r="L4388" s="1"/>
    </row>
    <row r="4389" spans="10:12">
      <c r="J4389" s="1"/>
      <c r="L4389" s="1"/>
    </row>
    <row r="4390" spans="10:12">
      <c r="J4390" s="1"/>
      <c r="L4390" s="1"/>
    </row>
    <row r="4391" spans="10:12">
      <c r="J4391" s="1"/>
      <c r="L4391" s="1"/>
    </row>
    <row r="4392" spans="10:12">
      <c r="J4392" s="1"/>
      <c r="L4392" s="1"/>
    </row>
    <row r="4393" spans="10:12">
      <c r="J4393" s="1"/>
      <c r="L4393" s="1"/>
    </row>
    <row r="4394" spans="10:12">
      <c r="J4394" s="1"/>
      <c r="L4394" s="1"/>
    </row>
    <row r="4395" spans="10:12">
      <c r="J4395" s="1"/>
      <c r="L4395" s="1"/>
    </row>
    <row r="4396" spans="10:12">
      <c r="J4396" s="1"/>
      <c r="L4396" s="1"/>
    </row>
    <row r="4397" spans="10:12">
      <c r="J4397" s="1"/>
      <c r="L4397" s="1"/>
    </row>
    <row r="4398" spans="10:12">
      <c r="J4398" s="1"/>
      <c r="L4398" s="1"/>
    </row>
    <row r="4399" spans="10:12">
      <c r="J4399" s="1"/>
      <c r="L4399" s="1"/>
    </row>
    <row r="4400" spans="10:12">
      <c r="J4400" s="1"/>
      <c r="L4400" s="1"/>
    </row>
    <row r="4401" spans="10:12">
      <c r="J4401" s="1"/>
      <c r="L4401" s="1"/>
    </row>
    <row r="4402" spans="10:12">
      <c r="J4402" s="1"/>
      <c r="L4402" s="1"/>
    </row>
    <row r="4403" spans="10:12">
      <c r="J4403" s="1"/>
      <c r="L4403" s="1"/>
    </row>
    <row r="4404" spans="10:12">
      <c r="J4404" s="1"/>
      <c r="L4404" s="1"/>
    </row>
    <row r="4405" spans="10:12">
      <c r="J4405" s="1"/>
      <c r="L4405" s="1"/>
    </row>
    <row r="4406" spans="10:12">
      <c r="J4406" s="1"/>
      <c r="L4406" s="1"/>
    </row>
    <row r="4407" spans="10:12">
      <c r="J4407" s="1"/>
      <c r="L4407" s="1"/>
    </row>
    <row r="4408" spans="10:12">
      <c r="J4408" s="1"/>
      <c r="L4408" s="1"/>
    </row>
    <row r="4409" spans="10:12">
      <c r="J4409" s="1"/>
      <c r="L4409" s="1"/>
    </row>
    <row r="4410" spans="10:12">
      <c r="J4410" s="1"/>
      <c r="L4410" s="1"/>
    </row>
    <row r="4411" spans="10:12">
      <c r="J4411" s="1"/>
      <c r="L4411" s="1"/>
    </row>
    <row r="4412" spans="10:12">
      <c r="J4412" s="1"/>
      <c r="L4412" s="1"/>
    </row>
    <row r="4413" spans="10:12">
      <c r="J4413" s="1"/>
      <c r="L4413" s="1"/>
    </row>
    <row r="4414" spans="10:12">
      <c r="J4414" s="1"/>
      <c r="L4414" s="1"/>
    </row>
    <row r="4415" spans="10:12">
      <c r="J4415" s="1"/>
      <c r="L4415" s="1"/>
    </row>
    <row r="4416" spans="10:12">
      <c r="J4416" s="1"/>
      <c r="L4416" s="1"/>
    </row>
    <row r="4417" spans="10:12">
      <c r="J4417" s="1"/>
      <c r="L4417" s="1"/>
    </row>
    <row r="4418" spans="10:12">
      <c r="J4418" s="1"/>
      <c r="L4418" s="1"/>
    </row>
    <row r="4419" spans="10:12">
      <c r="J4419" s="1"/>
      <c r="L4419" s="1"/>
    </row>
    <row r="4420" spans="10:12">
      <c r="J4420" s="1"/>
      <c r="L4420" s="1"/>
    </row>
    <row r="4421" spans="10:12">
      <c r="J4421" s="1"/>
      <c r="L4421" s="1"/>
    </row>
    <row r="4422" spans="10:12">
      <c r="J4422" s="1"/>
      <c r="L4422" s="1"/>
    </row>
    <row r="4423" spans="10:12">
      <c r="J4423" s="1"/>
      <c r="L4423" s="1"/>
    </row>
    <row r="4424" spans="10:12">
      <c r="J4424" s="1"/>
      <c r="L4424" s="1"/>
    </row>
    <row r="4425" spans="10:12">
      <c r="J4425" s="1"/>
      <c r="L4425" s="1"/>
    </row>
    <row r="4426" spans="10:12">
      <c r="J4426" s="1"/>
      <c r="L4426" s="1"/>
    </row>
    <row r="4427" spans="10:12">
      <c r="J4427" s="1"/>
      <c r="L4427" s="1"/>
    </row>
    <row r="4428" spans="10:12">
      <c r="J4428" s="1"/>
      <c r="L4428" s="1"/>
    </row>
    <row r="4429" spans="10:12">
      <c r="J4429" s="1"/>
      <c r="L4429" s="1"/>
    </row>
    <row r="4430" spans="10:12">
      <c r="J4430" s="1"/>
      <c r="L4430" s="1"/>
    </row>
    <row r="4431" spans="10:12">
      <c r="J4431" s="1"/>
      <c r="L4431" s="1"/>
    </row>
    <row r="4432" spans="10:12">
      <c r="J4432" s="1"/>
      <c r="L4432" s="1"/>
    </row>
    <row r="4433" spans="10:12">
      <c r="J4433" s="1"/>
      <c r="L4433" s="1"/>
    </row>
    <row r="4434" spans="10:12">
      <c r="J4434" s="1"/>
      <c r="L4434" s="1"/>
    </row>
    <row r="4435" spans="10:12">
      <c r="J4435" s="1"/>
      <c r="L4435" s="1"/>
    </row>
    <row r="4436" spans="10:12">
      <c r="J4436" s="1"/>
      <c r="L4436" s="1"/>
    </row>
    <row r="4437" spans="10:12">
      <c r="J4437" s="1"/>
      <c r="L4437" s="1"/>
    </row>
    <row r="4438" spans="10:12">
      <c r="J4438" s="1"/>
      <c r="L4438" s="1"/>
    </row>
    <row r="4439" spans="10:12">
      <c r="J4439" s="1"/>
      <c r="L4439" s="1"/>
    </row>
    <row r="4440" spans="10:12">
      <c r="J4440" s="1"/>
      <c r="L4440" s="1"/>
    </row>
    <row r="4441" spans="10:12">
      <c r="J4441" s="1"/>
      <c r="L4441" s="1"/>
    </row>
    <row r="4442" spans="10:12">
      <c r="J4442" s="1"/>
      <c r="L4442" s="1"/>
    </row>
    <row r="4443" spans="10:12">
      <c r="J4443" s="1"/>
      <c r="L4443" s="1"/>
    </row>
    <row r="4444" spans="10:12">
      <c r="J4444" s="1"/>
      <c r="L4444" s="1"/>
    </row>
    <row r="4445" spans="10:12">
      <c r="J4445" s="1"/>
      <c r="L4445" s="1"/>
    </row>
    <row r="4446" spans="10:12">
      <c r="J4446" s="1"/>
      <c r="L4446" s="1"/>
    </row>
    <row r="4447" spans="10:12">
      <c r="J4447" s="1"/>
      <c r="L4447" s="1"/>
    </row>
    <row r="4448" spans="10:12">
      <c r="J4448" s="1"/>
      <c r="L4448" s="1"/>
    </row>
    <row r="4449" spans="10:12">
      <c r="J4449" s="1"/>
      <c r="L4449" s="1"/>
    </row>
    <row r="4450" spans="10:12">
      <c r="J4450" s="1"/>
      <c r="L4450" s="1"/>
    </row>
    <row r="4451" spans="10:12">
      <c r="J4451" s="1"/>
      <c r="L4451" s="1"/>
    </row>
    <row r="4452" spans="10:12">
      <c r="J4452" s="1"/>
      <c r="L4452" s="1"/>
    </row>
    <row r="4453" spans="10:12">
      <c r="J4453" s="1"/>
      <c r="L4453" s="1"/>
    </row>
    <row r="4454" spans="10:12">
      <c r="J4454" s="1"/>
      <c r="L4454" s="1"/>
    </row>
    <row r="4455" spans="10:12">
      <c r="J4455" s="1"/>
      <c r="L4455" s="1"/>
    </row>
    <row r="4456" spans="10:12">
      <c r="J4456" s="1"/>
      <c r="L4456" s="1"/>
    </row>
    <row r="4457" spans="10:12">
      <c r="J4457" s="1"/>
      <c r="L4457" s="1"/>
    </row>
    <row r="4458" spans="10:12">
      <c r="J4458" s="1"/>
      <c r="L4458" s="1"/>
    </row>
    <row r="4459" spans="10:12">
      <c r="J4459" s="1"/>
      <c r="L4459" s="1"/>
    </row>
    <row r="4460" spans="10:12">
      <c r="J4460" s="1"/>
      <c r="L4460" s="1"/>
    </row>
    <row r="4461" spans="10:12">
      <c r="J4461" s="1"/>
      <c r="L4461" s="1"/>
    </row>
    <row r="4462" spans="10:12">
      <c r="J4462" s="1"/>
      <c r="L4462" s="1"/>
    </row>
    <row r="4463" spans="10:12">
      <c r="J4463" s="1"/>
      <c r="L4463" s="1"/>
    </row>
    <row r="4464" spans="10:12">
      <c r="J4464" s="1"/>
      <c r="L4464" s="1"/>
    </row>
    <row r="4465" spans="10:12">
      <c r="J4465" s="1"/>
      <c r="L4465" s="1"/>
    </row>
    <row r="4466" spans="10:12">
      <c r="J4466" s="1"/>
      <c r="L4466" s="1"/>
    </row>
    <row r="4467" spans="10:12">
      <c r="J4467" s="1"/>
      <c r="L4467" s="1"/>
    </row>
    <row r="4468" spans="10:12">
      <c r="J4468" s="1"/>
      <c r="L4468" s="1"/>
    </row>
    <row r="4469" spans="10:12">
      <c r="J4469" s="1"/>
      <c r="L4469" s="1"/>
    </row>
    <row r="4470" spans="10:12">
      <c r="J4470" s="1"/>
      <c r="L4470" s="1"/>
    </row>
    <row r="4471" spans="10:12">
      <c r="J4471" s="1"/>
      <c r="L4471" s="1"/>
    </row>
    <row r="4472" spans="10:12">
      <c r="J4472" s="1"/>
      <c r="L4472" s="1"/>
    </row>
    <row r="4473" spans="10:12">
      <c r="J4473" s="1"/>
      <c r="L4473" s="1"/>
    </row>
    <row r="4474" spans="10:12">
      <c r="J4474" s="1"/>
      <c r="L4474" s="1"/>
    </row>
    <row r="4475" spans="10:12">
      <c r="J4475" s="1"/>
      <c r="L4475" s="1"/>
    </row>
    <row r="4476" spans="10:12">
      <c r="J4476" s="1"/>
      <c r="L4476" s="1"/>
    </row>
    <row r="4477" spans="10:12">
      <c r="J4477" s="1"/>
      <c r="L4477" s="1"/>
    </row>
    <row r="4478" spans="10:12">
      <c r="J4478" s="1"/>
      <c r="L4478" s="1"/>
    </row>
    <row r="4479" spans="10:12">
      <c r="J4479" s="1"/>
      <c r="L4479" s="1"/>
    </row>
    <row r="4480" spans="10:12">
      <c r="J4480" s="1"/>
      <c r="L4480" s="1"/>
    </row>
    <row r="4481" spans="10:12">
      <c r="J4481" s="1"/>
      <c r="L4481" s="1"/>
    </row>
    <row r="4482" spans="10:12">
      <c r="J4482" s="1"/>
      <c r="L4482" s="1"/>
    </row>
    <row r="4483" spans="10:12">
      <c r="J4483" s="1"/>
      <c r="L4483" s="1"/>
    </row>
    <row r="4484" spans="10:12">
      <c r="J4484" s="1"/>
      <c r="L4484" s="1"/>
    </row>
    <row r="4485" spans="10:12">
      <c r="J4485" s="1"/>
      <c r="L4485" s="1"/>
    </row>
    <row r="4486" spans="10:12">
      <c r="J4486" s="1"/>
      <c r="L4486" s="1"/>
    </row>
    <row r="4487" spans="10:12">
      <c r="J4487" s="1"/>
      <c r="L4487" s="1"/>
    </row>
    <row r="4488" spans="10:12">
      <c r="J4488" s="1"/>
      <c r="L4488" s="1"/>
    </row>
    <row r="4489" spans="10:12">
      <c r="J4489" s="1"/>
      <c r="L4489" s="1"/>
    </row>
    <row r="4490" spans="10:12">
      <c r="J4490" s="1"/>
      <c r="L4490" s="1"/>
    </row>
    <row r="4491" spans="10:12">
      <c r="J4491" s="1"/>
      <c r="L4491" s="1"/>
    </row>
    <row r="4492" spans="10:12">
      <c r="J4492" s="1"/>
      <c r="L4492" s="1"/>
    </row>
    <row r="4493" spans="10:12">
      <c r="J4493" s="1"/>
      <c r="L4493" s="1"/>
    </row>
    <row r="4494" spans="10:12">
      <c r="J4494" s="1"/>
      <c r="L4494" s="1"/>
    </row>
    <row r="4495" spans="10:12">
      <c r="J4495" s="1"/>
      <c r="L4495" s="1"/>
    </row>
    <row r="4496" spans="10:12">
      <c r="J4496" s="1"/>
      <c r="L4496" s="1"/>
    </row>
    <row r="4497" spans="10:12">
      <c r="J4497" s="1"/>
      <c r="L4497" s="1"/>
    </row>
    <row r="4498" spans="10:12">
      <c r="J4498" s="1"/>
      <c r="L4498" s="1"/>
    </row>
    <row r="4499" spans="10:12">
      <c r="J4499" s="1"/>
      <c r="L4499" s="1"/>
    </row>
    <row r="4500" spans="10:12">
      <c r="J4500" s="1"/>
      <c r="L4500" s="1"/>
    </row>
    <row r="4501" spans="10:12">
      <c r="J4501" s="1"/>
      <c r="L4501" s="1"/>
    </row>
    <row r="4502" spans="10:12">
      <c r="J4502" s="1"/>
      <c r="L4502" s="1"/>
    </row>
    <row r="4503" spans="10:12">
      <c r="J4503" s="1"/>
      <c r="L4503" s="1"/>
    </row>
    <row r="4504" spans="10:12">
      <c r="J4504" s="1"/>
      <c r="L4504" s="1"/>
    </row>
    <row r="4505" spans="10:12">
      <c r="J4505" s="1"/>
      <c r="L4505" s="1"/>
    </row>
    <row r="4506" spans="10:12">
      <c r="J4506" s="1"/>
      <c r="L4506" s="1"/>
    </row>
    <row r="4507" spans="10:12">
      <c r="J4507" s="1"/>
      <c r="L4507" s="1"/>
    </row>
    <row r="4508" spans="10:12">
      <c r="J4508" s="1"/>
      <c r="L4508" s="1"/>
    </row>
    <row r="4509" spans="10:12">
      <c r="J4509" s="1"/>
      <c r="L4509" s="1"/>
    </row>
    <row r="4510" spans="10:12">
      <c r="J4510" s="1"/>
      <c r="L4510" s="1"/>
    </row>
    <row r="4511" spans="10:12">
      <c r="J4511" s="1"/>
      <c r="L4511" s="1"/>
    </row>
    <row r="4512" spans="10:12">
      <c r="J4512" s="1"/>
      <c r="L4512" s="1"/>
    </row>
    <row r="4513" spans="10:12">
      <c r="J4513" s="1"/>
      <c r="L4513" s="1"/>
    </row>
    <row r="4514" spans="10:12">
      <c r="J4514" s="1"/>
      <c r="L4514" s="1"/>
    </row>
    <row r="4515" spans="10:12">
      <c r="J4515" s="1"/>
      <c r="L4515" s="1"/>
    </row>
    <row r="4516" spans="10:12">
      <c r="J4516" s="1"/>
      <c r="L4516" s="1"/>
    </row>
    <row r="4517" spans="10:12">
      <c r="J4517" s="1"/>
      <c r="L4517" s="1"/>
    </row>
    <row r="4518" spans="10:12">
      <c r="J4518" s="1"/>
      <c r="L4518" s="1"/>
    </row>
    <row r="4519" spans="10:12">
      <c r="J4519" s="1"/>
      <c r="L4519" s="1"/>
    </row>
    <row r="4520" spans="10:12">
      <c r="J4520" s="1"/>
      <c r="L4520" s="1"/>
    </row>
    <row r="4521" spans="10:12">
      <c r="J4521" s="1"/>
      <c r="L4521" s="1"/>
    </row>
    <row r="4522" spans="10:12">
      <c r="J4522" s="1"/>
      <c r="L4522" s="1"/>
    </row>
    <row r="4523" spans="10:12">
      <c r="J4523" s="1"/>
      <c r="L4523" s="1"/>
    </row>
    <row r="4524" spans="10:12">
      <c r="J4524" s="1"/>
      <c r="L4524" s="1"/>
    </row>
    <row r="4525" spans="10:12">
      <c r="J4525" s="1"/>
      <c r="L4525" s="1"/>
    </row>
    <row r="4526" spans="10:12">
      <c r="J4526" s="1"/>
      <c r="L4526" s="1"/>
    </row>
    <row r="4527" spans="10:12">
      <c r="J4527" s="1"/>
      <c r="L4527" s="1"/>
    </row>
    <row r="4528" spans="10:12">
      <c r="J4528" s="1"/>
      <c r="L4528" s="1"/>
    </row>
    <row r="4529" spans="10:12">
      <c r="J4529" s="1"/>
      <c r="L4529" s="1"/>
    </row>
    <row r="4530" spans="10:12">
      <c r="J4530" s="1"/>
      <c r="L4530" s="1"/>
    </row>
    <row r="4531" spans="10:12">
      <c r="J4531" s="1"/>
      <c r="L4531" s="1"/>
    </row>
    <row r="4532" spans="10:12">
      <c r="J4532" s="1"/>
      <c r="L4532" s="1"/>
    </row>
    <row r="4533" spans="10:12">
      <c r="J4533" s="1"/>
      <c r="L4533" s="1"/>
    </row>
    <row r="4534" spans="10:12">
      <c r="J4534" s="1"/>
      <c r="L4534" s="1"/>
    </row>
    <row r="4535" spans="10:12">
      <c r="J4535" s="1"/>
      <c r="L4535" s="1"/>
    </row>
    <row r="4536" spans="10:12">
      <c r="J4536" s="1"/>
      <c r="L4536" s="1"/>
    </row>
    <row r="4537" spans="10:12">
      <c r="J4537" s="1"/>
      <c r="L4537" s="1"/>
    </row>
    <row r="4538" spans="10:12">
      <c r="J4538" s="1"/>
      <c r="L4538" s="1"/>
    </row>
    <row r="4539" spans="10:12">
      <c r="J4539" s="1"/>
      <c r="L4539" s="1"/>
    </row>
    <row r="4540" spans="10:12">
      <c r="J4540" s="1"/>
      <c r="L4540" s="1"/>
    </row>
    <row r="4541" spans="10:12">
      <c r="J4541" s="1"/>
      <c r="L4541" s="1"/>
    </row>
    <row r="4542" spans="10:12">
      <c r="J4542" s="1"/>
      <c r="L4542" s="1"/>
    </row>
    <row r="4543" spans="10:12">
      <c r="J4543" s="1"/>
      <c r="L4543" s="1"/>
    </row>
    <row r="4544" spans="10:12">
      <c r="J4544" s="1"/>
      <c r="L4544" s="1"/>
    </row>
    <row r="4545" spans="10:12">
      <c r="J4545" s="1"/>
      <c r="L4545" s="1"/>
    </row>
    <row r="4546" spans="10:12">
      <c r="J4546" s="1"/>
      <c r="L4546" s="1"/>
    </row>
    <row r="4547" spans="10:12">
      <c r="J4547" s="1"/>
      <c r="L4547" s="1"/>
    </row>
    <row r="4548" spans="10:12">
      <c r="J4548" s="1"/>
      <c r="L4548" s="1"/>
    </row>
    <row r="4549" spans="10:12">
      <c r="J4549" s="1"/>
      <c r="L4549" s="1"/>
    </row>
    <row r="4550" spans="10:12">
      <c r="J4550" s="1"/>
      <c r="L4550" s="1"/>
    </row>
    <row r="4551" spans="10:12">
      <c r="J4551" s="1"/>
      <c r="L4551" s="1"/>
    </row>
    <row r="4552" spans="10:12">
      <c r="J4552" s="1"/>
      <c r="L4552" s="1"/>
    </row>
    <row r="4553" spans="10:12">
      <c r="J4553" s="1"/>
      <c r="L4553" s="1"/>
    </row>
    <row r="4554" spans="10:12">
      <c r="J4554" s="1"/>
      <c r="L4554" s="1"/>
    </row>
    <row r="4555" spans="10:12">
      <c r="J4555" s="1"/>
      <c r="L4555" s="1"/>
    </row>
    <row r="4556" spans="10:12">
      <c r="J4556" s="1"/>
      <c r="L4556" s="1"/>
    </row>
    <row r="4557" spans="10:12">
      <c r="J4557" s="1"/>
      <c r="L4557" s="1"/>
    </row>
    <row r="4558" spans="10:12">
      <c r="J4558" s="1"/>
      <c r="L4558" s="1"/>
    </row>
    <row r="4559" spans="10:12">
      <c r="J4559" s="1"/>
      <c r="L4559" s="1"/>
    </row>
    <row r="4560" spans="10:12">
      <c r="J4560" s="1"/>
      <c r="L4560" s="1"/>
    </row>
    <row r="4561" spans="10:12">
      <c r="J4561" s="1"/>
      <c r="L4561" s="1"/>
    </row>
    <row r="4562" spans="10:12">
      <c r="J4562" s="1"/>
      <c r="L4562" s="1"/>
    </row>
    <row r="4563" spans="10:12">
      <c r="J4563" s="1"/>
      <c r="L4563" s="1"/>
    </row>
    <row r="4564" spans="10:12">
      <c r="J4564" s="1"/>
      <c r="L4564" s="1"/>
    </row>
    <row r="4565" spans="10:12">
      <c r="J4565" s="1"/>
      <c r="L4565" s="1"/>
    </row>
    <row r="4566" spans="10:12">
      <c r="J4566" s="1"/>
      <c r="L4566" s="1"/>
    </row>
    <row r="4567" spans="10:12">
      <c r="J4567" s="1"/>
      <c r="L4567" s="1"/>
    </row>
    <row r="4568" spans="10:12">
      <c r="J4568" s="1"/>
      <c r="L4568" s="1"/>
    </row>
    <row r="4569" spans="10:12">
      <c r="J4569" s="1"/>
      <c r="L4569" s="1"/>
    </row>
    <row r="4570" spans="10:12">
      <c r="J4570" s="1"/>
      <c r="L4570" s="1"/>
    </row>
    <row r="4571" spans="10:12">
      <c r="J4571" s="1"/>
      <c r="L4571" s="1"/>
    </row>
    <row r="4572" spans="10:12">
      <c r="J4572" s="1"/>
      <c r="L4572" s="1"/>
    </row>
    <row r="4573" spans="10:12">
      <c r="J4573" s="1"/>
      <c r="L4573" s="1"/>
    </row>
    <row r="4574" spans="10:12">
      <c r="J4574" s="1"/>
      <c r="L4574" s="1"/>
    </row>
    <row r="4575" spans="10:12">
      <c r="J4575" s="1"/>
      <c r="L4575" s="1"/>
    </row>
    <row r="4576" spans="10:12">
      <c r="J4576" s="1"/>
      <c r="L4576" s="1"/>
    </row>
    <row r="4577" spans="10:12">
      <c r="J4577" s="1"/>
      <c r="L4577" s="1"/>
    </row>
    <row r="4578" spans="10:12">
      <c r="J4578" s="1"/>
      <c r="L4578" s="1"/>
    </row>
    <row r="4579" spans="10:12">
      <c r="J4579" s="1"/>
      <c r="L4579" s="1"/>
    </row>
    <row r="4580" spans="10:12">
      <c r="J4580" s="1"/>
      <c r="L4580" s="1"/>
    </row>
    <row r="4581" spans="10:12">
      <c r="J4581" s="1"/>
      <c r="L4581" s="1"/>
    </row>
    <row r="4582" spans="10:12">
      <c r="J4582" s="1"/>
      <c r="L4582" s="1"/>
    </row>
    <row r="4583" spans="10:12">
      <c r="J4583" s="1"/>
      <c r="L4583" s="1"/>
    </row>
    <row r="4584" spans="10:12">
      <c r="J4584" s="1"/>
      <c r="L4584" s="1"/>
    </row>
    <row r="4585" spans="10:12">
      <c r="J4585" s="1"/>
      <c r="L4585" s="1"/>
    </row>
    <row r="4586" spans="10:12">
      <c r="J4586" s="1"/>
      <c r="L4586" s="1"/>
    </row>
    <row r="4587" spans="10:12">
      <c r="J4587" s="1"/>
      <c r="L4587" s="1"/>
    </row>
    <row r="4588" spans="10:12">
      <c r="J4588" s="1"/>
      <c r="L4588" s="1"/>
    </row>
    <row r="4589" spans="10:12">
      <c r="J4589" s="1"/>
      <c r="L4589" s="1"/>
    </row>
    <row r="4590" spans="10:12">
      <c r="J4590" s="1"/>
      <c r="L4590" s="1"/>
    </row>
    <row r="4591" spans="10:12">
      <c r="J4591" s="1"/>
      <c r="L4591" s="1"/>
    </row>
    <row r="4592" spans="10:12">
      <c r="J4592" s="1"/>
      <c r="L4592" s="1"/>
    </row>
    <row r="4593" spans="10:12">
      <c r="J4593" s="1"/>
      <c r="L4593" s="1"/>
    </row>
    <row r="4594" spans="10:12">
      <c r="J4594" s="1"/>
      <c r="L4594" s="1"/>
    </row>
    <row r="4595" spans="10:12">
      <c r="J4595" s="1"/>
      <c r="L4595" s="1"/>
    </row>
    <row r="4596" spans="10:12">
      <c r="J4596" s="1"/>
      <c r="L4596" s="1"/>
    </row>
    <row r="4597" spans="10:12">
      <c r="J4597" s="1"/>
      <c r="L4597" s="1"/>
    </row>
    <row r="4598" spans="10:12">
      <c r="J4598" s="1"/>
      <c r="L4598" s="1"/>
    </row>
    <row r="4599" spans="10:12">
      <c r="J4599" s="1"/>
      <c r="L4599" s="1"/>
    </row>
    <row r="4600" spans="10:12">
      <c r="J4600" s="1"/>
      <c r="L4600" s="1"/>
    </row>
    <row r="4601" spans="10:12">
      <c r="J4601" s="1"/>
      <c r="L4601" s="1"/>
    </row>
    <row r="4602" spans="10:12">
      <c r="J4602" s="1"/>
      <c r="L4602" s="1"/>
    </row>
    <row r="4603" spans="10:12">
      <c r="J4603" s="1"/>
      <c r="L4603" s="1"/>
    </row>
    <row r="4604" spans="10:12">
      <c r="J4604" s="1"/>
      <c r="L4604" s="1"/>
    </row>
    <row r="4605" spans="10:12">
      <c r="J4605" s="1"/>
      <c r="L4605" s="1"/>
    </row>
    <row r="4606" spans="10:12">
      <c r="J4606" s="1"/>
      <c r="L4606" s="1"/>
    </row>
    <row r="4607" spans="10:12">
      <c r="J4607" s="1"/>
      <c r="L4607" s="1"/>
    </row>
    <row r="4608" spans="10:12">
      <c r="J4608" s="1"/>
      <c r="L4608" s="1"/>
    </row>
    <row r="4609" spans="10:12">
      <c r="J4609" s="1"/>
      <c r="L4609" s="1"/>
    </row>
    <row r="4610" spans="10:12">
      <c r="J4610" s="1"/>
      <c r="L4610" s="1"/>
    </row>
    <row r="4611" spans="10:12">
      <c r="J4611" s="1"/>
      <c r="L4611" s="1"/>
    </row>
    <row r="4612" spans="10:12">
      <c r="J4612" s="1"/>
      <c r="L4612" s="1"/>
    </row>
    <row r="4613" spans="10:12">
      <c r="J4613" s="1"/>
      <c r="L4613" s="1"/>
    </row>
    <row r="4614" spans="10:12">
      <c r="J4614" s="1"/>
      <c r="L4614" s="1"/>
    </row>
    <row r="4615" spans="10:12">
      <c r="J4615" s="1"/>
      <c r="L4615" s="1"/>
    </row>
    <row r="4616" spans="10:12">
      <c r="J4616" s="1"/>
      <c r="L4616" s="1"/>
    </row>
    <row r="4617" spans="10:12">
      <c r="J4617" s="1"/>
      <c r="L4617" s="1"/>
    </row>
    <row r="4618" spans="10:12">
      <c r="J4618" s="1"/>
      <c r="L4618" s="1"/>
    </row>
    <row r="4619" spans="10:12">
      <c r="J4619" s="1"/>
      <c r="L4619" s="1"/>
    </row>
    <row r="4620" spans="10:12">
      <c r="J4620" s="1"/>
      <c r="L4620" s="1"/>
    </row>
    <row r="4621" spans="10:12">
      <c r="J4621" s="1"/>
      <c r="L4621" s="1"/>
    </row>
    <row r="4622" spans="10:12">
      <c r="J4622" s="1"/>
      <c r="L4622" s="1"/>
    </row>
    <row r="4623" spans="10:12">
      <c r="J4623" s="1"/>
      <c r="L4623" s="1"/>
    </row>
    <row r="4624" spans="10:12">
      <c r="J4624" s="1"/>
      <c r="L4624" s="1"/>
    </row>
    <row r="4625" spans="10:12">
      <c r="J4625" s="1"/>
      <c r="L4625" s="1"/>
    </row>
    <row r="4626" spans="10:12">
      <c r="J4626" s="1"/>
      <c r="L4626" s="1"/>
    </row>
    <row r="4627" spans="10:12">
      <c r="J4627" s="1"/>
      <c r="L4627" s="1"/>
    </row>
    <row r="4628" spans="10:12">
      <c r="J4628" s="1"/>
      <c r="L4628" s="1"/>
    </row>
    <row r="4629" spans="10:12">
      <c r="J4629" s="1"/>
      <c r="L4629" s="1"/>
    </row>
    <row r="4630" spans="10:12">
      <c r="J4630" s="1"/>
      <c r="L4630" s="1"/>
    </row>
    <row r="4631" spans="10:12">
      <c r="J4631" s="1"/>
      <c r="L4631" s="1"/>
    </row>
    <row r="4632" spans="10:12">
      <c r="J4632" s="1"/>
      <c r="L4632" s="1"/>
    </row>
    <row r="4633" spans="10:12">
      <c r="J4633" s="1"/>
      <c r="L4633" s="1"/>
    </row>
    <row r="4634" spans="10:12">
      <c r="J4634" s="1"/>
      <c r="L4634" s="1"/>
    </row>
    <row r="4635" spans="10:12">
      <c r="J4635" s="1"/>
      <c r="L4635" s="1"/>
    </row>
    <row r="4636" spans="10:12">
      <c r="J4636" s="1"/>
      <c r="L4636" s="1"/>
    </row>
    <row r="4637" spans="10:12">
      <c r="J4637" s="1"/>
      <c r="L4637" s="1"/>
    </row>
    <row r="4638" spans="10:12">
      <c r="J4638" s="1"/>
      <c r="L4638" s="1"/>
    </row>
    <row r="4639" spans="10:12">
      <c r="J4639" s="1"/>
      <c r="L4639" s="1"/>
    </row>
    <row r="4640" spans="10:12">
      <c r="J4640" s="1"/>
      <c r="L4640" s="1"/>
    </row>
    <row r="4641" spans="10:12">
      <c r="J4641" s="1"/>
      <c r="L4641" s="1"/>
    </row>
    <row r="4642" spans="10:12">
      <c r="J4642" s="1"/>
      <c r="L4642" s="1"/>
    </row>
    <row r="4643" spans="10:12">
      <c r="J4643" s="1"/>
      <c r="L4643" s="1"/>
    </row>
    <row r="4644" spans="10:12">
      <c r="J4644" s="1"/>
      <c r="L4644" s="1"/>
    </row>
    <row r="4645" spans="10:12">
      <c r="J4645" s="1"/>
      <c r="L4645" s="1"/>
    </row>
    <row r="4646" spans="10:12">
      <c r="J4646" s="1"/>
      <c r="L4646" s="1"/>
    </row>
    <row r="4647" spans="10:12">
      <c r="J4647" s="1"/>
      <c r="L4647" s="1"/>
    </row>
    <row r="4648" spans="10:12">
      <c r="J4648" s="1"/>
      <c r="L4648" s="1"/>
    </row>
    <row r="4649" spans="10:12">
      <c r="J4649" s="1"/>
      <c r="L4649" s="1"/>
    </row>
    <row r="4650" spans="10:12">
      <c r="J4650" s="1"/>
      <c r="L4650" s="1"/>
    </row>
    <row r="4651" spans="10:12">
      <c r="J4651" s="1"/>
      <c r="L4651" s="1"/>
    </row>
    <row r="4652" spans="10:12">
      <c r="J4652" s="1"/>
      <c r="L4652" s="1"/>
    </row>
    <row r="4653" spans="10:12">
      <c r="J4653" s="1"/>
      <c r="L4653" s="1"/>
    </row>
    <row r="4654" spans="10:12">
      <c r="J4654" s="1"/>
      <c r="L4654" s="1"/>
    </row>
    <row r="4655" spans="10:12">
      <c r="J4655" s="1"/>
      <c r="L4655" s="1"/>
    </row>
    <row r="4656" spans="10:12">
      <c r="J4656" s="1"/>
      <c r="L4656" s="1"/>
    </row>
    <row r="4657" spans="10:12">
      <c r="J4657" s="1"/>
      <c r="L4657" s="1"/>
    </row>
    <row r="4658" spans="10:12">
      <c r="J4658" s="1"/>
      <c r="L4658" s="1"/>
    </row>
    <row r="4659" spans="10:12">
      <c r="J4659" s="1"/>
      <c r="L4659" s="1"/>
    </row>
    <row r="4660" spans="10:12">
      <c r="J4660" s="1"/>
      <c r="L4660" s="1"/>
    </row>
    <row r="4661" spans="10:12">
      <c r="J4661" s="1"/>
      <c r="L4661" s="1"/>
    </row>
    <row r="4662" spans="10:12">
      <c r="J4662" s="1"/>
      <c r="L4662" s="1"/>
    </row>
    <row r="4663" spans="10:12">
      <c r="J4663" s="1"/>
      <c r="L4663" s="1"/>
    </row>
    <row r="4664" spans="10:12">
      <c r="J4664" s="1"/>
      <c r="L4664" s="1"/>
    </row>
    <row r="4665" spans="10:12">
      <c r="J4665" s="1"/>
      <c r="L4665" s="1"/>
    </row>
    <row r="4666" spans="10:12">
      <c r="J4666" s="1"/>
      <c r="L4666" s="1"/>
    </row>
    <row r="4667" spans="10:12">
      <c r="J4667" s="1"/>
      <c r="L4667" s="1"/>
    </row>
    <row r="4668" spans="10:12">
      <c r="J4668" s="1"/>
      <c r="L4668" s="1"/>
    </row>
    <row r="4669" spans="10:12">
      <c r="J4669" s="1"/>
      <c r="L4669" s="1"/>
    </row>
    <row r="4670" spans="10:12">
      <c r="J4670" s="1"/>
      <c r="L4670" s="1"/>
    </row>
    <row r="4671" spans="10:12">
      <c r="J4671" s="1"/>
      <c r="L4671" s="1"/>
    </row>
    <row r="4672" spans="10:12">
      <c r="J4672" s="1"/>
      <c r="L4672" s="1"/>
    </row>
    <row r="4673" spans="10:12">
      <c r="J4673" s="1"/>
      <c r="L4673" s="1"/>
    </row>
    <row r="4674" spans="10:12">
      <c r="J4674" s="1"/>
      <c r="L4674" s="1"/>
    </row>
    <row r="4675" spans="10:12">
      <c r="J4675" s="1"/>
      <c r="L4675" s="1"/>
    </row>
    <row r="4676" spans="10:12">
      <c r="J4676" s="1"/>
      <c r="L4676" s="1"/>
    </row>
    <row r="4677" spans="10:12">
      <c r="J4677" s="1"/>
      <c r="L4677" s="1"/>
    </row>
    <row r="4678" spans="10:12">
      <c r="J4678" s="1"/>
      <c r="L4678" s="1"/>
    </row>
    <row r="4679" spans="10:12">
      <c r="J4679" s="1"/>
      <c r="L4679" s="1"/>
    </row>
    <row r="4680" spans="10:12">
      <c r="J4680" s="1"/>
      <c r="L4680" s="1"/>
    </row>
    <row r="4681" spans="10:12">
      <c r="J4681" s="1"/>
      <c r="L4681" s="1"/>
    </row>
    <row r="4682" spans="10:12">
      <c r="J4682" s="1"/>
      <c r="L4682" s="1"/>
    </row>
    <row r="4683" spans="10:12">
      <c r="J4683" s="1"/>
      <c r="L4683" s="1"/>
    </row>
    <row r="4684" spans="10:12">
      <c r="J4684" s="1"/>
      <c r="L4684" s="1"/>
    </row>
    <row r="4685" spans="10:12">
      <c r="J4685" s="1"/>
      <c r="L4685" s="1"/>
    </row>
    <row r="4686" spans="10:12">
      <c r="J4686" s="1"/>
      <c r="L4686" s="1"/>
    </row>
    <row r="4687" spans="10:12">
      <c r="J4687" s="1"/>
      <c r="L4687" s="1"/>
    </row>
    <row r="4688" spans="10:12">
      <c r="J4688" s="1"/>
      <c r="L4688" s="1"/>
    </row>
    <row r="4689" spans="10:12">
      <c r="J4689" s="1"/>
      <c r="L4689" s="1"/>
    </row>
    <row r="4690" spans="10:12">
      <c r="J4690" s="1"/>
      <c r="L4690" s="1"/>
    </row>
    <row r="4691" spans="10:12">
      <c r="J4691" s="1"/>
      <c r="L4691" s="1"/>
    </row>
    <row r="4692" spans="10:12">
      <c r="J4692" s="1"/>
      <c r="L4692" s="1"/>
    </row>
    <row r="4693" spans="10:12">
      <c r="J4693" s="1"/>
      <c r="L4693" s="1"/>
    </row>
    <row r="4694" spans="10:12">
      <c r="J4694" s="1"/>
      <c r="L4694" s="1"/>
    </row>
    <row r="4695" spans="10:12">
      <c r="J4695" s="1"/>
      <c r="L4695" s="1"/>
    </row>
    <row r="4696" spans="10:12">
      <c r="J4696" s="1"/>
      <c r="L4696" s="1"/>
    </row>
    <row r="4697" spans="10:12">
      <c r="J4697" s="1"/>
      <c r="L4697" s="1"/>
    </row>
    <row r="4698" spans="10:12">
      <c r="J4698" s="1"/>
      <c r="L4698" s="1"/>
    </row>
    <row r="4699" spans="10:12">
      <c r="J4699" s="1"/>
      <c r="L4699" s="1"/>
    </row>
    <row r="4700" spans="10:12">
      <c r="J4700" s="1"/>
      <c r="L4700" s="1"/>
    </row>
    <row r="4701" spans="10:12">
      <c r="J4701" s="1"/>
      <c r="L4701" s="1"/>
    </row>
    <row r="4702" spans="10:12">
      <c r="J4702" s="1"/>
      <c r="L4702" s="1"/>
    </row>
    <row r="4703" spans="10:12">
      <c r="J4703" s="1"/>
      <c r="L4703" s="1"/>
    </row>
    <row r="4704" spans="10:12">
      <c r="J4704" s="1"/>
      <c r="L4704" s="1"/>
    </row>
    <row r="4705" spans="10:12">
      <c r="J4705" s="1"/>
      <c r="L4705" s="1"/>
    </row>
    <row r="4706" spans="10:12">
      <c r="J4706" s="1"/>
      <c r="L4706" s="1"/>
    </row>
    <row r="4707" spans="10:12">
      <c r="J4707" s="1"/>
      <c r="L4707" s="1"/>
    </row>
    <row r="4708" spans="10:12">
      <c r="J4708" s="1"/>
      <c r="L4708" s="1"/>
    </row>
    <row r="4709" spans="10:12">
      <c r="J4709" s="1"/>
      <c r="L4709" s="1"/>
    </row>
    <row r="4710" spans="10:12">
      <c r="J4710" s="1"/>
      <c r="L4710" s="1"/>
    </row>
    <row r="4711" spans="10:12">
      <c r="J4711" s="1"/>
      <c r="L4711" s="1"/>
    </row>
    <row r="4712" spans="10:12">
      <c r="J4712" s="1"/>
      <c r="L4712" s="1"/>
    </row>
    <row r="4713" spans="10:12">
      <c r="J4713" s="1"/>
      <c r="L4713" s="1"/>
    </row>
    <row r="4714" spans="10:12">
      <c r="J4714" s="1"/>
      <c r="L4714" s="1"/>
    </row>
    <row r="4715" spans="10:12">
      <c r="J4715" s="1"/>
      <c r="L4715" s="1"/>
    </row>
    <row r="4716" spans="10:12">
      <c r="J4716" s="1"/>
      <c r="L4716" s="1"/>
    </row>
    <row r="4717" spans="10:12">
      <c r="J4717" s="1"/>
      <c r="L4717" s="1"/>
    </row>
    <row r="4718" spans="10:12">
      <c r="J4718" s="1"/>
      <c r="L4718" s="1"/>
    </row>
    <row r="4719" spans="10:12">
      <c r="J4719" s="1"/>
      <c r="L4719" s="1"/>
    </row>
    <row r="4720" spans="10:12">
      <c r="J4720" s="1"/>
      <c r="L4720" s="1"/>
    </row>
    <row r="4721" spans="10:12">
      <c r="J4721" s="1"/>
      <c r="L4721" s="1"/>
    </row>
    <row r="4722" spans="10:12">
      <c r="J4722" s="1"/>
      <c r="L4722" s="1"/>
    </row>
    <row r="4723" spans="10:12">
      <c r="J4723" s="1"/>
      <c r="L4723" s="1"/>
    </row>
    <row r="4724" spans="10:12">
      <c r="J4724" s="1"/>
      <c r="L4724" s="1"/>
    </row>
    <row r="4725" spans="10:12">
      <c r="J4725" s="1"/>
      <c r="L4725" s="1"/>
    </row>
    <row r="4726" spans="10:12">
      <c r="J4726" s="1"/>
      <c r="L4726" s="1"/>
    </row>
    <row r="4727" spans="10:12">
      <c r="J4727" s="1"/>
      <c r="L4727" s="1"/>
    </row>
    <row r="4728" spans="10:12">
      <c r="J4728" s="1"/>
      <c r="L4728" s="1"/>
    </row>
    <row r="4729" spans="10:12">
      <c r="J4729" s="1"/>
      <c r="L4729" s="1"/>
    </row>
    <row r="4730" spans="10:12">
      <c r="J4730" s="1"/>
      <c r="L4730" s="1"/>
    </row>
    <row r="4731" spans="10:12">
      <c r="J4731" s="1"/>
      <c r="L4731" s="1"/>
    </row>
    <row r="4732" spans="10:12">
      <c r="J4732" s="1"/>
      <c r="L4732" s="1"/>
    </row>
    <row r="4733" spans="10:12">
      <c r="J4733" s="1"/>
      <c r="L4733" s="1"/>
    </row>
    <row r="4734" spans="10:12">
      <c r="J4734" s="1"/>
      <c r="L4734" s="1"/>
    </row>
    <row r="4735" spans="10:12">
      <c r="J4735" s="1"/>
      <c r="L4735" s="1"/>
    </row>
    <row r="4736" spans="10:12">
      <c r="J4736" s="1"/>
      <c r="L4736" s="1"/>
    </row>
    <row r="4737" spans="10:12">
      <c r="J4737" s="1"/>
      <c r="L4737" s="1"/>
    </row>
    <row r="4738" spans="10:12">
      <c r="J4738" s="1"/>
      <c r="L4738" s="1"/>
    </row>
    <row r="4739" spans="10:12">
      <c r="J4739" s="1"/>
      <c r="L4739" s="1"/>
    </row>
    <row r="4740" spans="10:12">
      <c r="J4740" s="1"/>
      <c r="L4740" s="1"/>
    </row>
    <row r="4741" spans="10:12">
      <c r="J4741" s="1"/>
      <c r="L4741" s="1"/>
    </row>
    <row r="4742" spans="10:12">
      <c r="J4742" s="1"/>
      <c r="L4742" s="1"/>
    </row>
    <row r="4743" spans="10:12">
      <c r="J4743" s="1"/>
      <c r="L4743" s="1"/>
    </row>
    <row r="4744" spans="10:12">
      <c r="J4744" s="1"/>
      <c r="L4744" s="1"/>
    </row>
    <row r="4745" spans="10:12">
      <c r="J4745" s="1"/>
      <c r="L4745" s="1"/>
    </row>
    <row r="4746" spans="10:12">
      <c r="J4746" s="1"/>
      <c r="L4746" s="1"/>
    </row>
    <row r="4747" spans="10:12">
      <c r="J4747" s="1"/>
      <c r="L4747" s="1"/>
    </row>
    <row r="4748" spans="10:12">
      <c r="J4748" s="1"/>
      <c r="L4748" s="1"/>
    </row>
    <row r="4749" spans="10:12">
      <c r="J4749" s="1"/>
      <c r="L4749" s="1"/>
    </row>
    <row r="4750" spans="10:12">
      <c r="J4750" s="1"/>
      <c r="L4750" s="1"/>
    </row>
    <row r="4751" spans="10:12">
      <c r="J4751" s="1"/>
      <c r="L4751" s="1"/>
    </row>
    <row r="4752" spans="10:12">
      <c r="J4752" s="1"/>
      <c r="L4752" s="1"/>
    </row>
    <row r="4753" spans="10:12">
      <c r="J4753" s="1"/>
      <c r="L4753" s="1"/>
    </row>
    <row r="4754" spans="10:12">
      <c r="J4754" s="1"/>
      <c r="L4754" s="1"/>
    </row>
    <row r="4755" spans="10:12">
      <c r="J4755" s="1"/>
      <c r="L4755" s="1"/>
    </row>
    <row r="4756" spans="10:12">
      <c r="J4756" s="1"/>
      <c r="L4756" s="1"/>
    </row>
    <row r="4757" spans="10:12">
      <c r="J4757" s="1"/>
      <c r="L4757" s="1"/>
    </row>
    <row r="4758" spans="10:12">
      <c r="J4758" s="1"/>
      <c r="L4758" s="1"/>
    </row>
    <row r="4759" spans="10:12">
      <c r="J4759" s="1"/>
      <c r="L4759" s="1"/>
    </row>
    <row r="4760" spans="10:12">
      <c r="J4760" s="1"/>
      <c r="L4760" s="1"/>
    </row>
    <row r="4761" spans="10:12">
      <c r="J4761" s="1"/>
      <c r="L4761" s="1"/>
    </row>
    <row r="4762" spans="10:12">
      <c r="J4762" s="1"/>
      <c r="L4762" s="1"/>
    </row>
    <row r="4763" spans="10:12">
      <c r="J4763" s="1"/>
      <c r="L4763" s="1"/>
    </row>
    <row r="4764" spans="10:12">
      <c r="J4764" s="1"/>
      <c r="L4764" s="1"/>
    </row>
    <row r="4765" spans="10:12">
      <c r="J4765" s="1"/>
      <c r="L4765" s="1"/>
    </row>
    <row r="4766" spans="10:12">
      <c r="J4766" s="1"/>
      <c r="L4766" s="1"/>
    </row>
    <row r="4767" spans="10:12">
      <c r="J4767" s="1"/>
      <c r="L4767" s="1"/>
    </row>
    <row r="4768" spans="10:12">
      <c r="J4768" s="1"/>
      <c r="L4768" s="1"/>
    </row>
    <row r="4769" spans="10:12">
      <c r="J4769" s="1"/>
      <c r="L4769" s="1"/>
    </row>
    <row r="4770" spans="10:12">
      <c r="J4770" s="1"/>
      <c r="L4770" s="1"/>
    </row>
    <row r="4771" spans="10:12">
      <c r="J4771" s="1"/>
      <c r="L4771" s="1"/>
    </row>
    <row r="4772" spans="10:12">
      <c r="J4772" s="1"/>
      <c r="L4772" s="1"/>
    </row>
    <row r="4773" spans="10:12">
      <c r="J4773" s="1"/>
      <c r="L4773" s="1"/>
    </row>
    <row r="4774" spans="10:12">
      <c r="J4774" s="1"/>
      <c r="L4774" s="1"/>
    </row>
    <row r="4775" spans="10:12">
      <c r="J4775" s="1"/>
      <c r="L4775" s="1"/>
    </row>
    <row r="4776" spans="10:12">
      <c r="J4776" s="1"/>
      <c r="L4776" s="1"/>
    </row>
    <row r="4777" spans="10:12">
      <c r="J4777" s="1"/>
      <c r="L4777" s="1"/>
    </row>
    <row r="4778" spans="10:12">
      <c r="J4778" s="1"/>
      <c r="L4778" s="1"/>
    </row>
    <row r="4779" spans="10:12">
      <c r="J4779" s="1"/>
      <c r="L4779" s="1"/>
    </row>
    <row r="4780" spans="10:12">
      <c r="J4780" s="1"/>
      <c r="L4780" s="1"/>
    </row>
    <row r="4781" spans="10:12">
      <c r="J4781" s="1"/>
      <c r="L4781" s="1"/>
    </row>
    <row r="4782" spans="10:12">
      <c r="J4782" s="1"/>
      <c r="L4782" s="1"/>
    </row>
    <row r="4783" spans="10:12">
      <c r="J4783" s="1"/>
      <c r="L4783" s="1"/>
    </row>
    <row r="4784" spans="10:12">
      <c r="J4784" s="1"/>
      <c r="L4784" s="1"/>
    </row>
    <row r="4785" spans="10:12">
      <c r="J4785" s="1"/>
      <c r="L4785" s="1"/>
    </row>
    <row r="4786" spans="10:12">
      <c r="J4786" s="1"/>
      <c r="L4786" s="1"/>
    </row>
    <row r="4787" spans="10:12">
      <c r="J4787" s="1"/>
      <c r="L4787" s="1"/>
    </row>
    <row r="4788" spans="10:12">
      <c r="J4788" s="1"/>
      <c r="L4788" s="1"/>
    </row>
    <row r="4789" spans="10:12">
      <c r="J4789" s="1"/>
      <c r="L4789" s="1"/>
    </row>
    <row r="4790" spans="10:12">
      <c r="J4790" s="1"/>
      <c r="L4790" s="1"/>
    </row>
    <row r="4791" spans="10:12">
      <c r="J4791" s="1"/>
      <c r="L4791" s="1"/>
    </row>
    <row r="4792" spans="10:12">
      <c r="J4792" s="1"/>
      <c r="L4792" s="1"/>
    </row>
    <row r="4793" spans="10:12">
      <c r="J4793" s="1"/>
      <c r="L4793" s="1"/>
    </row>
    <row r="4794" spans="10:12">
      <c r="J4794" s="1"/>
      <c r="L4794" s="1"/>
    </row>
    <row r="4795" spans="10:12">
      <c r="J4795" s="1"/>
      <c r="L4795" s="1"/>
    </row>
    <row r="4796" spans="10:12">
      <c r="J4796" s="1"/>
      <c r="L4796" s="1"/>
    </row>
    <row r="4797" spans="10:12">
      <c r="J4797" s="1"/>
      <c r="L4797" s="1"/>
    </row>
    <row r="4798" spans="10:12">
      <c r="J4798" s="1"/>
      <c r="L4798" s="1"/>
    </row>
    <row r="4799" spans="10:12">
      <c r="J4799" s="1"/>
      <c r="L4799" s="1"/>
    </row>
    <row r="4800" spans="10:12">
      <c r="J4800" s="1"/>
      <c r="L4800" s="1"/>
    </row>
    <row r="4801" spans="10:12">
      <c r="J4801" s="1"/>
      <c r="L4801" s="1"/>
    </row>
    <row r="4802" spans="10:12">
      <c r="J4802" s="1"/>
      <c r="L4802" s="1"/>
    </row>
    <row r="4803" spans="10:12">
      <c r="J4803" s="1"/>
      <c r="L4803" s="1"/>
    </row>
    <row r="4804" spans="10:12">
      <c r="J4804" s="1"/>
      <c r="L4804" s="1"/>
    </row>
    <row r="4805" spans="10:12">
      <c r="J4805" s="1"/>
      <c r="L4805" s="1"/>
    </row>
    <row r="4806" spans="10:12">
      <c r="J4806" s="1"/>
      <c r="L4806" s="1"/>
    </row>
    <row r="4807" spans="10:12">
      <c r="J4807" s="1"/>
      <c r="L4807" s="1"/>
    </row>
    <row r="4808" spans="10:12">
      <c r="J4808" s="1"/>
      <c r="L4808" s="1"/>
    </row>
    <row r="4809" spans="10:12">
      <c r="J4809" s="1"/>
      <c r="L4809" s="1"/>
    </row>
    <row r="4810" spans="10:12">
      <c r="J4810" s="1"/>
      <c r="L4810" s="1"/>
    </row>
    <row r="4811" spans="10:12">
      <c r="J4811" s="1"/>
      <c r="L4811" s="1"/>
    </row>
    <row r="4812" spans="10:12">
      <c r="J4812" s="1"/>
      <c r="L4812" s="1"/>
    </row>
    <row r="4813" spans="10:12">
      <c r="J4813" s="1"/>
      <c r="L4813" s="1"/>
    </row>
    <row r="4814" spans="10:12">
      <c r="J4814" s="1"/>
      <c r="L4814" s="1"/>
    </row>
    <row r="4815" spans="10:12">
      <c r="J4815" s="1"/>
      <c r="L4815" s="1"/>
    </row>
    <row r="4816" spans="10:12">
      <c r="J4816" s="1"/>
      <c r="L4816" s="1"/>
    </row>
    <row r="4817" spans="10:12">
      <c r="J4817" s="1"/>
      <c r="L4817" s="1"/>
    </row>
    <row r="4818" spans="10:12">
      <c r="J4818" s="1"/>
      <c r="L4818" s="1"/>
    </row>
    <row r="4819" spans="10:12">
      <c r="J4819" s="1"/>
      <c r="L4819" s="1"/>
    </row>
    <row r="4820" spans="10:12">
      <c r="J4820" s="1"/>
      <c r="L4820" s="1"/>
    </row>
    <row r="4821" spans="10:12">
      <c r="J4821" s="1"/>
      <c r="L4821" s="1"/>
    </row>
    <row r="4822" spans="10:12">
      <c r="J4822" s="1"/>
      <c r="L4822" s="1"/>
    </row>
    <row r="4823" spans="10:12">
      <c r="J4823" s="1"/>
      <c r="L4823" s="1"/>
    </row>
    <row r="4824" spans="10:12">
      <c r="J4824" s="1"/>
      <c r="L4824" s="1"/>
    </row>
    <row r="4825" spans="10:12">
      <c r="J4825" s="1"/>
      <c r="L4825" s="1"/>
    </row>
    <row r="4826" spans="10:12">
      <c r="J4826" s="1"/>
      <c r="L4826" s="1"/>
    </row>
    <row r="4827" spans="10:12">
      <c r="J4827" s="1"/>
      <c r="L4827" s="1"/>
    </row>
    <row r="4828" spans="10:12">
      <c r="J4828" s="1"/>
      <c r="L4828" s="1"/>
    </row>
    <row r="4829" spans="10:12">
      <c r="J4829" s="1"/>
      <c r="L4829" s="1"/>
    </row>
    <row r="4830" spans="10:12">
      <c r="J4830" s="1"/>
      <c r="L4830" s="1"/>
    </row>
    <row r="4831" spans="10:12">
      <c r="J4831" s="1"/>
      <c r="L4831" s="1"/>
    </row>
    <row r="4832" spans="10:12">
      <c r="J4832" s="1"/>
      <c r="L4832" s="1"/>
    </row>
    <row r="4833" spans="10:12">
      <c r="J4833" s="1"/>
      <c r="L4833" s="1"/>
    </row>
    <row r="4834" spans="10:12">
      <c r="J4834" s="1"/>
      <c r="L4834" s="1"/>
    </row>
    <row r="4835" spans="10:12">
      <c r="J4835" s="1"/>
      <c r="L4835" s="1"/>
    </row>
    <row r="4836" spans="10:12">
      <c r="J4836" s="1"/>
      <c r="L4836" s="1"/>
    </row>
    <row r="4837" spans="10:12">
      <c r="J4837" s="1"/>
      <c r="L4837" s="1"/>
    </row>
    <row r="4838" spans="10:12">
      <c r="J4838" s="1"/>
      <c r="L4838" s="1"/>
    </row>
    <row r="4839" spans="10:12">
      <c r="J4839" s="1"/>
      <c r="L4839" s="1"/>
    </row>
    <row r="4840" spans="10:12">
      <c r="J4840" s="1"/>
      <c r="L4840" s="1"/>
    </row>
    <row r="4841" spans="10:12">
      <c r="J4841" s="1"/>
      <c r="L4841" s="1"/>
    </row>
    <row r="4842" spans="10:12">
      <c r="J4842" s="1"/>
      <c r="L4842" s="1"/>
    </row>
    <row r="4843" spans="10:12">
      <c r="J4843" s="1"/>
      <c r="L4843" s="1"/>
    </row>
    <row r="4844" spans="10:12">
      <c r="J4844" s="1"/>
      <c r="L4844" s="1"/>
    </row>
    <row r="4845" spans="10:12">
      <c r="J4845" s="1"/>
      <c r="L4845" s="1"/>
    </row>
    <row r="4846" spans="10:12">
      <c r="J4846" s="1"/>
      <c r="L4846" s="1"/>
    </row>
    <row r="4847" spans="10:12">
      <c r="J4847" s="1"/>
      <c r="L4847" s="1"/>
    </row>
    <row r="4848" spans="10:12">
      <c r="J4848" s="1"/>
      <c r="L4848" s="1"/>
    </row>
    <row r="4849" spans="10:12">
      <c r="J4849" s="1"/>
      <c r="L4849" s="1"/>
    </row>
    <row r="4850" spans="10:12">
      <c r="J4850" s="1"/>
      <c r="L4850" s="1"/>
    </row>
    <row r="4851" spans="10:12">
      <c r="J4851" s="1"/>
      <c r="L4851" s="1"/>
    </row>
    <row r="4852" spans="10:12">
      <c r="J4852" s="1"/>
      <c r="L4852" s="1"/>
    </row>
    <row r="4853" spans="10:12">
      <c r="J4853" s="1"/>
      <c r="L4853" s="1"/>
    </row>
    <row r="4854" spans="10:12">
      <c r="J4854" s="1"/>
      <c r="L4854" s="1"/>
    </row>
    <row r="4855" spans="10:12">
      <c r="J4855" s="1"/>
      <c r="L4855" s="1"/>
    </row>
    <row r="4856" spans="10:12">
      <c r="J4856" s="1"/>
      <c r="L4856" s="1"/>
    </row>
    <row r="4857" spans="10:12">
      <c r="J4857" s="1"/>
      <c r="L4857" s="1"/>
    </row>
    <row r="4858" spans="10:12">
      <c r="J4858" s="1"/>
      <c r="L4858" s="1"/>
    </row>
    <row r="4859" spans="10:12">
      <c r="J4859" s="1"/>
      <c r="L4859" s="1"/>
    </row>
    <row r="4860" spans="10:12">
      <c r="J4860" s="1"/>
      <c r="L4860" s="1"/>
    </row>
    <row r="4861" spans="10:12">
      <c r="J4861" s="1"/>
      <c r="L4861" s="1"/>
    </row>
    <row r="4862" spans="10:12">
      <c r="J4862" s="1"/>
      <c r="L4862" s="1"/>
    </row>
    <row r="4863" spans="10:12">
      <c r="J4863" s="1"/>
      <c r="L4863" s="1"/>
    </row>
    <row r="4864" spans="10:12">
      <c r="J4864" s="1"/>
      <c r="L4864" s="1"/>
    </row>
    <row r="4865" spans="10:12">
      <c r="J4865" s="1"/>
      <c r="L4865" s="1"/>
    </row>
    <row r="4866" spans="10:12">
      <c r="J4866" s="1"/>
      <c r="L4866" s="1"/>
    </row>
    <row r="4867" spans="10:12">
      <c r="J4867" s="1"/>
      <c r="L4867" s="1"/>
    </row>
    <row r="4868" spans="10:12">
      <c r="J4868" s="1"/>
      <c r="L4868" s="1"/>
    </row>
    <row r="4869" spans="10:12">
      <c r="J4869" s="1"/>
      <c r="L4869" s="1"/>
    </row>
    <row r="4870" spans="10:12">
      <c r="J4870" s="1"/>
      <c r="L4870" s="1"/>
    </row>
    <row r="4871" spans="10:12">
      <c r="J4871" s="1"/>
      <c r="L4871" s="1"/>
    </row>
    <row r="4872" spans="10:12">
      <c r="J4872" s="1"/>
      <c r="L4872" s="1"/>
    </row>
    <row r="4873" spans="10:12">
      <c r="J4873" s="1"/>
      <c r="L4873" s="1"/>
    </row>
    <row r="4874" spans="10:12">
      <c r="J4874" s="1"/>
      <c r="L4874" s="1"/>
    </row>
    <row r="4875" spans="10:12">
      <c r="J4875" s="1"/>
      <c r="L4875" s="1"/>
    </row>
    <row r="4876" spans="10:12">
      <c r="J4876" s="1"/>
      <c r="L4876" s="1"/>
    </row>
    <row r="4877" spans="10:12">
      <c r="J4877" s="1"/>
      <c r="L4877" s="1"/>
    </row>
    <row r="4878" spans="10:12">
      <c r="J4878" s="1"/>
      <c r="L4878" s="1"/>
    </row>
    <row r="4879" spans="10:12">
      <c r="J4879" s="1"/>
      <c r="L4879" s="1"/>
    </row>
    <row r="4880" spans="10:12">
      <c r="J4880" s="1"/>
      <c r="L4880" s="1"/>
    </row>
    <row r="4881" spans="10:12">
      <c r="J4881" s="1"/>
      <c r="L4881" s="1"/>
    </row>
    <row r="4882" spans="10:12">
      <c r="J4882" s="1"/>
      <c r="L4882" s="1"/>
    </row>
    <row r="4883" spans="10:12">
      <c r="J4883" s="1"/>
      <c r="L4883" s="1"/>
    </row>
    <row r="4884" spans="10:12">
      <c r="J4884" s="1"/>
      <c r="L4884" s="1"/>
    </row>
    <row r="4885" spans="10:12">
      <c r="J4885" s="1"/>
      <c r="L4885" s="1"/>
    </row>
    <row r="4886" spans="10:12">
      <c r="J4886" s="1"/>
      <c r="L4886" s="1"/>
    </row>
    <row r="4887" spans="10:12">
      <c r="J4887" s="1"/>
      <c r="L4887" s="1"/>
    </row>
    <row r="4888" spans="10:12">
      <c r="J4888" s="1"/>
      <c r="L4888" s="1"/>
    </row>
    <row r="4889" spans="10:12">
      <c r="J4889" s="1"/>
      <c r="L4889" s="1"/>
    </row>
    <row r="4890" spans="10:12">
      <c r="J4890" s="1"/>
      <c r="L4890" s="1"/>
    </row>
    <row r="4891" spans="10:12">
      <c r="J4891" s="1"/>
      <c r="L4891" s="1"/>
    </row>
    <row r="4892" spans="10:12">
      <c r="J4892" s="1"/>
      <c r="L4892" s="1"/>
    </row>
    <row r="4893" spans="10:12">
      <c r="J4893" s="1"/>
      <c r="L4893" s="1"/>
    </row>
    <row r="4894" spans="10:12">
      <c r="J4894" s="1"/>
      <c r="L4894" s="1"/>
    </row>
    <row r="4895" spans="10:12">
      <c r="J4895" s="1"/>
      <c r="L4895" s="1"/>
    </row>
    <row r="4896" spans="10:12">
      <c r="J4896" s="1"/>
      <c r="L4896" s="1"/>
    </row>
    <row r="4897" spans="10:12">
      <c r="J4897" s="1"/>
      <c r="L4897" s="1"/>
    </row>
    <row r="4898" spans="10:12">
      <c r="J4898" s="1"/>
      <c r="L4898" s="1"/>
    </row>
    <row r="4899" spans="10:12">
      <c r="J4899" s="1"/>
      <c r="L4899" s="1"/>
    </row>
    <row r="4900" spans="10:12">
      <c r="J4900" s="1"/>
      <c r="L4900" s="1"/>
    </row>
    <row r="4901" spans="10:12">
      <c r="J4901" s="1"/>
      <c r="L4901" s="1"/>
    </row>
    <row r="4902" spans="10:12">
      <c r="J4902" s="1"/>
      <c r="L4902" s="1"/>
    </row>
    <row r="4903" spans="10:12">
      <c r="J4903" s="1"/>
      <c r="L4903" s="1"/>
    </row>
    <row r="4904" spans="10:12">
      <c r="J4904" s="1"/>
      <c r="L4904" s="1"/>
    </row>
    <row r="4905" spans="10:12">
      <c r="J4905" s="1"/>
      <c r="L4905" s="1"/>
    </row>
    <row r="4906" spans="10:12">
      <c r="J4906" s="1"/>
      <c r="L4906" s="1"/>
    </row>
    <row r="4907" spans="10:12">
      <c r="J4907" s="1"/>
      <c r="L4907" s="1"/>
    </row>
    <row r="4908" spans="10:12">
      <c r="J4908" s="1"/>
      <c r="L4908" s="1"/>
    </row>
    <row r="4909" spans="10:12">
      <c r="J4909" s="1"/>
      <c r="L4909" s="1"/>
    </row>
    <row r="4910" spans="10:12">
      <c r="J4910" s="1"/>
      <c r="L4910" s="1"/>
    </row>
    <row r="4911" spans="10:12">
      <c r="J4911" s="1"/>
      <c r="L4911" s="1"/>
    </row>
    <row r="4912" spans="10:12">
      <c r="J4912" s="1"/>
      <c r="L4912" s="1"/>
    </row>
    <row r="4913" spans="10:12">
      <c r="J4913" s="1"/>
      <c r="L4913" s="1"/>
    </row>
    <row r="4914" spans="10:12">
      <c r="J4914" s="1"/>
      <c r="L4914" s="1"/>
    </row>
    <row r="4915" spans="10:12">
      <c r="J4915" s="1"/>
      <c r="L4915" s="1"/>
    </row>
    <row r="4916" spans="10:12">
      <c r="J4916" s="1"/>
      <c r="L4916" s="1"/>
    </row>
    <row r="4917" spans="10:12">
      <c r="J4917" s="1"/>
      <c r="L4917" s="1"/>
    </row>
    <row r="4918" spans="10:12">
      <c r="J4918" s="1"/>
      <c r="L4918" s="1"/>
    </row>
    <row r="4919" spans="10:12">
      <c r="J4919" s="1"/>
      <c r="L4919" s="1"/>
    </row>
    <row r="4920" spans="10:12">
      <c r="J4920" s="1"/>
      <c r="L4920" s="1"/>
    </row>
    <row r="4921" spans="10:12">
      <c r="J4921" s="1"/>
      <c r="L4921" s="1"/>
    </row>
    <row r="4922" spans="10:12">
      <c r="J4922" s="1"/>
      <c r="L4922" s="1"/>
    </row>
    <row r="4923" spans="10:12">
      <c r="J4923" s="1"/>
      <c r="L4923" s="1"/>
    </row>
    <row r="4924" spans="10:12">
      <c r="J4924" s="1"/>
      <c r="L4924" s="1"/>
    </row>
    <row r="4925" spans="10:12">
      <c r="J4925" s="1"/>
      <c r="L4925" s="1"/>
    </row>
    <row r="4926" spans="10:12">
      <c r="J4926" s="1"/>
      <c r="L4926" s="1"/>
    </row>
    <row r="4927" spans="10:12">
      <c r="J4927" s="1"/>
      <c r="L4927" s="1"/>
    </row>
    <row r="4928" spans="10:12">
      <c r="J4928" s="1"/>
      <c r="L4928" s="1"/>
    </row>
    <row r="4929" spans="10:12">
      <c r="J4929" s="1"/>
      <c r="L4929" s="1"/>
    </row>
    <row r="4930" spans="10:12">
      <c r="J4930" s="1"/>
      <c r="L4930" s="1"/>
    </row>
    <row r="4931" spans="10:12">
      <c r="J4931" s="1"/>
      <c r="L4931" s="1"/>
    </row>
    <row r="4932" spans="10:12">
      <c r="J4932" s="1"/>
      <c r="L4932" s="1"/>
    </row>
    <row r="4933" spans="10:12">
      <c r="J4933" s="1"/>
      <c r="L4933" s="1"/>
    </row>
    <row r="4934" spans="10:12">
      <c r="J4934" s="1"/>
      <c r="L4934" s="1"/>
    </row>
    <row r="4935" spans="10:12">
      <c r="J4935" s="1"/>
      <c r="L4935" s="1"/>
    </row>
    <row r="4936" spans="10:12">
      <c r="J4936" s="1"/>
      <c r="L4936" s="1"/>
    </row>
    <row r="4937" spans="10:12">
      <c r="J4937" s="1"/>
      <c r="L4937" s="1"/>
    </row>
    <row r="4938" spans="10:12">
      <c r="J4938" s="1"/>
      <c r="L4938" s="1"/>
    </row>
    <row r="4939" spans="10:12">
      <c r="J4939" s="1"/>
      <c r="L4939" s="1"/>
    </row>
    <row r="4940" spans="10:12">
      <c r="J4940" s="1"/>
      <c r="L4940" s="1"/>
    </row>
    <row r="4941" spans="10:12">
      <c r="J4941" s="1"/>
      <c r="L4941" s="1"/>
    </row>
    <row r="4942" spans="10:12">
      <c r="J4942" s="1"/>
      <c r="L4942" s="1"/>
    </row>
    <row r="4943" spans="10:12">
      <c r="J4943" s="1"/>
      <c r="L4943" s="1"/>
    </row>
    <row r="4944" spans="10:12">
      <c r="J4944" s="1"/>
      <c r="L4944" s="1"/>
    </row>
    <row r="4945" spans="10:12">
      <c r="J4945" s="1"/>
      <c r="L4945" s="1"/>
    </row>
    <row r="4946" spans="10:12">
      <c r="J4946" s="1"/>
      <c r="L4946" s="1"/>
    </row>
    <row r="4947" spans="10:12">
      <c r="J4947" s="1"/>
      <c r="L4947" s="1"/>
    </row>
    <row r="4948" spans="10:12">
      <c r="J4948" s="1"/>
      <c r="L4948" s="1"/>
    </row>
    <row r="4949" spans="10:12">
      <c r="J4949" s="1"/>
      <c r="L4949" s="1"/>
    </row>
    <row r="4950" spans="10:12">
      <c r="J4950" s="1"/>
      <c r="L4950" s="1"/>
    </row>
    <row r="4951" spans="10:12">
      <c r="J4951" s="1"/>
      <c r="L4951" s="1"/>
    </row>
    <row r="4952" spans="10:12">
      <c r="J4952" s="1"/>
      <c r="L4952" s="1"/>
    </row>
    <row r="4953" spans="10:12">
      <c r="J4953" s="1"/>
      <c r="L4953" s="1"/>
    </row>
    <row r="4954" spans="10:12">
      <c r="J4954" s="1"/>
      <c r="L4954" s="1"/>
    </row>
    <row r="4955" spans="10:12">
      <c r="J4955" s="1"/>
      <c r="L4955" s="1"/>
    </row>
    <row r="4956" spans="10:12">
      <c r="J4956" s="1"/>
      <c r="L4956" s="1"/>
    </row>
    <row r="4957" spans="10:12">
      <c r="J4957" s="1"/>
      <c r="L4957" s="1"/>
    </row>
    <row r="4958" spans="10:12">
      <c r="J4958" s="1"/>
      <c r="L4958" s="1"/>
    </row>
    <row r="4959" spans="10:12">
      <c r="J4959" s="1"/>
      <c r="L4959" s="1"/>
    </row>
    <row r="4960" spans="10:12">
      <c r="J4960" s="1"/>
      <c r="L4960" s="1"/>
    </row>
    <row r="4961" spans="10:12">
      <c r="J4961" s="1"/>
      <c r="L4961" s="1"/>
    </row>
    <row r="4962" spans="10:12">
      <c r="J4962" s="1"/>
      <c r="L4962" s="1"/>
    </row>
    <row r="4963" spans="10:12">
      <c r="J4963" s="1"/>
      <c r="L4963" s="1"/>
    </row>
    <row r="4964" spans="10:12">
      <c r="J4964" s="1"/>
      <c r="L4964" s="1"/>
    </row>
    <row r="4965" spans="10:12">
      <c r="J4965" s="1"/>
      <c r="L4965" s="1"/>
    </row>
    <row r="4966" spans="10:12">
      <c r="J4966" s="1"/>
      <c r="L4966" s="1"/>
    </row>
    <row r="4967" spans="10:12">
      <c r="J4967" s="1"/>
      <c r="L4967" s="1"/>
    </row>
    <row r="4968" spans="10:12">
      <c r="J4968" s="1"/>
      <c r="L4968" s="1"/>
    </row>
    <row r="4969" spans="10:12">
      <c r="J4969" s="1"/>
      <c r="L4969" s="1"/>
    </row>
    <row r="4970" spans="10:12">
      <c r="J4970" s="1"/>
      <c r="L4970" s="1"/>
    </row>
    <row r="4971" spans="10:12">
      <c r="J4971" s="1"/>
      <c r="L4971" s="1"/>
    </row>
    <row r="4972" spans="10:12">
      <c r="J4972" s="1"/>
      <c r="L4972" s="1"/>
    </row>
    <row r="4973" spans="10:12">
      <c r="J4973" s="1"/>
      <c r="L4973" s="1"/>
    </row>
    <row r="4974" spans="10:12">
      <c r="J4974" s="1"/>
      <c r="L4974" s="1"/>
    </row>
    <row r="4975" spans="10:12">
      <c r="J4975" s="1"/>
      <c r="L4975" s="1"/>
    </row>
    <row r="4976" spans="10:12">
      <c r="J4976" s="1"/>
      <c r="L4976" s="1"/>
    </row>
    <row r="4977" spans="10:12">
      <c r="J4977" s="1"/>
      <c r="L4977" s="1"/>
    </row>
    <row r="4978" spans="10:12">
      <c r="J4978" s="1"/>
      <c r="L4978" s="1"/>
    </row>
    <row r="4979" spans="10:12">
      <c r="J4979" s="1"/>
      <c r="L4979" s="1"/>
    </row>
    <row r="4980" spans="10:12">
      <c r="J4980" s="1"/>
      <c r="L4980" s="1"/>
    </row>
    <row r="4981" spans="10:12">
      <c r="J4981" s="1"/>
      <c r="L4981" s="1"/>
    </row>
    <row r="4982" spans="10:12">
      <c r="J4982" s="1"/>
      <c r="L4982" s="1"/>
    </row>
    <row r="4983" spans="10:12">
      <c r="J4983" s="1"/>
      <c r="L4983" s="1"/>
    </row>
    <row r="4984" spans="10:12">
      <c r="J4984" s="1"/>
      <c r="L4984" s="1"/>
    </row>
    <row r="4985" spans="10:12">
      <c r="J4985" s="1"/>
      <c r="L4985" s="1"/>
    </row>
    <row r="4986" spans="10:12">
      <c r="J4986" s="1"/>
      <c r="L4986" s="1"/>
    </row>
    <row r="4987" spans="10:12">
      <c r="J4987" s="1"/>
      <c r="L4987" s="1"/>
    </row>
    <row r="4988" spans="10:12">
      <c r="J4988" s="1"/>
      <c r="L4988" s="1"/>
    </row>
    <row r="4989" spans="10:12">
      <c r="J4989" s="1"/>
      <c r="L4989" s="1"/>
    </row>
    <row r="4990" spans="10:12">
      <c r="J4990" s="1"/>
      <c r="L4990" s="1"/>
    </row>
    <row r="4991" spans="10:12">
      <c r="J4991" s="1"/>
      <c r="L4991" s="1"/>
    </row>
    <row r="4992" spans="10:12">
      <c r="J4992" s="1"/>
      <c r="L4992" s="1"/>
    </row>
    <row r="4993" spans="10:12">
      <c r="J4993" s="1"/>
      <c r="L4993" s="1"/>
    </row>
    <row r="4994" spans="10:12">
      <c r="J4994" s="1"/>
      <c r="L4994" s="1"/>
    </row>
    <row r="4995" spans="10:12">
      <c r="J4995" s="1"/>
      <c r="L4995" s="1"/>
    </row>
    <row r="4996" spans="10:12">
      <c r="J4996" s="1"/>
      <c r="L4996" s="1"/>
    </row>
    <row r="4997" spans="10:12">
      <c r="J4997" s="1"/>
      <c r="L4997" s="1"/>
    </row>
    <row r="4998" spans="10:12">
      <c r="J4998" s="1"/>
      <c r="L4998" s="1"/>
    </row>
    <row r="4999" spans="10:12">
      <c r="J4999" s="1"/>
      <c r="L4999" s="1"/>
    </row>
    <row r="5000" spans="10:12">
      <c r="J5000" s="1"/>
      <c r="L5000" s="1"/>
    </row>
    <row r="5001" spans="10:12">
      <c r="J5001" s="1"/>
      <c r="L5001" s="1"/>
    </row>
    <row r="5002" spans="10:12">
      <c r="J5002" s="1"/>
      <c r="L5002" s="1"/>
    </row>
    <row r="5003" spans="10:12">
      <c r="J5003" s="1"/>
      <c r="L5003" s="1"/>
    </row>
    <row r="5004" spans="10:12">
      <c r="J5004" s="1"/>
      <c r="L5004" s="1"/>
    </row>
    <row r="5005" spans="10:12">
      <c r="J5005" s="1"/>
      <c r="L5005" s="1"/>
    </row>
    <row r="5006" spans="10:12">
      <c r="J5006" s="1"/>
      <c r="L5006" s="1"/>
    </row>
    <row r="5007" spans="10:12">
      <c r="J5007" s="1"/>
      <c r="L5007" s="1"/>
    </row>
    <row r="5008" spans="10:12">
      <c r="J5008" s="1"/>
      <c r="L5008" s="1"/>
    </row>
    <row r="5009" spans="10:12">
      <c r="J5009" s="1"/>
      <c r="L5009" s="1"/>
    </row>
    <row r="5010" spans="10:12">
      <c r="J5010" s="1"/>
      <c r="L5010" s="1"/>
    </row>
    <row r="5011" spans="10:12">
      <c r="J5011" s="1"/>
      <c r="L5011" s="1"/>
    </row>
    <row r="5012" spans="10:12">
      <c r="J5012" s="1"/>
      <c r="L5012" s="1"/>
    </row>
    <row r="5013" spans="10:12">
      <c r="J5013" s="1"/>
      <c r="L5013" s="1"/>
    </row>
    <row r="5014" spans="10:12">
      <c r="J5014" s="1"/>
      <c r="L5014" s="1"/>
    </row>
    <row r="5015" spans="10:12">
      <c r="J5015" s="1"/>
      <c r="L5015" s="1"/>
    </row>
    <row r="5016" spans="10:12">
      <c r="J5016" s="1"/>
      <c r="L5016" s="1"/>
    </row>
    <row r="5017" spans="10:12">
      <c r="J5017" s="1"/>
      <c r="L5017" s="1"/>
    </row>
    <row r="5018" spans="10:12">
      <c r="J5018" s="1"/>
      <c r="L5018" s="1"/>
    </row>
    <row r="5019" spans="10:12">
      <c r="J5019" s="1"/>
      <c r="L5019" s="1"/>
    </row>
    <row r="5020" spans="10:12">
      <c r="J5020" s="1"/>
      <c r="L5020" s="1"/>
    </row>
    <row r="5021" spans="10:12">
      <c r="J5021" s="1"/>
      <c r="L5021" s="1"/>
    </row>
    <row r="5022" spans="10:12">
      <c r="J5022" s="1"/>
      <c r="L5022" s="1"/>
    </row>
    <row r="5023" spans="10:12">
      <c r="J5023" s="1"/>
      <c r="L5023" s="1"/>
    </row>
    <row r="5024" spans="10:12">
      <c r="J5024" s="1"/>
      <c r="L5024" s="1"/>
    </row>
    <row r="5025" spans="10:12">
      <c r="J5025" s="1"/>
      <c r="L5025" s="1"/>
    </row>
    <row r="5026" spans="10:12">
      <c r="J5026" s="1"/>
      <c r="L5026" s="1"/>
    </row>
    <row r="5027" spans="10:12">
      <c r="J5027" s="1"/>
      <c r="L5027" s="1"/>
    </row>
    <row r="5028" spans="10:12">
      <c r="J5028" s="1"/>
      <c r="L5028" s="1"/>
    </row>
    <row r="5029" spans="10:12">
      <c r="J5029" s="1"/>
      <c r="L5029" s="1"/>
    </row>
    <row r="5030" spans="10:12">
      <c r="J5030" s="1"/>
      <c r="L5030" s="1"/>
    </row>
    <row r="5031" spans="10:12">
      <c r="J5031" s="1"/>
      <c r="L5031" s="1"/>
    </row>
    <row r="5032" spans="10:12">
      <c r="J5032" s="1"/>
      <c r="L5032" s="1"/>
    </row>
    <row r="5033" spans="10:12">
      <c r="J5033" s="1"/>
      <c r="L5033" s="1"/>
    </row>
    <row r="5034" spans="10:12">
      <c r="J5034" s="1"/>
      <c r="L5034" s="1"/>
    </row>
    <row r="5035" spans="10:12">
      <c r="J5035" s="1"/>
      <c r="L5035" s="1"/>
    </row>
    <row r="5036" spans="10:12">
      <c r="J5036" s="1"/>
      <c r="L5036" s="1"/>
    </row>
    <row r="5037" spans="10:12">
      <c r="J5037" s="1"/>
      <c r="L5037" s="1"/>
    </row>
    <row r="5038" spans="10:12">
      <c r="J5038" s="1"/>
      <c r="L5038" s="1"/>
    </row>
    <row r="5039" spans="10:12">
      <c r="J5039" s="1"/>
      <c r="L5039" s="1"/>
    </row>
    <row r="5040" spans="10:12">
      <c r="J5040" s="1"/>
      <c r="L5040" s="1"/>
    </row>
    <row r="5041" spans="10:12">
      <c r="J5041" s="1"/>
      <c r="L5041" s="1"/>
    </row>
    <row r="5042" spans="10:12">
      <c r="J5042" s="1"/>
      <c r="L5042" s="1"/>
    </row>
    <row r="5043" spans="10:12">
      <c r="J5043" s="1"/>
      <c r="L5043" s="1"/>
    </row>
    <row r="5044" spans="10:12">
      <c r="J5044" s="1"/>
      <c r="L5044" s="1"/>
    </row>
    <row r="5045" spans="10:12">
      <c r="J5045" s="1"/>
      <c r="L5045" s="1"/>
    </row>
    <row r="5046" spans="10:12">
      <c r="J5046" s="1"/>
      <c r="L5046" s="1"/>
    </row>
    <row r="5047" spans="10:12">
      <c r="J5047" s="1"/>
      <c r="L5047" s="1"/>
    </row>
    <row r="5048" spans="10:12">
      <c r="J5048" s="1"/>
      <c r="L5048" s="1"/>
    </row>
    <row r="5049" spans="10:12">
      <c r="J5049" s="1"/>
      <c r="L5049" s="1"/>
    </row>
    <row r="5050" spans="10:12">
      <c r="J5050" s="1"/>
      <c r="L5050" s="1"/>
    </row>
    <row r="5051" spans="10:12">
      <c r="J5051" s="1"/>
      <c r="L5051" s="1"/>
    </row>
    <row r="5052" spans="10:12">
      <c r="J5052" s="1"/>
      <c r="L5052" s="1"/>
    </row>
    <row r="5053" spans="10:12">
      <c r="J5053" s="1"/>
      <c r="L5053" s="1"/>
    </row>
    <row r="5054" spans="10:12">
      <c r="J5054" s="1"/>
      <c r="L5054" s="1"/>
    </row>
    <row r="5055" spans="10:12">
      <c r="J5055" s="1"/>
      <c r="L5055" s="1"/>
    </row>
    <row r="5056" spans="10:12">
      <c r="J5056" s="1"/>
      <c r="L5056" s="1"/>
    </row>
    <row r="5057" spans="10:12">
      <c r="J5057" s="1"/>
      <c r="L5057" s="1"/>
    </row>
    <row r="5058" spans="10:12">
      <c r="J5058" s="1"/>
      <c r="L5058" s="1"/>
    </row>
    <row r="5059" spans="10:12">
      <c r="J5059" s="1"/>
      <c r="L5059" s="1"/>
    </row>
    <row r="5060" spans="10:12">
      <c r="J5060" s="1"/>
      <c r="L5060" s="1"/>
    </row>
    <row r="5061" spans="10:12">
      <c r="J5061" s="1"/>
      <c r="L5061" s="1"/>
    </row>
    <row r="5062" spans="10:12">
      <c r="J5062" s="1"/>
      <c r="L5062" s="1"/>
    </row>
    <row r="5063" spans="10:12">
      <c r="J5063" s="1"/>
      <c r="L5063" s="1"/>
    </row>
    <row r="5064" spans="10:12">
      <c r="J5064" s="1"/>
      <c r="L5064" s="1"/>
    </row>
    <row r="5065" spans="10:12">
      <c r="J5065" s="1"/>
      <c r="L5065" s="1"/>
    </row>
    <row r="5066" spans="10:12">
      <c r="J5066" s="1"/>
      <c r="L5066" s="1"/>
    </row>
    <row r="5067" spans="10:12">
      <c r="J5067" s="1"/>
      <c r="L5067" s="1"/>
    </row>
    <row r="5068" spans="10:12">
      <c r="J5068" s="1"/>
      <c r="L5068" s="1"/>
    </row>
    <row r="5069" spans="10:12">
      <c r="J5069" s="1"/>
      <c r="L5069" s="1"/>
    </row>
    <row r="5070" spans="10:12">
      <c r="J5070" s="1"/>
      <c r="L5070" s="1"/>
    </row>
    <row r="5071" spans="10:12">
      <c r="J5071" s="1"/>
      <c r="L5071" s="1"/>
    </row>
    <row r="5072" spans="10:12">
      <c r="J5072" s="1"/>
      <c r="L5072" s="1"/>
    </row>
    <row r="5073" spans="10:12">
      <c r="J5073" s="1"/>
      <c r="L5073" s="1"/>
    </row>
    <row r="5074" spans="10:12">
      <c r="J5074" s="1"/>
      <c r="L5074" s="1"/>
    </row>
    <row r="5075" spans="10:12">
      <c r="J5075" s="1"/>
      <c r="L5075" s="1"/>
    </row>
    <row r="5076" spans="10:12">
      <c r="J5076" s="1"/>
      <c r="L5076" s="1"/>
    </row>
    <row r="5077" spans="10:12">
      <c r="J5077" s="1"/>
      <c r="L5077" s="1"/>
    </row>
    <row r="5078" spans="10:12">
      <c r="J5078" s="1"/>
      <c r="L5078" s="1"/>
    </row>
    <row r="5079" spans="10:12">
      <c r="J5079" s="1"/>
      <c r="L5079" s="1"/>
    </row>
    <row r="5080" spans="10:12">
      <c r="J5080" s="1"/>
      <c r="L5080" s="1"/>
    </row>
    <row r="5081" spans="10:12">
      <c r="J5081" s="1"/>
      <c r="L5081" s="1"/>
    </row>
    <row r="5082" spans="10:12">
      <c r="J5082" s="1"/>
      <c r="L5082" s="1"/>
    </row>
    <row r="5083" spans="10:12">
      <c r="J5083" s="1"/>
      <c r="L5083" s="1"/>
    </row>
    <row r="5084" spans="10:12">
      <c r="J5084" s="1"/>
      <c r="L5084" s="1"/>
    </row>
    <row r="5085" spans="10:12">
      <c r="J5085" s="1"/>
      <c r="L5085" s="1"/>
    </row>
    <row r="5086" spans="10:12">
      <c r="J5086" s="1"/>
      <c r="L5086" s="1"/>
    </row>
    <row r="5087" spans="10:12">
      <c r="J5087" s="1"/>
      <c r="L5087" s="1"/>
    </row>
    <row r="5088" spans="10:12">
      <c r="J5088" s="1"/>
      <c r="L5088" s="1"/>
    </row>
    <row r="5089" spans="10:12">
      <c r="J5089" s="1"/>
      <c r="L5089" s="1"/>
    </row>
    <row r="5090" spans="10:12">
      <c r="J5090" s="1"/>
      <c r="L5090" s="1"/>
    </row>
    <row r="5091" spans="10:12">
      <c r="J5091" s="1"/>
      <c r="L5091" s="1"/>
    </row>
    <row r="5092" spans="10:12">
      <c r="J5092" s="1"/>
      <c r="L5092" s="1"/>
    </row>
    <row r="5093" spans="10:12">
      <c r="J5093" s="1"/>
      <c r="L5093" s="1"/>
    </row>
    <row r="5094" spans="10:12">
      <c r="J5094" s="1"/>
      <c r="L5094" s="1"/>
    </row>
    <row r="5095" spans="10:12">
      <c r="J5095" s="1"/>
      <c r="L5095" s="1"/>
    </row>
    <row r="5096" spans="10:12">
      <c r="J5096" s="1"/>
      <c r="L5096" s="1"/>
    </row>
    <row r="5097" spans="10:12">
      <c r="J5097" s="1"/>
      <c r="L5097" s="1"/>
    </row>
    <row r="5098" spans="10:12">
      <c r="J5098" s="1"/>
      <c r="L5098" s="1"/>
    </row>
    <row r="5099" spans="10:12">
      <c r="J5099" s="1"/>
      <c r="L5099" s="1"/>
    </row>
    <row r="5100" spans="10:12">
      <c r="J5100" s="1"/>
      <c r="L5100" s="1"/>
    </row>
    <row r="5101" spans="10:12">
      <c r="J5101" s="1"/>
      <c r="L5101" s="1"/>
    </row>
    <row r="5102" spans="10:12">
      <c r="J5102" s="1"/>
      <c r="L5102" s="1"/>
    </row>
    <row r="5103" spans="10:12">
      <c r="J5103" s="1"/>
      <c r="L5103" s="1"/>
    </row>
    <row r="5104" spans="10:12">
      <c r="J5104" s="1"/>
      <c r="L5104" s="1"/>
    </row>
    <row r="5105" spans="10:12">
      <c r="J5105" s="1"/>
      <c r="L5105" s="1"/>
    </row>
    <row r="5106" spans="10:12">
      <c r="J5106" s="1"/>
      <c r="L5106" s="1"/>
    </row>
    <row r="5107" spans="10:12">
      <c r="J5107" s="1"/>
      <c r="L5107" s="1"/>
    </row>
    <row r="5108" spans="10:12">
      <c r="J5108" s="1"/>
      <c r="L5108" s="1"/>
    </row>
    <row r="5109" spans="10:12">
      <c r="J5109" s="1"/>
      <c r="L5109" s="1"/>
    </row>
    <row r="5110" spans="10:12">
      <c r="J5110" s="1"/>
      <c r="L5110" s="1"/>
    </row>
    <row r="5111" spans="10:12">
      <c r="J5111" s="1"/>
      <c r="L5111" s="1"/>
    </row>
    <row r="5112" spans="10:12">
      <c r="J5112" s="1"/>
      <c r="L5112" s="1"/>
    </row>
    <row r="5113" spans="10:12">
      <c r="J5113" s="1"/>
      <c r="L5113" s="1"/>
    </row>
    <row r="5114" spans="10:12">
      <c r="J5114" s="1"/>
      <c r="L5114" s="1"/>
    </row>
    <row r="5115" spans="10:12">
      <c r="J5115" s="1"/>
      <c r="L5115" s="1"/>
    </row>
    <row r="5116" spans="10:12">
      <c r="J5116" s="1"/>
      <c r="L5116" s="1"/>
    </row>
    <row r="5117" spans="10:12">
      <c r="J5117" s="1"/>
      <c r="L5117" s="1"/>
    </row>
    <row r="5118" spans="10:12">
      <c r="J5118" s="1"/>
      <c r="L5118" s="1"/>
    </row>
    <row r="5119" spans="10:12">
      <c r="J5119" s="1"/>
      <c r="L5119" s="1"/>
    </row>
    <row r="5120" spans="10:12">
      <c r="J5120" s="1"/>
      <c r="L5120" s="1"/>
    </row>
    <row r="5121" spans="10:12">
      <c r="J5121" s="1"/>
      <c r="L5121" s="1"/>
    </row>
    <row r="5122" spans="10:12">
      <c r="J5122" s="1"/>
      <c r="L5122" s="1"/>
    </row>
    <row r="5123" spans="10:12">
      <c r="J5123" s="1"/>
      <c r="L5123" s="1"/>
    </row>
    <row r="5124" spans="10:12">
      <c r="J5124" s="1"/>
      <c r="L5124" s="1"/>
    </row>
    <row r="5125" spans="10:12">
      <c r="J5125" s="1"/>
      <c r="L5125" s="1"/>
    </row>
    <row r="5126" spans="10:12">
      <c r="J5126" s="1"/>
      <c r="L5126" s="1"/>
    </row>
    <row r="5127" spans="10:12">
      <c r="J5127" s="1"/>
      <c r="L5127" s="1"/>
    </row>
    <row r="5128" spans="10:12">
      <c r="J5128" s="1"/>
      <c r="L5128" s="1"/>
    </row>
    <row r="5129" spans="10:12">
      <c r="J5129" s="1"/>
      <c r="L5129" s="1"/>
    </row>
    <row r="5130" spans="10:12">
      <c r="J5130" s="1"/>
      <c r="L5130" s="1"/>
    </row>
    <row r="5131" spans="10:12">
      <c r="J5131" s="1"/>
      <c r="L5131" s="1"/>
    </row>
    <row r="5132" spans="10:12">
      <c r="J5132" s="1"/>
      <c r="L5132" s="1"/>
    </row>
    <row r="5133" spans="10:12">
      <c r="J5133" s="1"/>
      <c r="L5133" s="1"/>
    </row>
    <row r="5134" spans="10:12">
      <c r="J5134" s="1"/>
      <c r="L5134" s="1"/>
    </row>
    <row r="5135" spans="10:12">
      <c r="J5135" s="1"/>
      <c r="L5135" s="1"/>
    </row>
    <row r="5136" spans="10:12">
      <c r="J5136" s="1"/>
      <c r="L5136" s="1"/>
    </row>
    <row r="5137" spans="10:12">
      <c r="J5137" s="1"/>
      <c r="L5137" s="1"/>
    </row>
    <row r="5138" spans="10:12">
      <c r="J5138" s="1"/>
      <c r="L5138" s="1"/>
    </row>
    <row r="5139" spans="10:12">
      <c r="J5139" s="1"/>
      <c r="L5139" s="1"/>
    </row>
    <row r="5140" spans="10:12">
      <c r="J5140" s="1"/>
      <c r="L5140" s="1"/>
    </row>
    <row r="5141" spans="10:12">
      <c r="J5141" s="1"/>
      <c r="L5141" s="1"/>
    </row>
    <row r="5142" spans="10:12">
      <c r="J5142" s="1"/>
      <c r="L5142" s="1"/>
    </row>
    <row r="5143" spans="10:12">
      <c r="J5143" s="1"/>
      <c r="L5143" s="1"/>
    </row>
    <row r="5144" spans="10:12">
      <c r="J5144" s="1"/>
      <c r="L5144" s="1"/>
    </row>
    <row r="5145" spans="10:12">
      <c r="J5145" s="1"/>
      <c r="L5145" s="1"/>
    </row>
    <row r="5146" spans="10:12">
      <c r="J5146" s="1"/>
      <c r="L5146" s="1"/>
    </row>
    <row r="5147" spans="10:12">
      <c r="J5147" s="1"/>
      <c r="L5147" s="1"/>
    </row>
    <row r="5148" spans="10:12">
      <c r="J5148" s="1"/>
      <c r="L5148" s="1"/>
    </row>
    <row r="5149" spans="10:12">
      <c r="J5149" s="1"/>
      <c r="L5149" s="1"/>
    </row>
    <row r="5150" spans="10:12">
      <c r="J5150" s="1"/>
      <c r="L5150" s="1"/>
    </row>
    <row r="5151" spans="10:12">
      <c r="J5151" s="1"/>
      <c r="L5151" s="1"/>
    </row>
    <row r="5152" spans="10:12">
      <c r="J5152" s="1"/>
      <c r="L5152" s="1"/>
    </row>
    <row r="5153" spans="10:12">
      <c r="J5153" s="1"/>
      <c r="L5153" s="1"/>
    </row>
    <row r="5154" spans="10:12">
      <c r="J5154" s="1"/>
      <c r="L5154" s="1"/>
    </row>
    <row r="5155" spans="10:12">
      <c r="J5155" s="1"/>
      <c r="L5155" s="1"/>
    </row>
    <row r="5156" spans="10:12">
      <c r="J5156" s="1"/>
      <c r="L5156" s="1"/>
    </row>
    <row r="5157" spans="10:12">
      <c r="J5157" s="1"/>
      <c r="L5157" s="1"/>
    </row>
    <row r="5158" spans="10:12">
      <c r="J5158" s="1"/>
      <c r="L5158" s="1"/>
    </row>
    <row r="5159" spans="10:12">
      <c r="J5159" s="1"/>
      <c r="L5159" s="1"/>
    </row>
    <row r="5160" spans="10:12">
      <c r="J5160" s="1"/>
      <c r="L5160" s="1"/>
    </row>
    <row r="5161" spans="10:12">
      <c r="J5161" s="1"/>
      <c r="L5161" s="1"/>
    </row>
    <row r="5162" spans="10:12">
      <c r="J5162" s="1"/>
      <c r="L5162" s="1"/>
    </row>
    <row r="5163" spans="10:12">
      <c r="J5163" s="1"/>
      <c r="L5163" s="1"/>
    </row>
    <row r="5164" spans="10:12">
      <c r="J5164" s="1"/>
      <c r="L5164" s="1"/>
    </row>
    <row r="5165" spans="10:12">
      <c r="J5165" s="1"/>
      <c r="L5165" s="1"/>
    </row>
    <row r="5166" spans="10:12">
      <c r="J5166" s="1"/>
      <c r="L5166" s="1"/>
    </row>
    <row r="5167" spans="10:12">
      <c r="J5167" s="1"/>
      <c r="L5167" s="1"/>
    </row>
    <row r="5168" spans="10:12">
      <c r="J5168" s="1"/>
      <c r="L5168" s="1"/>
    </row>
    <row r="5169" spans="10:12">
      <c r="J5169" s="1"/>
      <c r="L5169" s="1"/>
    </row>
    <row r="5170" spans="10:12">
      <c r="J5170" s="1"/>
      <c r="L5170" s="1"/>
    </row>
    <row r="5171" spans="10:12">
      <c r="J5171" s="1"/>
      <c r="L5171" s="1"/>
    </row>
    <row r="5172" spans="10:12">
      <c r="J5172" s="1"/>
      <c r="L5172" s="1"/>
    </row>
    <row r="5173" spans="10:12">
      <c r="J5173" s="1"/>
      <c r="L5173" s="1"/>
    </row>
    <row r="5174" spans="10:12">
      <c r="J5174" s="1"/>
      <c r="L5174" s="1"/>
    </row>
    <row r="5175" spans="10:12">
      <c r="J5175" s="1"/>
      <c r="L5175" s="1"/>
    </row>
    <row r="5176" spans="10:12">
      <c r="J5176" s="1"/>
      <c r="L5176" s="1"/>
    </row>
    <row r="5177" spans="10:12">
      <c r="J5177" s="1"/>
      <c r="L5177" s="1"/>
    </row>
    <row r="5178" spans="10:12">
      <c r="J5178" s="1"/>
      <c r="L5178" s="1"/>
    </row>
    <row r="5179" spans="10:12">
      <c r="J5179" s="1"/>
      <c r="L5179" s="1"/>
    </row>
    <row r="5180" spans="10:12">
      <c r="J5180" s="1"/>
      <c r="L5180" s="1"/>
    </row>
    <row r="5181" spans="10:12">
      <c r="J5181" s="1"/>
      <c r="L5181" s="1"/>
    </row>
    <row r="5182" spans="10:12">
      <c r="J5182" s="1"/>
      <c r="L5182" s="1"/>
    </row>
    <row r="5183" spans="10:12">
      <c r="J5183" s="1"/>
      <c r="L5183" s="1"/>
    </row>
    <row r="5184" spans="10:12">
      <c r="J5184" s="1"/>
      <c r="L5184" s="1"/>
    </row>
    <row r="5185" spans="10:12">
      <c r="J5185" s="1"/>
      <c r="L5185" s="1"/>
    </row>
    <row r="5186" spans="10:12">
      <c r="J5186" s="1"/>
      <c r="L5186" s="1"/>
    </row>
    <row r="5187" spans="10:12">
      <c r="J5187" s="1"/>
      <c r="L5187" s="1"/>
    </row>
    <row r="5188" spans="10:12">
      <c r="J5188" s="1"/>
      <c r="L5188" s="1"/>
    </row>
    <row r="5189" spans="10:12">
      <c r="J5189" s="1"/>
      <c r="L5189" s="1"/>
    </row>
    <row r="5190" spans="10:12">
      <c r="J5190" s="1"/>
      <c r="L5190" s="1"/>
    </row>
    <row r="5191" spans="10:12">
      <c r="J5191" s="1"/>
      <c r="L5191" s="1"/>
    </row>
    <row r="5192" spans="10:12">
      <c r="J5192" s="1"/>
      <c r="L5192" s="1"/>
    </row>
    <row r="5193" spans="10:12">
      <c r="J5193" s="1"/>
      <c r="L5193" s="1"/>
    </row>
    <row r="5194" spans="10:12">
      <c r="J5194" s="1"/>
      <c r="L5194" s="1"/>
    </row>
    <row r="5195" spans="10:12">
      <c r="J5195" s="1"/>
      <c r="L5195" s="1"/>
    </row>
    <row r="5196" spans="10:12">
      <c r="J5196" s="1"/>
      <c r="L5196" s="1"/>
    </row>
    <row r="5197" spans="10:12">
      <c r="J5197" s="1"/>
      <c r="L5197" s="1"/>
    </row>
    <row r="5198" spans="10:12">
      <c r="J5198" s="1"/>
      <c r="L5198" s="1"/>
    </row>
    <row r="5199" spans="10:12">
      <c r="J5199" s="1"/>
      <c r="L5199" s="1"/>
    </row>
    <row r="5200" spans="10:12">
      <c r="J5200" s="1"/>
      <c r="L5200" s="1"/>
    </row>
    <row r="5201" spans="10:12">
      <c r="J5201" s="1"/>
      <c r="L5201" s="1"/>
    </row>
    <row r="5202" spans="10:12">
      <c r="J5202" s="1"/>
      <c r="L5202" s="1"/>
    </row>
    <row r="5203" spans="10:12">
      <c r="J5203" s="1"/>
      <c r="L5203" s="1"/>
    </row>
    <row r="5204" spans="10:12">
      <c r="J5204" s="1"/>
      <c r="L5204" s="1"/>
    </row>
    <row r="5205" spans="10:12">
      <c r="J5205" s="1"/>
      <c r="L5205" s="1"/>
    </row>
    <row r="5206" spans="10:12">
      <c r="J5206" s="1"/>
      <c r="L5206" s="1"/>
    </row>
    <row r="5207" spans="10:12">
      <c r="J5207" s="1"/>
      <c r="L5207" s="1"/>
    </row>
    <row r="5208" spans="10:12">
      <c r="J5208" s="1"/>
      <c r="L5208" s="1"/>
    </row>
    <row r="5209" spans="10:12">
      <c r="J5209" s="1"/>
      <c r="L5209" s="1"/>
    </row>
    <row r="5210" spans="10:12">
      <c r="J5210" s="1"/>
      <c r="L5210" s="1"/>
    </row>
    <row r="5211" spans="10:12">
      <c r="J5211" s="1"/>
      <c r="L5211" s="1"/>
    </row>
    <row r="5212" spans="10:12">
      <c r="J5212" s="1"/>
      <c r="L5212" s="1"/>
    </row>
    <row r="5213" spans="10:12">
      <c r="J5213" s="1"/>
      <c r="L5213" s="1"/>
    </row>
    <row r="5214" spans="10:12">
      <c r="J5214" s="1"/>
      <c r="L5214" s="1"/>
    </row>
    <row r="5215" spans="10:12">
      <c r="J5215" s="1"/>
      <c r="L5215" s="1"/>
    </row>
    <row r="5216" spans="10:12">
      <c r="J5216" s="1"/>
      <c r="L5216" s="1"/>
    </row>
    <row r="5217" spans="10:12">
      <c r="J5217" s="1"/>
      <c r="L5217" s="1"/>
    </row>
    <row r="5218" spans="10:12">
      <c r="J5218" s="1"/>
      <c r="L5218" s="1"/>
    </row>
    <row r="5219" spans="10:12">
      <c r="J5219" s="1"/>
      <c r="L5219" s="1"/>
    </row>
    <row r="5220" spans="10:12">
      <c r="J5220" s="1"/>
      <c r="L5220" s="1"/>
    </row>
    <row r="5221" spans="10:12">
      <c r="J5221" s="1"/>
      <c r="L5221" s="1"/>
    </row>
    <row r="5222" spans="10:12">
      <c r="J5222" s="1"/>
      <c r="L5222" s="1"/>
    </row>
    <row r="5223" spans="10:12">
      <c r="J5223" s="1"/>
      <c r="L5223" s="1"/>
    </row>
    <row r="5224" spans="10:12">
      <c r="J5224" s="1"/>
      <c r="L5224" s="1"/>
    </row>
    <row r="5225" spans="10:12">
      <c r="J5225" s="1"/>
      <c r="L5225" s="1"/>
    </row>
    <row r="5226" spans="10:12">
      <c r="J5226" s="1"/>
      <c r="L5226" s="1"/>
    </row>
    <row r="5227" spans="10:12">
      <c r="J5227" s="1"/>
      <c r="L5227" s="1"/>
    </row>
    <row r="5228" spans="10:12">
      <c r="J5228" s="1"/>
      <c r="L5228" s="1"/>
    </row>
    <row r="5229" spans="10:12">
      <c r="J5229" s="1"/>
      <c r="L5229" s="1"/>
    </row>
    <row r="5230" spans="10:12">
      <c r="J5230" s="1"/>
      <c r="L5230" s="1"/>
    </row>
    <row r="5231" spans="10:12">
      <c r="J5231" s="1"/>
      <c r="L5231" s="1"/>
    </row>
    <row r="5232" spans="10:12">
      <c r="J5232" s="1"/>
      <c r="L5232" s="1"/>
    </row>
    <row r="5233" spans="10:12">
      <c r="J5233" s="1"/>
      <c r="L5233" s="1"/>
    </row>
    <row r="5234" spans="10:12">
      <c r="J5234" s="1"/>
      <c r="L5234" s="1"/>
    </row>
    <row r="5235" spans="10:12">
      <c r="J5235" s="1"/>
      <c r="L5235" s="1"/>
    </row>
    <row r="5236" spans="10:12">
      <c r="J5236" s="1"/>
      <c r="L5236" s="1"/>
    </row>
    <row r="5237" spans="10:12">
      <c r="J5237" s="1"/>
      <c r="L5237" s="1"/>
    </row>
    <row r="5238" spans="10:12">
      <c r="J5238" s="1"/>
      <c r="L5238" s="1"/>
    </row>
    <row r="5239" spans="10:12">
      <c r="J5239" s="1"/>
      <c r="L5239" s="1"/>
    </row>
    <row r="5240" spans="10:12">
      <c r="J5240" s="1"/>
      <c r="L5240" s="1"/>
    </row>
    <row r="5241" spans="10:12">
      <c r="J5241" s="1"/>
      <c r="L5241" s="1"/>
    </row>
    <row r="5242" spans="10:12">
      <c r="J5242" s="1"/>
      <c r="L5242" s="1"/>
    </row>
    <row r="5243" spans="10:12">
      <c r="J5243" s="1"/>
      <c r="L5243" s="1"/>
    </row>
    <row r="5244" spans="10:12">
      <c r="J5244" s="1"/>
      <c r="L5244" s="1"/>
    </row>
    <row r="5245" spans="10:12">
      <c r="J5245" s="1"/>
      <c r="L5245" s="1"/>
    </row>
    <row r="5246" spans="10:12">
      <c r="J5246" s="1"/>
      <c r="L5246" s="1"/>
    </row>
    <row r="5247" spans="10:12">
      <c r="J5247" s="1"/>
      <c r="L5247" s="1"/>
    </row>
    <row r="5248" spans="10:12">
      <c r="J5248" s="1"/>
      <c r="L5248" s="1"/>
    </row>
    <row r="5249" spans="10:12">
      <c r="J5249" s="1"/>
      <c r="L5249" s="1"/>
    </row>
    <row r="5250" spans="10:12">
      <c r="J5250" s="1"/>
      <c r="L5250" s="1"/>
    </row>
    <row r="5251" spans="10:12">
      <c r="J5251" s="1"/>
      <c r="L5251" s="1"/>
    </row>
    <row r="5252" spans="10:12">
      <c r="J5252" s="1"/>
      <c r="L5252" s="1"/>
    </row>
    <row r="5253" spans="10:12">
      <c r="J5253" s="1"/>
      <c r="L5253" s="1"/>
    </row>
    <row r="5254" spans="10:12">
      <c r="J5254" s="1"/>
      <c r="L5254" s="1"/>
    </row>
    <row r="5255" spans="10:12">
      <c r="J5255" s="1"/>
      <c r="L5255" s="1"/>
    </row>
    <row r="5256" spans="10:12">
      <c r="J5256" s="1"/>
      <c r="L5256" s="1"/>
    </row>
    <row r="5257" spans="10:12">
      <c r="J5257" s="1"/>
      <c r="L5257" s="1"/>
    </row>
    <row r="5258" spans="10:12">
      <c r="J5258" s="1"/>
      <c r="L5258" s="1"/>
    </row>
    <row r="5259" spans="10:12">
      <c r="J5259" s="1"/>
      <c r="L5259" s="1"/>
    </row>
    <row r="5260" spans="10:12">
      <c r="J5260" s="1"/>
      <c r="L5260" s="1"/>
    </row>
    <row r="5261" spans="10:12">
      <c r="J5261" s="1"/>
      <c r="L5261" s="1"/>
    </row>
    <row r="5262" spans="10:12">
      <c r="J5262" s="1"/>
      <c r="L5262" s="1"/>
    </row>
    <row r="5263" spans="10:12">
      <c r="J5263" s="1"/>
      <c r="L5263" s="1"/>
    </row>
    <row r="5264" spans="10:12">
      <c r="J5264" s="1"/>
      <c r="L5264" s="1"/>
    </row>
    <row r="5265" spans="10:12">
      <c r="J5265" s="1"/>
      <c r="L5265" s="1"/>
    </row>
    <row r="5266" spans="10:12">
      <c r="J5266" s="1"/>
      <c r="L5266" s="1"/>
    </row>
    <row r="5267" spans="10:12">
      <c r="J5267" s="1"/>
      <c r="L5267" s="1"/>
    </row>
    <row r="5268" spans="10:12">
      <c r="J5268" s="1"/>
      <c r="L5268" s="1"/>
    </row>
    <row r="5269" spans="10:12">
      <c r="J5269" s="1"/>
      <c r="L5269" s="1"/>
    </row>
    <row r="5270" spans="10:12">
      <c r="J5270" s="1"/>
      <c r="L5270" s="1"/>
    </row>
    <row r="5271" spans="10:12">
      <c r="J5271" s="1"/>
      <c r="L5271" s="1"/>
    </row>
    <row r="5272" spans="10:12">
      <c r="J5272" s="1"/>
      <c r="L5272" s="1"/>
    </row>
    <row r="5273" spans="10:12">
      <c r="J5273" s="1"/>
      <c r="L5273" s="1"/>
    </row>
    <row r="5274" spans="10:12">
      <c r="J5274" s="1"/>
      <c r="L5274" s="1"/>
    </row>
    <row r="5275" spans="10:12">
      <c r="J5275" s="1"/>
      <c r="L5275" s="1"/>
    </row>
    <row r="5276" spans="10:12">
      <c r="J5276" s="1"/>
      <c r="L5276" s="1"/>
    </row>
    <row r="5277" spans="10:12">
      <c r="J5277" s="1"/>
      <c r="L5277" s="1"/>
    </row>
    <row r="5278" spans="10:12">
      <c r="J5278" s="1"/>
      <c r="L5278" s="1"/>
    </row>
    <row r="5279" spans="10:12">
      <c r="J5279" s="1"/>
      <c r="L5279" s="1"/>
    </row>
    <row r="5280" spans="10:12">
      <c r="J5280" s="1"/>
      <c r="L5280" s="1"/>
    </row>
    <row r="5281" spans="10:12">
      <c r="J5281" s="1"/>
      <c r="L5281" s="1"/>
    </row>
    <row r="5282" spans="10:12">
      <c r="J5282" s="1"/>
      <c r="L5282" s="1"/>
    </row>
    <row r="5283" spans="10:12">
      <c r="J5283" s="1"/>
      <c r="L5283" s="1"/>
    </row>
    <row r="5284" spans="10:12">
      <c r="J5284" s="1"/>
      <c r="L5284" s="1"/>
    </row>
    <row r="5285" spans="10:12">
      <c r="J5285" s="1"/>
      <c r="L5285" s="1"/>
    </row>
    <row r="5286" spans="10:12">
      <c r="J5286" s="1"/>
      <c r="L5286" s="1"/>
    </row>
    <row r="5287" spans="10:12">
      <c r="J5287" s="1"/>
      <c r="L5287" s="1"/>
    </row>
    <row r="5288" spans="10:12">
      <c r="J5288" s="1"/>
      <c r="L5288" s="1"/>
    </row>
    <row r="5289" spans="10:12">
      <c r="J5289" s="1"/>
      <c r="L5289" s="1"/>
    </row>
    <row r="5290" spans="10:12">
      <c r="J5290" s="1"/>
      <c r="L5290" s="1"/>
    </row>
    <row r="5291" spans="10:12">
      <c r="J5291" s="1"/>
      <c r="L5291" s="1"/>
    </row>
    <row r="5292" spans="10:12">
      <c r="J5292" s="1"/>
      <c r="L5292" s="1"/>
    </row>
    <row r="5293" spans="10:12">
      <c r="J5293" s="1"/>
      <c r="L5293" s="1"/>
    </row>
    <row r="5294" spans="10:12">
      <c r="J5294" s="1"/>
      <c r="L5294" s="1"/>
    </row>
    <row r="5295" spans="10:12">
      <c r="J5295" s="1"/>
      <c r="L5295" s="1"/>
    </row>
    <row r="5296" spans="10:12">
      <c r="J5296" s="1"/>
      <c r="L5296" s="1"/>
    </row>
    <row r="5297" spans="10:12">
      <c r="J5297" s="1"/>
      <c r="L5297" s="1"/>
    </row>
    <row r="5298" spans="10:12">
      <c r="J5298" s="1"/>
      <c r="L5298" s="1"/>
    </row>
    <row r="5299" spans="10:12">
      <c r="J5299" s="1"/>
      <c r="L5299" s="1"/>
    </row>
    <row r="5300" spans="10:12">
      <c r="J5300" s="1"/>
      <c r="L5300" s="1"/>
    </row>
    <row r="5301" spans="10:12">
      <c r="J5301" s="1"/>
      <c r="L5301" s="1"/>
    </row>
    <row r="5302" spans="10:12">
      <c r="J5302" s="1"/>
      <c r="L5302" s="1"/>
    </row>
    <row r="5303" spans="10:12">
      <c r="J5303" s="1"/>
      <c r="L5303" s="1"/>
    </row>
    <row r="5304" spans="10:12">
      <c r="J5304" s="1"/>
      <c r="L5304" s="1"/>
    </row>
    <row r="5305" spans="10:12">
      <c r="J5305" s="1"/>
      <c r="L5305" s="1"/>
    </row>
    <row r="5306" spans="10:12">
      <c r="J5306" s="1"/>
      <c r="L5306" s="1"/>
    </row>
    <row r="5307" spans="10:12">
      <c r="J5307" s="1"/>
      <c r="L5307" s="1"/>
    </row>
    <row r="5308" spans="10:12">
      <c r="J5308" s="1"/>
      <c r="L5308" s="1"/>
    </row>
    <row r="5309" spans="10:12">
      <c r="J5309" s="1"/>
      <c r="L5309" s="1"/>
    </row>
    <row r="5310" spans="10:12">
      <c r="J5310" s="1"/>
      <c r="L5310" s="1"/>
    </row>
    <row r="5311" spans="10:12">
      <c r="J5311" s="1"/>
      <c r="L5311" s="1"/>
    </row>
    <row r="5312" spans="10:12">
      <c r="J5312" s="1"/>
      <c r="L5312" s="1"/>
    </row>
    <row r="5313" spans="10:12">
      <c r="J5313" s="1"/>
      <c r="L5313" s="1"/>
    </row>
    <row r="5314" spans="10:12">
      <c r="J5314" s="1"/>
      <c r="L5314" s="1"/>
    </row>
    <row r="5315" spans="10:12">
      <c r="J5315" s="1"/>
      <c r="L5315" s="1"/>
    </row>
    <row r="5316" spans="10:12">
      <c r="J5316" s="1"/>
      <c r="L5316" s="1"/>
    </row>
    <row r="5317" spans="10:12">
      <c r="J5317" s="1"/>
      <c r="L5317" s="1"/>
    </row>
    <row r="5318" spans="10:12">
      <c r="J5318" s="1"/>
      <c r="L5318" s="1"/>
    </row>
    <row r="5319" spans="10:12">
      <c r="J5319" s="1"/>
      <c r="L5319" s="1"/>
    </row>
    <row r="5320" spans="10:12">
      <c r="J5320" s="1"/>
      <c r="L5320" s="1"/>
    </row>
    <row r="5321" spans="10:12">
      <c r="J5321" s="1"/>
      <c r="L5321" s="1"/>
    </row>
    <row r="5322" spans="10:12">
      <c r="J5322" s="1"/>
      <c r="L5322" s="1"/>
    </row>
    <row r="5323" spans="10:12">
      <c r="J5323" s="1"/>
      <c r="L5323" s="1"/>
    </row>
    <row r="5324" spans="10:12">
      <c r="J5324" s="1"/>
      <c r="L5324" s="1"/>
    </row>
    <row r="5325" spans="10:12">
      <c r="J5325" s="1"/>
      <c r="L5325" s="1"/>
    </row>
    <row r="5326" spans="10:12">
      <c r="J5326" s="1"/>
      <c r="L5326" s="1"/>
    </row>
    <row r="5327" spans="10:12">
      <c r="J5327" s="1"/>
      <c r="L5327" s="1"/>
    </row>
    <row r="5328" spans="10:12">
      <c r="J5328" s="1"/>
      <c r="L5328" s="1"/>
    </row>
    <row r="5329" spans="10:12">
      <c r="J5329" s="1"/>
      <c r="L5329" s="1"/>
    </row>
    <row r="5330" spans="10:12">
      <c r="J5330" s="1"/>
      <c r="L5330" s="1"/>
    </row>
    <row r="5331" spans="10:12">
      <c r="J5331" s="1"/>
      <c r="L5331" s="1"/>
    </row>
    <row r="5332" spans="10:12">
      <c r="J5332" s="1"/>
      <c r="L5332" s="1"/>
    </row>
    <row r="5333" spans="10:12">
      <c r="J5333" s="1"/>
      <c r="L5333" s="1"/>
    </row>
    <row r="5334" spans="10:12">
      <c r="J5334" s="1"/>
      <c r="L5334" s="1"/>
    </row>
    <row r="5335" spans="10:12">
      <c r="J5335" s="1"/>
      <c r="L5335" s="1"/>
    </row>
    <row r="5336" spans="10:12">
      <c r="J5336" s="1"/>
      <c r="L5336" s="1"/>
    </row>
    <row r="5337" spans="10:12">
      <c r="J5337" s="1"/>
      <c r="L5337" s="1"/>
    </row>
    <row r="5338" spans="10:12">
      <c r="J5338" s="1"/>
      <c r="L5338" s="1"/>
    </row>
    <row r="5339" spans="10:12">
      <c r="J5339" s="1"/>
      <c r="L5339" s="1"/>
    </row>
    <row r="5340" spans="10:12">
      <c r="J5340" s="1"/>
      <c r="L5340" s="1"/>
    </row>
    <row r="5341" spans="10:12">
      <c r="J5341" s="1"/>
      <c r="L5341" s="1"/>
    </row>
    <row r="5342" spans="10:12">
      <c r="J5342" s="1"/>
      <c r="L5342" s="1"/>
    </row>
    <row r="5343" spans="10:12">
      <c r="J5343" s="1"/>
      <c r="L5343" s="1"/>
    </row>
    <row r="5344" spans="10:12">
      <c r="J5344" s="1"/>
      <c r="L5344" s="1"/>
    </row>
    <row r="5345" spans="10:12">
      <c r="J5345" s="1"/>
      <c r="L5345" s="1"/>
    </row>
    <row r="5346" spans="10:12">
      <c r="J5346" s="1"/>
      <c r="L5346" s="1"/>
    </row>
    <row r="5347" spans="10:12">
      <c r="J5347" s="1"/>
      <c r="L5347" s="1"/>
    </row>
    <row r="5348" spans="10:12">
      <c r="J5348" s="1"/>
      <c r="L5348" s="1"/>
    </row>
    <row r="5349" spans="10:12">
      <c r="J5349" s="1"/>
      <c r="L5349" s="1"/>
    </row>
    <row r="5350" spans="10:12">
      <c r="J5350" s="1"/>
      <c r="L5350" s="1"/>
    </row>
    <row r="5351" spans="10:12">
      <c r="J5351" s="1"/>
      <c r="L5351" s="1"/>
    </row>
    <row r="5352" spans="10:12">
      <c r="J5352" s="1"/>
      <c r="L5352" s="1"/>
    </row>
    <row r="5353" spans="10:12">
      <c r="J5353" s="1"/>
      <c r="L5353" s="1"/>
    </row>
    <row r="5354" spans="10:12">
      <c r="J5354" s="1"/>
      <c r="L5354" s="1"/>
    </row>
    <row r="5355" spans="10:12">
      <c r="J5355" s="1"/>
      <c r="L5355" s="1"/>
    </row>
    <row r="5356" spans="10:12">
      <c r="J5356" s="1"/>
      <c r="L5356" s="1"/>
    </row>
    <row r="5357" spans="10:12">
      <c r="J5357" s="1"/>
      <c r="L5357" s="1"/>
    </row>
    <row r="5358" spans="10:12">
      <c r="J5358" s="1"/>
      <c r="L5358" s="1"/>
    </row>
    <row r="5359" spans="10:12">
      <c r="J5359" s="1"/>
      <c r="L5359" s="1"/>
    </row>
    <row r="5360" spans="10:12">
      <c r="J5360" s="1"/>
      <c r="L5360" s="1"/>
    </row>
    <row r="5361" spans="10:12">
      <c r="J5361" s="1"/>
      <c r="L5361" s="1"/>
    </row>
    <row r="5362" spans="10:12">
      <c r="J5362" s="1"/>
      <c r="L5362" s="1"/>
    </row>
    <row r="5363" spans="10:12">
      <c r="J5363" s="1"/>
      <c r="L5363" s="1"/>
    </row>
    <row r="5364" spans="10:12">
      <c r="J5364" s="1"/>
      <c r="L5364" s="1"/>
    </row>
    <row r="5365" spans="10:12">
      <c r="J5365" s="1"/>
      <c r="L5365" s="1"/>
    </row>
    <row r="5366" spans="10:12">
      <c r="J5366" s="1"/>
      <c r="L5366" s="1"/>
    </row>
    <row r="5367" spans="10:12">
      <c r="J5367" s="1"/>
      <c r="L5367" s="1"/>
    </row>
    <row r="5368" spans="10:12">
      <c r="J5368" s="1"/>
      <c r="L5368" s="1"/>
    </row>
    <row r="5369" spans="10:12">
      <c r="J5369" s="1"/>
      <c r="L5369" s="1"/>
    </row>
    <row r="5370" spans="10:12">
      <c r="J5370" s="1"/>
      <c r="L5370" s="1"/>
    </row>
    <row r="5371" spans="10:12">
      <c r="J5371" s="1"/>
      <c r="L5371" s="1"/>
    </row>
    <row r="5372" spans="10:12">
      <c r="J5372" s="1"/>
      <c r="L5372" s="1"/>
    </row>
    <row r="5373" spans="10:12">
      <c r="J5373" s="1"/>
      <c r="L5373" s="1"/>
    </row>
    <row r="5374" spans="10:12">
      <c r="J5374" s="1"/>
      <c r="L5374" s="1"/>
    </row>
    <row r="5375" spans="10:12">
      <c r="J5375" s="1"/>
      <c r="L5375" s="1"/>
    </row>
    <row r="5376" spans="10:12">
      <c r="J5376" s="1"/>
      <c r="L5376" s="1"/>
    </row>
    <row r="5377" spans="10:12">
      <c r="J5377" s="1"/>
      <c r="L5377" s="1"/>
    </row>
    <row r="5378" spans="10:12">
      <c r="J5378" s="1"/>
      <c r="L5378" s="1"/>
    </row>
    <row r="5379" spans="10:12">
      <c r="J5379" s="1"/>
      <c r="L5379" s="1"/>
    </row>
    <row r="5380" spans="10:12">
      <c r="J5380" s="1"/>
      <c r="L5380" s="1"/>
    </row>
    <row r="5381" spans="10:12">
      <c r="J5381" s="1"/>
      <c r="L5381" s="1"/>
    </row>
    <row r="5382" spans="10:12">
      <c r="J5382" s="1"/>
      <c r="L5382" s="1"/>
    </row>
    <row r="5383" spans="10:12">
      <c r="J5383" s="1"/>
      <c r="L5383" s="1"/>
    </row>
    <row r="5384" spans="10:12">
      <c r="J5384" s="1"/>
      <c r="L5384" s="1"/>
    </row>
    <row r="5385" spans="10:12">
      <c r="J5385" s="1"/>
      <c r="L5385" s="1"/>
    </row>
    <row r="5386" spans="10:12">
      <c r="J5386" s="1"/>
      <c r="L5386" s="1"/>
    </row>
    <row r="5387" spans="10:12">
      <c r="J5387" s="1"/>
      <c r="L5387" s="1"/>
    </row>
    <row r="5388" spans="10:12">
      <c r="J5388" s="1"/>
      <c r="L5388" s="1"/>
    </row>
    <row r="5389" spans="10:12">
      <c r="J5389" s="1"/>
      <c r="L5389" s="1"/>
    </row>
    <row r="5390" spans="10:12">
      <c r="J5390" s="1"/>
      <c r="L5390" s="1"/>
    </row>
    <row r="5391" spans="10:12">
      <c r="J5391" s="1"/>
      <c r="L5391" s="1"/>
    </row>
    <row r="5392" spans="10:12">
      <c r="J5392" s="1"/>
      <c r="L5392" s="1"/>
    </row>
    <row r="5393" spans="10:12">
      <c r="J5393" s="1"/>
      <c r="L5393" s="1"/>
    </row>
    <row r="5394" spans="10:12">
      <c r="J5394" s="1"/>
      <c r="L5394" s="1"/>
    </row>
    <row r="5395" spans="10:12">
      <c r="J5395" s="1"/>
      <c r="L5395" s="1"/>
    </row>
    <row r="5396" spans="10:12">
      <c r="J5396" s="1"/>
      <c r="L5396" s="1"/>
    </row>
    <row r="5397" spans="10:12">
      <c r="J5397" s="1"/>
      <c r="L5397" s="1"/>
    </row>
    <row r="5398" spans="10:12">
      <c r="J5398" s="1"/>
      <c r="L5398" s="1"/>
    </row>
    <row r="5399" spans="10:12">
      <c r="J5399" s="1"/>
      <c r="L5399" s="1"/>
    </row>
    <row r="5400" spans="10:12">
      <c r="J5400" s="1"/>
      <c r="L5400" s="1"/>
    </row>
    <row r="5401" spans="10:12">
      <c r="J5401" s="1"/>
      <c r="L5401" s="1"/>
    </row>
    <row r="5402" spans="10:12">
      <c r="J5402" s="1"/>
      <c r="L5402" s="1"/>
    </row>
    <row r="5403" spans="10:12">
      <c r="J5403" s="1"/>
      <c r="L5403" s="1"/>
    </row>
    <row r="5404" spans="10:12">
      <c r="J5404" s="1"/>
      <c r="L5404" s="1"/>
    </row>
    <row r="5405" spans="10:12">
      <c r="J5405" s="1"/>
      <c r="L5405" s="1"/>
    </row>
    <row r="5406" spans="10:12">
      <c r="J5406" s="1"/>
      <c r="L5406" s="1"/>
    </row>
    <row r="5407" spans="10:12">
      <c r="J5407" s="1"/>
      <c r="L5407" s="1"/>
    </row>
    <row r="5408" spans="10:12">
      <c r="J5408" s="1"/>
      <c r="L5408" s="1"/>
    </row>
    <row r="5409" spans="10:12">
      <c r="J5409" s="1"/>
      <c r="L5409" s="1"/>
    </row>
    <row r="5410" spans="10:12">
      <c r="J5410" s="1"/>
      <c r="L5410" s="1"/>
    </row>
    <row r="5411" spans="10:12">
      <c r="J5411" s="1"/>
      <c r="L5411" s="1"/>
    </row>
    <row r="5412" spans="10:12">
      <c r="J5412" s="1"/>
      <c r="L5412" s="1"/>
    </row>
    <row r="5413" spans="10:12">
      <c r="J5413" s="1"/>
      <c r="L5413" s="1"/>
    </row>
    <row r="5414" spans="10:12">
      <c r="J5414" s="1"/>
      <c r="L5414" s="1"/>
    </row>
    <row r="5415" spans="10:12">
      <c r="J5415" s="1"/>
      <c r="L5415" s="1"/>
    </row>
    <row r="5416" spans="10:12">
      <c r="J5416" s="1"/>
      <c r="L5416" s="1"/>
    </row>
    <row r="5417" spans="10:12">
      <c r="J5417" s="1"/>
      <c r="L5417" s="1"/>
    </row>
    <row r="5418" spans="10:12">
      <c r="J5418" s="1"/>
      <c r="L5418" s="1"/>
    </row>
    <row r="5419" spans="10:12">
      <c r="J5419" s="1"/>
      <c r="L5419" s="1"/>
    </row>
    <row r="5420" spans="10:12">
      <c r="J5420" s="1"/>
      <c r="L5420" s="1"/>
    </row>
    <row r="5421" spans="10:12">
      <c r="J5421" s="1"/>
      <c r="L5421" s="1"/>
    </row>
    <row r="5422" spans="10:12">
      <c r="J5422" s="1"/>
      <c r="L5422" s="1"/>
    </row>
    <row r="5423" spans="10:12">
      <c r="J5423" s="1"/>
      <c r="L5423" s="1"/>
    </row>
    <row r="5424" spans="10:12">
      <c r="J5424" s="1"/>
      <c r="L5424" s="1"/>
    </row>
    <row r="5425" spans="10:12">
      <c r="J5425" s="1"/>
      <c r="L5425" s="1"/>
    </row>
    <row r="5426" spans="10:12">
      <c r="J5426" s="1"/>
      <c r="L5426" s="1"/>
    </row>
    <row r="5427" spans="10:12">
      <c r="J5427" s="1"/>
      <c r="L5427" s="1"/>
    </row>
    <row r="5428" spans="10:12">
      <c r="J5428" s="1"/>
      <c r="L5428" s="1"/>
    </row>
    <row r="5429" spans="10:12">
      <c r="J5429" s="1"/>
      <c r="L5429" s="1"/>
    </row>
    <row r="5430" spans="10:12">
      <c r="J5430" s="1"/>
      <c r="L5430" s="1"/>
    </row>
    <row r="5431" spans="10:12">
      <c r="J5431" s="1"/>
      <c r="L5431" s="1"/>
    </row>
    <row r="5432" spans="10:12">
      <c r="J5432" s="1"/>
      <c r="L5432" s="1"/>
    </row>
    <row r="5433" spans="10:12">
      <c r="J5433" s="1"/>
      <c r="L5433" s="1"/>
    </row>
    <row r="5434" spans="10:12">
      <c r="J5434" s="1"/>
      <c r="L5434" s="1"/>
    </row>
    <row r="5435" spans="10:12">
      <c r="J5435" s="1"/>
      <c r="L5435" s="1"/>
    </row>
    <row r="5436" spans="10:12">
      <c r="J5436" s="1"/>
      <c r="L5436" s="1"/>
    </row>
    <row r="5437" spans="10:12">
      <c r="J5437" s="1"/>
      <c r="L5437" s="1"/>
    </row>
    <row r="5438" spans="10:12">
      <c r="J5438" s="1"/>
      <c r="L5438" s="1"/>
    </row>
    <row r="5439" spans="10:12">
      <c r="J5439" s="1"/>
      <c r="L5439" s="1"/>
    </row>
    <row r="5440" spans="10:12">
      <c r="J5440" s="1"/>
      <c r="L5440" s="1"/>
    </row>
    <row r="5441" spans="10:12">
      <c r="J5441" s="1"/>
      <c r="L5441" s="1"/>
    </row>
    <row r="5442" spans="10:12">
      <c r="J5442" s="1"/>
      <c r="L5442" s="1"/>
    </row>
    <row r="5443" spans="10:12">
      <c r="J5443" s="1"/>
      <c r="L5443" s="1"/>
    </row>
    <row r="5444" spans="10:12">
      <c r="J5444" s="1"/>
      <c r="L5444" s="1"/>
    </row>
    <row r="5445" spans="10:12">
      <c r="J5445" s="1"/>
      <c r="L5445" s="1"/>
    </row>
    <row r="5446" spans="10:12">
      <c r="J5446" s="1"/>
      <c r="L5446" s="1"/>
    </row>
    <row r="5447" spans="10:12">
      <c r="J5447" s="1"/>
      <c r="L5447" s="1"/>
    </row>
    <row r="5448" spans="10:12">
      <c r="J5448" s="1"/>
      <c r="L5448" s="1"/>
    </row>
    <row r="5449" spans="10:12">
      <c r="J5449" s="1"/>
      <c r="L5449" s="1"/>
    </row>
    <row r="5450" spans="10:12">
      <c r="J5450" s="1"/>
      <c r="L5450" s="1"/>
    </row>
    <row r="5451" spans="10:12">
      <c r="J5451" s="1"/>
      <c r="L5451" s="1"/>
    </row>
    <row r="5452" spans="10:12">
      <c r="J5452" s="1"/>
      <c r="L5452" s="1"/>
    </row>
    <row r="5453" spans="10:12">
      <c r="J5453" s="1"/>
      <c r="L5453" s="1"/>
    </row>
    <row r="5454" spans="10:12">
      <c r="J5454" s="1"/>
      <c r="L5454" s="1"/>
    </row>
    <row r="5455" spans="10:12">
      <c r="J5455" s="1"/>
      <c r="L5455" s="1"/>
    </row>
    <row r="5456" spans="10:12">
      <c r="J5456" s="1"/>
      <c r="L5456" s="1"/>
    </row>
    <row r="5457" spans="10:12">
      <c r="J5457" s="1"/>
      <c r="L5457" s="1"/>
    </row>
    <row r="5458" spans="10:12">
      <c r="J5458" s="1"/>
      <c r="L5458" s="1"/>
    </row>
    <row r="5459" spans="10:12">
      <c r="J5459" s="1"/>
      <c r="L5459" s="1"/>
    </row>
    <row r="5460" spans="10:12">
      <c r="J5460" s="1"/>
      <c r="L5460" s="1"/>
    </row>
    <row r="5461" spans="10:12">
      <c r="J5461" s="1"/>
      <c r="L5461" s="1"/>
    </row>
    <row r="5462" spans="10:12">
      <c r="J5462" s="1"/>
      <c r="L5462" s="1"/>
    </row>
    <row r="5463" spans="10:12">
      <c r="J5463" s="1"/>
      <c r="L5463" s="1"/>
    </row>
    <row r="5464" spans="10:12">
      <c r="J5464" s="1"/>
      <c r="L5464" s="1"/>
    </row>
    <row r="5465" spans="10:12">
      <c r="J5465" s="1"/>
      <c r="L5465" s="1"/>
    </row>
    <row r="5466" spans="10:12">
      <c r="J5466" s="1"/>
      <c r="L5466" s="1"/>
    </row>
    <row r="5467" spans="10:12">
      <c r="J5467" s="1"/>
      <c r="L5467" s="1"/>
    </row>
    <row r="5468" spans="10:12">
      <c r="J5468" s="1"/>
      <c r="L5468" s="1"/>
    </row>
    <row r="5469" spans="10:12">
      <c r="J5469" s="1"/>
      <c r="L5469" s="1"/>
    </row>
    <row r="5470" spans="10:12">
      <c r="J5470" s="1"/>
      <c r="L5470" s="1"/>
    </row>
    <row r="5471" spans="10:12">
      <c r="J5471" s="1"/>
      <c r="L5471" s="1"/>
    </row>
    <row r="5472" spans="10:12">
      <c r="J5472" s="1"/>
      <c r="L5472" s="1"/>
    </row>
    <row r="5473" spans="10:12">
      <c r="J5473" s="1"/>
      <c r="L5473" s="1"/>
    </row>
    <row r="5474" spans="10:12">
      <c r="J5474" s="1"/>
      <c r="L5474" s="1"/>
    </row>
    <row r="5475" spans="10:12">
      <c r="J5475" s="1"/>
      <c r="L5475" s="1"/>
    </row>
    <row r="5476" spans="10:12">
      <c r="J5476" s="1"/>
      <c r="L5476" s="1"/>
    </row>
    <row r="5477" spans="10:12">
      <c r="J5477" s="1"/>
      <c r="L5477" s="1"/>
    </row>
    <row r="5478" spans="10:12">
      <c r="J5478" s="1"/>
      <c r="L5478" s="1"/>
    </row>
    <row r="5479" spans="10:12">
      <c r="J5479" s="1"/>
      <c r="L5479" s="1"/>
    </row>
    <row r="5480" spans="10:12">
      <c r="J5480" s="1"/>
      <c r="L5480" s="1"/>
    </row>
    <row r="5481" spans="10:12">
      <c r="J5481" s="1"/>
      <c r="L5481" s="1"/>
    </row>
    <row r="5482" spans="10:12">
      <c r="J5482" s="1"/>
      <c r="L5482" s="1"/>
    </row>
    <row r="5483" spans="10:12">
      <c r="J5483" s="1"/>
      <c r="L5483" s="1"/>
    </row>
    <row r="5484" spans="10:12">
      <c r="J5484" s="1"/>
      <c r="L5484" s="1"/>
    </row>
    <row r="5485" spans="10:12">
      <c r="J5485" s="1"/>
      <c r="L5485" s="1"/>
    </row>
    <row r="5486" spans="10:12">
      <c r="J5486" s="1"/>
      <c r="L5486" s="1"/>
    </row>
    <row r="5487" spans="10:12">
      <c r="J5487" s="1"/>
      <c r="L5487" s="1"/>
    </row>
    <row r="5488" spans="10:12">
      <c r="J5488" s="1"/>
      <c r="L5488" s="1"/>
    </row>
    <row r="5489" spans="10:12">
      <c r="J5489" s="1"/>
      <c r="L5489" s="1"/>
    </row>
    <row r="5490" spans="10:12">
      <c r="J5490" s="1"/>
      <c r="L5490" s="1"/>
    </row>
    <row r="5491" spans="10:12">
      <c r="J5491" s="1"/>
      <c r="L5491" s="1"/>
    </row>
    <row r="5492" spans="10:12">
      <c r="J5492" s="1"/>
      <c r="L5492" s="1"/>
    </row>
    <row r="5493" spans="10:12">
      <c r="J5493" s="1"/>
      <c r="L5493" s="1"/>
    </row>
    <row r="5494" spans="10:12">
      <c r="J5494" s="1"/>
      <c r="L5494" s="1"/>
    </row>
    <row r="5495" spans="10:12">
      <c r="J5495" s="1"/>
      <c r="L5495" s="1"/>
    </row>
    <row r="5496" spans="10:12">
      <c r="J5496" s="1"/>
      <c r="L5496" s="1"/>
    </row>
    <row r="5497" spans="10:12">
      <c r="J5497" s="1"/>
      <c r="L5497" s="1"/>
    </row>
    <row r="5498" spans="10:12">
      <c r="J5498" s="1"/>
      <c r="L5498" s="1"/>
    </row>
    <row r="5499" spans="10:12">
      <c r="J5499" s="1"/>
      <c r="L5499" s="1"/>
    </row>
    <row r="5500" spans="10:12">
      <c r="J5500" s="1"/>
      <c r="L5500" s="1"/>
    </row>
    <row r="5501" spans="10:12">
      <c r="J5501" s="1"/>
      <c r="L5501" s="1"/>
    </row>
    <row r="5502" spans="10:12">
      <c r="J5502" s="1"/>
      <c r="L5502" s="1"/>
    </row>
    <row r="5503" spans="10:12">
      <c r="J5503" s="1"/>
      <c r="L5503" s="1"/>
    </row>
    <row r="5504" spans="10:12">
      <c r="J5504" s="1"/>
      <c r="L5504" s="1"/>
    </row>
    <row r="5505" spans="10:12">
      <c r="J5505" s="1"/>
      <c r="L5505" s="1"/>
    </row>
    <row r="5506" spans="10:12">
      <c r="J5506" s="1"/>
      <c r="L5506" s="1"/>
    </row>
    <row r="5507" spans="10:12">
      <c r="J5507" s="1"/>
      <c r="L5507" s="1"/>
    </row>
    <row r="5508" spans="10:12">
      <c r="J5508" s="1"/>
      <c r="L5508" s="1"/>
    </row>
    <row r="5509" spans="10:12">
      <c r="J5509" s="1"/>
      <c r="L5509" s="1"/>
    </row>
    <row r="5510" spans="10:12">
      <c r="J5510" s="1"/>
      <c r="L5510" s="1"/>
    </row>
    <row r="5511" spans="10:12">
      <c r="J5511" s="1"/>
      <c r="L5511" s="1"/>
    </row>
    <row r="5512" spans="10:12">
      <c r="J5512" s="1"/>
      <c r="L5512" s="1"/>
    </row>
    <row r="5513" spans="10:12">
      <c r="J5513" s="1"/>
      <c r="L5513" s="1"/>
    </row>
    <row r="5514" spans="10:12">
      <c r="J5514" s="1"/>
      <c r="L5514" s="1"/>
    </row>
    <row r="5515" spans="10:12">
      <c r="J5515" s="1"/>
      <c r="L5515" s="1"/>
    </row>
    <row r="5516" spans="10:12">
      <c r="J5516" s="1"/>
      <c r="L5516" s="1"/>
    </row>
    <row r="5517" spans="10:12">
      <c r="J5517" s="1"/>
      <c r="L5517" s="1"/>
    </row>
    <row r="5518" spans="10:12">
      <c r="J5518" s="1"/>
      <c r="L5518" s="1"/>
    </row>
    <row r="5519" spans="10:12">
      <c r="J5519" s="1"/>
      <c r="L5519" s="1"/>
    </row>
    <row r="5520" spans="10:12">
      <c r="J5520" s="1"/>
      <c r="L5520" s="1"/>
    </row>
    <row r="5521" spans="10:12">
      <c r="J5521" s="1"/>
      <c r="L5521" s="1"/>
    </row>
    <row r="5522" spans="10:12">
      <c r="J5522" s="1"/>
      <c r="L5522" s="1"/>
    </row>
    <row r="5523" spans="10:12">
      <c r="J5523" s="1"/>
      <c r="L5523" s="1"/>
    </row>
    <row r="5524" spans="10:12">
      <c r="J5524" s="1"/>
      <c r="L5524" s="1"/>
    </row>
    <row r="5525" spans="10:12">
      <c r="J5525" s="1"/>
      <c r="L5525" s="1"/>
    </row>
    <row r="5526" spans="10:12">
      <c r="J5526" s="1"/>
      <c r="L5526" s="1"/>
    </row>
    <row r="5527" spans="10:12">
      <c r="J5527" s="1"/>
      <c r="L5527" s="1"/>
    </row>
    <row r="5528" spans="10:12">
      <c r="J5528" s="1"/>
      <c r="L5528" s="1"/>
    </row>
    <row r="5529" spans="10:12">
      <c r="J5529" s="1"/>
      <c r="L5529" s="1"/>
    </row>
    <row r="5530" spans="10:12">
      <c r="J5530" s="1"/>
      <c r="L5530" s="1"/>
    </row>
    <row r="5531" spans="10:12">
      <c r="J5531" s="1"/>
      <c r="L5531" s="1"/>
    </row>
    <row r="5532" spans="10:12">
      <c r="J5532" s="1"/>
      <c r="L5532" s="1"/>
    </row>
    <row r="5533" spans="10:12">
      <c r="J5533" s="1"/>
      <c r="L5533" s="1"/>
    </row>
    <row r="5534" spans="10:12">
      <c r="J5534" s="1"/>
      <c r="L5534" s="1"/>
    </row>
    <row r="5535" spans="10:12">
      <c r="J5535" s="1"/>
      <c r="L5535" s="1"/>
    </row>
    <row r="5536" spans="10:12">
      <c r="J5536" s="1"/>
      <c r="L5536" s="1"/>
    </row>
    <row r="5537" spans="10:12">
      <c r="J5537" s="1"/>
      <c r="L5537" s="1"/>
    </row>
    <row r="5538" spans="10:12">
      <c r="J5538" s="1"/>
      <c r="L5538" s="1"/>
    </row>
    <row r="5539" spans="10:12">
      <c r="J5539" s="1"/>
      <c r="L5539" s="1"/>
    </row>
    <row r="5540" spans="10:12">
      <c r="J5540" s="1"/>
      <c r="L5540" s="1"/>
    </row>
    <row r="5541" spans="10:12">
      <c r="J5541" s="1"/>
      <c r="L5541" s="1"/>
    </row>
    <row r="5542" spans="10:12">
      <c r="J5542" s="1"/>
      <c r="L5542" s="1"/>
    </row>
    <row r="5543" spans="10:12">
      <c r="J5543" s="1"/>
      <c r="L5543" s="1"/>
    </row>
    <row r="5544" spans="10:12">
      <c r="J5544" s="1"/>
      <c r="L5544" s="1"/>
    </row>
    <row r="5545" spans="10:12">
      <c r="J5545" s="1"/>
      <c r="L5545" s="1"/>
    </row>
    <row r="5546" spans="10:12">
      <c r="J5546" s="1"/>
      <c r="L5546" s="1"/>
    </row>
    <row r="5547" spans="10:12">
      <c r="J5547" s="1"/>
      <c r="L5547" s="1"/>
    </row>
    <row r="5548" spans="10:12">
      <c r="J5548" s="1"/>
      <c r="L5548" s="1"/>
    </row>
    <row r="5549" spans="10:12">
      <c r="J5549" s="1"/>
      <c r="L5549" s="1"/>
    </row>
    <row r="5550" spans="10:12">
      <c r="J5550" s="1"/>
      <c r="L5550" s="1"/>
    </row>
    <row r="5551" spans="10:12">
      <c r="J5551" s="1"/>
      <c r="L5551" s="1"/>
    </row>
    <row r="5552" spans="10:12">
      <c r="J5552" s="1"/>
      <c r="L5552" s="1"/>
    </row>
    <row r="5553" spans="10:12">
      <c r="J5553" s="1"/>
      <c r="L5553" s="1"/>
    </row>
    <row r="5554" spans="10:12">
      <c r="J5554" s="1"/>
      <c r="L5554" s="1"/>
    </row>
    <row r="5555" spans="10:12">
      <c r="J5555" s="1"/>
      <c r="L5555" s="1"/>
    </row>
    <row r="5556" spans="10:12">
      <c r="J5556" s="1"/>
      <c r="L5556" s="1"/>
    </row>
    <row r="5557" spans="10:12">
      <c r="J5557" s="1"/>
      <c r="L5557" s="1"/>
    </row>
    <row r="5558" spans="10:12">
      <c r="J5558" s="1"/>
      <c r="L5558" s="1"/>
    </row>
    <row r="5559" spans="10:12">
      <c r="J5559" s="1"/>
      <c r="L5559" s="1"/>
    </row>
    <row r="5560" spans="10:12">
      <c r="J5560" s="1"/>
      <c r="L5560" s="1"/>
    </row>
    <row r="5561" spans="10:12">
      <c r="J5561" s="1"/>
      <c r="L5561" s="1"/>
    </row>
    <row r="5562" spans="10:12">
      <c r="J5562" s="1"/>
      <c r="L5562" s="1"/>
    </row>
    <row r="5563" spans="10:12">
      <c r="J5563" s="1"/>
      <c r="L5563" s="1"/>
    </row>
    <row r="5564" spans="10:12">
      <c r="J5564" s="1"/>
      <c r="L5564" s="1"/>
    </row>
    <row r="5565" spans="10:12">
      <c r="J5565" s="1"/>
      <c r="L5565" s="1"/>
    </row>
    <row r="5566" spans="10:12">
      <c r="J5566" s="1"/>
      <c r="L5566" s="1"/>
    </row>
    <row r="5567" spans="10:12">
      <c r="J5567" s="1"/>
      <c r="L5567" s="1"/>
    </row>
    <row r="5568" spans="10:12">
      <c r="J5568" s="1"/>
      <c r="L5568" s="1"/>
    </row>
    <row r="5569" spans="10:12">
      <c r="J5569" s="1"/>
      <c r="L5569" s="1"/>
    </row>
    <row r="5570" spans="10:12">
      <c r="J5570" s="1"/>
      <c r="L5570" s="1"/>
    </row>
    <row r="5571" spans="10:12">
      <c r="J5571" s="1"/>
      <c r="L5571" s="1"/>
    </row>
    <row r="5572" spans="10:12">
      <c r="J5572" s="1"/>
      <c r="L5572" s="1"/>
    </row>
    <row r="5573" spans="10:12">
      <c r="J5573" s="1"/>
      <c r="L5573" s="1"/>
    </row>
    <row r="5574" spans="10:12">
      <c r="J5574" s="1"/>
      <c r="L5574" s="1"/>
    </row>
    <row r="5575" spans="10:12">
      <c r="J5575" s="1"/>
      <c r="L5575" s="1"/>
    </row>
    <row r="5576" spans="10:12">
      <c r="J5576" s="1"/>
      <c r="L5576" s="1"/>
    </row>
    <row r="5577" spans="10:12">
      <c r="J5577" s="1"/>
      <c r="L5577" s="1"/>
    </row>
    <row r="5578" spans="10:12">
      <c r="J5578" s="1"/>
      <c r="L5578" s="1"/>
    </row>
    <row r="5579" spans="10:12">
      <c r="J5579" s="1"/>
      <c r="L5579" s="1"/>
    </row>
    <row r="5580" spans="10:12">
      <c r="J5580" s="1"/>
      <c r="L5580" s="1"/>
    </row>
    <row r="5581" spans="10:12">
      <c r="J5581" s="1"/>
      <c r="L5581" s="1"/>
    </row>
    <row r="5582" spans="10:12">
      <c r="J5582" s="1"/>
      <c r="L5582" s="1"/>
    </row>
    <row r="5583" spans="10:12">
      <c r="J5583" s="1"/>
      <c r="L5583" s="1"/>
    </row>
    <row r="5584" spans="10:12">
      <c r="J5584" s="1"/>
      <c r="L5584" s="1"/>
    </row>
  </sheetData>
  <mergeCells count="5">
    <mergeCell ref="B1:C1"/>
    <mergeCell ref="G1:G2"/>
    <mergeCell ref="J1:J2"/>
    <mergeCell ref="L1:L2"/>
    <mergeCell ref="H1:I1"/>
  </mergeCells>
  <phoneticPr fontId="0" type="noConversion"/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11">
    <tabColor indexed="48"/>
  </sheetPr>
  <dimension ref="A1:T207"/>
  <sheetViews>
    <sheetView zoomScale="185" workbookViewId="0">
      <pane xSplit="2" ySplit="2" topLeftCell="C198" activePane="bottomRight" state="frozenSplit"/>
      <selection pane="topRight" activeCell="J1" sqref="J1"/>
      <selection pane="bottomLeft" activeCell="A2" sqref="A2"/>
      <selection pane="bottomRight" activeCell="L100" sqref="L100"/>
    </sheetView>
  </sheetViews>
  <sheetFormatPr baseColWidth="10" defaultColWidth="11.5" defaultRowHeight="11"/>
  <cols>
    <col min="1" max="1" width="23.83203125" style="9" customWidth="1"/>
    <col min="2" max="2" width="1.5" style="9" customWidth="1"/>
    <col min="3" max="3" width="13" style="9" customWidth="1"/>
    <col min="4" max="4" width="8.33203125" style="9" customWidth="1"/>
    <col min="5" max="5" width="1.6640625" style="9" customWidth="1"/>
    <col min="6" max="6" width="2.33203125" style="9" bestFit="1" customWidth="1"/>
    <col min="7" max="9" width="2" style="9" bestFit="1" customWidth="1"/>
    <col min="10" max="10" width="2.33203125" style="9" bestFit="1" customWidth="1"/>
    <col min="11" max="13" width="2" style="9" customWidth="1"/>
    <col min="14" max="14" width="3.5" style="9" customWidth="1"/>
    <col min="15" max="15" width="5.83203125" style="9" customWidth="1"/>
    <col min="16" max="16" width="1.83203125" style="9" customWidth="1"/>
    <col min="17" max="17" width="13" style="9" customWidth="1"/>
    <col min="18" max="18" width="7.33203125" style="9" customWidth="1"/>
    <col min="19" max="19" width="1.83203125" style="9" customWidth="1"/>
    <col min="20" max="20" width="6.1640625" style="9" customWidth="1"/>
    <col min="21" max="16384" width="11.5" style="9"/>
  </cols>
  <sheetData>
    <row r="1" spans="1:20" ht="36" customHeight="1" thickBot="1">
      <c r="A1" s="128" t="s">
        <v>278</v>
      </c>
      <c r="B1" s="46"/>
      <c r="C1" s="209" t="s">
        <v>333</v>
      </c>
      <c r="D1" s="204"/>
      <c r="E1" s="46"/>
      <c r="F1" s="202" t="s">
        <v>281</v>
      </c>
      <c r="G1" s="203"/>
      <c r="H1" s="203"/>
      <c r="I1" s="203"/>
      <c r="J1" s="203"/>
      <c r="K1" s="203"/>
      <c r="L1" s="203"/>
      <c r="M1" s="203"/>
      <c r="N1" s="203"/>
      <c r="O1" s="204"/>
      <c r="P1" s="46"/>
      <c r="Q1" s="207" t="s">
        <v>280</v>
      </c>
      <c r="R1" s="208"/>
      <c r="S1" s="61"/>
      <c r="T1" s="205" t="s">
        <v>30</v>
      </c>
    </row>
    <row r="2" spans="1:20" ht="24" customHeight="1" thickBot="1">
      <c r="A2" s="50" t="s">
        <v>60</v>
      </c>
      <c r="B2" s="46"/>
      <c r="C2" s="86" t="s">
        <v>11</v>
      </c>
      <c r="D2" s="87" t="s">
        <v>51</v>
      </c>
      <c r="E2" s="46"/>
      <c r="F2" s="56" t="s">
        <v>19</v>
      </c>
      <c r="G2" s="56" t="s">
        <v>20</v>
      </c>
      <c r="H2" s="56" t="s">
        <v>21</v>
      </c>
      <c r="I2" s="56" t="s">
        <v>22</v>
      </c>
      <c r="J2" s="56" t="s">
        <v>15</v>
      </c>
      <c r="K2" s="56" t="s">
        <v>48</v>
      </c>
      <c r="L2" s="56" t="s">
        <v>49</v>
      </c>
      <c r="M2" s="56" t="s">
        <v>50</v>
      </c>
      <c r="N2" s="56" t="s">
        <v>29</v>
      </c>
      <c r="O2" s="57" t="s">
        <v>51</v>
      </c>
      <c r="P2" s="60"/>
      <c r="Q2" s="84" t="s">
        <v>11</v>
      </c>
      <c r="R2" s="54" t="s">
        <v>51</v>
      </c>
      <c r="S2" s="58"/>
      <c r="T2" s="206"/>
    </row>
    <row r="3" spans="1:20" ht="12" thickBot="1">
      <c r="A3" s="124" t="s">
        <v>101</v>
      </c>
      <c r="B3" s="59"/>
      <c r="C3" s="38">
        <v>1</v>
      </c>
      <c r="D3" s="24">
        <f>(C3*10)</f>
        <v>10</v>
      </c>
      <c r="E3" s="59"/>
      <c r="F3" s="37"/>
      <c r="G3" s="37"/>
      <c r="H3" s="37"/>
      <c r="I3" s="37"/>
      <c r="J3" s="37"/>
      <c r="K3" s="37"/>
      <c r="L3" s="37"/>
      <c r="M3" s="37"/>
      <c r="N3" s="37"/>
      <c r="O3" s="55">
        <f>(F3*70)+(G3*60)+(H3*55)+(I3*45)+(J3*40)+(K3*30)+(L3*20)+(M3*15)+(N3*10)</f>
        <v>0</v>
      </c>
      <c r="P3" s="46"/>
      <c r="Q3" s="38"/>
      <c r="R3" s="24">
        <f>(Q3*70)</f>
        <v>0</v>
      </c>
      <c r="S3" s="58"/>
      <c r="T3" s="17">
        <f>D3+O3+R3</f>
        <v>10</v>
      </c>
    </row>
    <row r="4" spans="1:20" ht="12" thickBot="1">
      <c r="A4" s="124" t="s">
        <v>102</v>
      </c>
      <c r="B4" s="59"/>
      <c r="C4" s="38"/>
      <c r="D4" s="24">
        <f t="shared" ref="D4:D69" si="0">(C4*10)</f>
        <v>0</v>
      </c>
      <c r="E4" s="59"/>
      <c r="F4" s="37"/>
      <c r="G4" s="37"/>
      <c r="H4" s="37"/>
      <c r="I4" s="37"/>
      <c r="J4" s="37"/>
      <c r="K4" s="37"/>
      <c r="L4" s="37"/>
      <c r="M4" s="37"/>
      <c r="N4" s="37"/>
      <c r="O4" s="55">
        <f t="shared" ref="O4:O67" si="1">(F4*70)+(G4*60)+(H4*55)+(I4*45)+(J4*40)+(K4*30)+(L4*20)+(M4*15)+(N4*10)</f>
        <v>0</v>
      </c>
      <c r="P4" s="46"/>
      <c r="Q4" s="37"/>
      <c r="R4" s="24">
        <f t="shared" ref="R4:R69" si="2">(Q4*70)</f>
        <v>0</v>
      </c>
      <c r="S4" s="58"/>
      <c r="T4" s="17">
        <f t="shared" ref="T4:T69" si="3">D4+O4+R4</f>
        <v>0</v>
      </c>
    </row>
    <row r="5" spans="1:20" ht="12" thickBot="1">
      <c r="A5" s="124" t="s">
        <v>103</v>
      </c>
      <c r="B5" s="59"/>
      <c r="C5" s="38"/>
      <c r="D5" s="24">
        <f t="shared" si="0"/>
        <v>0</v>
      </c>
      <c r="E5" s="59"/>
      <c r="F5" s="37"/>
      <c r="G5" s="37"/>
      <c r="H5" s="37"/>
      <c r="I5" s="37"/>
      <c r="J5" s="37"/>
      <c r="K5" s="37"/>
      <c r="L5" s="37"/>
      <c r="M5" s="37"/>
      <c r="N5" s="37"/>
      <c r="O5" s="55">
        <f t="shared" si="1"/>
        <v>0</v>
      </c>
      <c r="P5" s="46"/>
      <c r="Q5" s="37"/>
      <c r="R5" s="24">
        <f t="shared" si="2"/>
        <v>0</v>
      </c>
      <c r="S5" s="58"/>
      <c r="T5" s="17">
        <f t="shared" si="3"/>
        <v>0</v>
      </c>
    </row>
    <row r="6" spans="1:20" ht="12" thickBot="1">
      <c r="A6" s="124" t="s">
        <v>104</v>
      </c>
      <c r="B6" s="59"/>
      <c r="C6" s="38">
        <v>12</v>
      </c>
      <c r="D6" s="24">
        <f t="shared" si="0"/>
        <v>120</v>
      </c>
      <c r="E6" s="59"/>
      <c r="F6" s="37"/>
      <c r="G6" s="37"/>
      <c r="H6" s="37"/>
      <c r="I6" s="37"/>
      <c r="J6" s="37"/>
      <c r="K6" s="37">
        <v>1</v>
      </c>
      <c r="L6" s="37">
        <v>1</v>
      </c>
      <c r="M6" s="37"/>
      <c r="N6" s="37"/>
      <c r="O6" s="55">
        <f t="shared" si="1"/>
        <v>50</v>
      </c>
      <c r="P6" s="46"/>
      <c r="Q6" s="37"/>
      <c r="R6" s="24">
        <f t="shared" si="2"/>
        <v>0</v>
      </c>
      <c r="S6" s="58"/>
      <c r="T6" s="17">
        <f t="shared" si="3"/>
        <v>170</v>
      </c>
    </row>
    <row r="7" spans="1:20" ht="12" thickBot="1">
      <c r="A7" s="124" t="s">
        <v>105</v>
      </c>
      <c r="B7" s="59"/>
      <c r="C7" s="38"/>
      <c r="D7" s="24">
        <f t="shared" si="0"/>
        <v>0</v>
      </c>
      <c r="E7" s="59"/>
      <c r="F7" s="37"/>
      <c r="G7" s="37"/>
      <c r="H7" s="37"/>
      <c r="I7" s="37"/>
      <c r="J7" s="37"/>
      <c r="K7" s="37"/>
      <c r="L7" s="37"/>
      <c r="M7" s="37"/>
      <c r="N7" s="37"/>
      <c r="O7" s="55">
        <f t="shared" si="1"/>
        <v>0</v>
      </c>
      <c r="P7" s="46"/>
      <c r="Q7" s="37"/>
      <c r="R7" s="24">
        <f t="shared" si="2"/>
        <v>0</v>
      </c>
      <c r="S7" s="58"/>
      <c r="T7" s="17">
        <f t="shared" si="3"/>
        <v>0</v>
      </c>
    </row>
    <row r="8" spans="1:20" ht="12" thickBot="1">
      <c r="A8" s="124" t="s">
        <v>106</v>
      </c>
      <c r="B8" s="59"/>
      <c r="C8" s="38"/>
      <c r="D8" s="24">
        <f t="shared" si="0"/>
        <v>0</v>
      </c>
      <c r="E8" s="59"/>
      <c r="F8" s="37"/>
      <c r="G8" s="37"/>
      <c r="H8" s="37"/>
      <c r="I8" s="37"/>
      <c r="J8" s="37"/>
      <c r="K8" s="37"/>
      <c r="L8" s="37"/>
      <c r="M8" s="37"/>
      <c r="N8" s="37"/>
      <c r="O8" s="55">
        <f t="shared" si="1"/>
        <v>0</v>
      </c>
      <c r="P8" s="46"/>
      <c r="Q8" s="37"/>
      <c r="R8" s="24">
        <f t="shared" si="2"/>
        <v>0</v>
      </c>
      <c r="S8" s="58"/>
      <c r="T8" s="17">
        <f t="shared" si="3"/>
        <v>0</v>
      </c>
    </row>
    <row r="9" spans="1:20" ht="12" thickBot="1">
      <c r="A9" s="124" t="s">
        <v>107</v>
      </c>
      <c r="B9" s="59"/>
      <c r="C9" s="38"/>
      <c r="D9" s="24">
        <f t="shared" si="0"/>
        <v>0</v>
      </c>
      <c r="E9" s="59"/>
      <c r="F9" s="37"/>
      <c r="G9" s="37"/>
      <c r="H9" s="37"/>
      <c r="I9" s="37"/>
      <c r="J9" s="37"/>
      <c r="K9" s="37"/>
      <c r="L9" s="37"/>
      <c r="M9" s="37"/>
      <c r="N9" s="37"/>
      <c r="O9" s="55">
        <f t="shared" si="1"/>
        <v>0</v>
      </c>
      <c r="P9" s="46"/>
      <c r="Q9" s="37"/>
      <c r="R9" s="24">
        <f t="shared" si="2"/>
        <v>0</v>
      </c>
      <c r="S9" s="58"/>
      <c r="T9" s="17">
        <f t="shared" si="3"/>
        <v>0</v>
      </c>
    </row>
    <row r="10" spans="1:20" ht="12" thickBot="1">
      <c r="A10" s="124" t="s">
        <v>108</v>
      </c>
      <c r="B10" s="59"/>
      <c r="C10" s="38"/>
      <c r="D10" s="24">
        <f t="shared" si="0"/>
        <v>0</v>
      </c>
      <c r="E10" s="59"/>
      <c r="F10" s="37"/>
      <c r="G10" s="37"/>
      <c r="H10" s="37"/>
      <c r="I10" s="37"/>
      <c r="J10" s="37"/>
      <c r="K10" s="37"/>
      <c r="L10" s="37"/>
      <c r="M10" s="37"/>
      <c r="N10" s="37"/>
      <c r="O10" s="55">
        <f t="shared" si="1"/>
        <v>0</v>
      </c>
      <c r="P10" s="46"/>
      <c r="Q10" s="37"/>
      <c r="R10" s="24">
        <f t="shared" si="2"/>
        <v>0</v>
      </c>
      <c r="S10" s="58"/>
      <c r="T10" s="17">
        <f t="shared" si="3"/>
        <v>0</v>
      </c>
    </row>
    <row r="11" spans="1:20" ht="12" thickBot="1">
      <c r="A11" s="124" t="s">
        <v>109</v>
      </c>
      <c r="B11" s="59"/>
      <c r="C11" s="38">
        <v>5</v>
      </c>
      <c r="D11" s="24">
        <f t="shared" si="0"/>
        <v>50</v>
      </c>
      <c r="E11" s="59"/>
      <c r="F11" s="37"/>
      <c r="G11" s="37"/>
      <c r="H11" s="37"/>
      <c r="I11" s="37"/>
      <c r="J11" s="37"/>
      <c r="K11" s="37"/>
      <c r="L11" s="37"/>
      <c r="M11" s="37"/>
      <c r="N11" s="37"/>
      <c r="O11" s="55">
        <f t="shared" si="1"/>
        <v>0</v>
      </c>
      <c r="P11" s="46"/>
      <c r="Q11" s="37"/>
      <c r="R11" s="24">
        <f t="shared" si="2"/>
        <v>0</v>
      </c>
      <c r="S11" s="58"/>
      <c r="T11" s="17">
        <f t="shared" si="3"/>
        <v>50</v>
      </c>
    </row>
    <row r="12" spans="1:20" ht="12" thickBot="1">
      <c r="A12" s="124" t="s">
        <v>110</v>
      </c>
      <c r="B12" s="59"/>
      <c r="C12" s="38">
        <v>11</v>
      </c>
      <c r="D12" s="24">
        <f t="shared" si="0"/>
        <v>110</v>
      </c>
      <c r="E12" s="59"/>
      <c r="F12" s="37"/>
      <c r="G12" s="37">
        <v>1</v>
      </c>
      <c r="H12" s="37"/>
      <c r="I12" s="37"/>
      <c r="J12" s="37"/>
      <c r="K12" s="37"/>
      <c r="L12" s="37"/>
      <c r="M12" s="37"/>
      <c r="N12" s="37"/>
      <c r="O12" s="55">
        <f t="shared" si="1"/>
        <v>60</v>
      </c>
      <c r="P12" s="46"/>
      <c r="Q12" s="37"/>
      <c r="R12" s="24">
        <f t="shared" si="2"/>
        <v>0</v>
      </c>
      <c r="S12" s="58"/>
      <c r="T12" s="17">
        <f t="shared" si="3"/>
        <v>170</v>
      </c>
    </row>
    <row r="13" spans="1:20" ht="12" thickBot="1">
      <c r="A13" s="124" t="s">
        <v>111</v>
      </c>
      <c r="B13" s="59"/>
      <c r="C13" s="38"/>
      <c r="D13" s="24">
        <f t="shared" si="0"/>
        <v>0</v>
      </c>
      <c r="E13" s="59"/>
      <c r="F13" s="37"/>
      <c r="G13" s="37"/>
      <c r="H13" s="37"/>
      <c r="I13" s="37"/>
      <c r="J13" s="37"/>
      <c r="K13" s="37"/>
      <c r="L13" s="37"/>
      <c r="M13" s="37"/>
      <c r="N13" s="37"/>
      <c r="O13" s="55">
        <f t="shared" si="1"/>
        <v>0</v>
      </c>
      <c r="P13" s="46"/>
      <c r="Q13" s="37"/>
      <c r="R13" s="24">
        <f t="shared" si="2"/>
        <v>0</v>
      </c>
      <c r="S13" s="58"/>
      <c r="T13" s="17">
        <f t="shared" si="3"/>
        <v>0</v>
      </c>
    </row>
    <row r="14" spans="1:20" ht="12" thickBot="1">
      <c r="A14" s="124" t="s">
        <v>289</v>
      </c>
      <c r="B14" s="59"/>
      <c r="C14" s="38"/>
      <c r="D14" s="24">
        <f t="shared" si="0"/>
        <v>0</v>
      </c>
      <c r="E14" s="59"/>
      <c r="F14" s="37"/>
      <c r="G14" s="37"/>
      <c r="H14" s="37"/>
      <c r="I14" s="37"/>
      <c r="J14" s="37"/>
      <c r="K14" s="37"/>
      <c r="L14" s="37"/>
      <c r="M14" s="37"/>
      <c r="N14" s="37"/>
      <c r="O14" s="55">
        <f t="shared" si="1"/>
        <v>0</v>
      </c>
      <c r="P14" s="46"/>
      <c r="Q14" s="37"/>
      <c r="R14" s="24">
        <f t="shared" si="2"/>
        <v>0</v>
      </c>
      <c r="S14" s="58"/>
      <c r="T14" s="17">
        <f t="shared" si="3"/>
        <v>0</v>
      </c>
    </row>
    <row r="15" spans="1:20" ht="12" thickBot="1">
      <c r="A15" s="124" t="s">
        <v>112</v>
      </c>
      <c r="B15" s="59"/>
      <c r="C15" s="38">
        <v>1</v>
      </c>
      <c r="D15" s="24">
        <f t="shared" si="0"/>
        <v>10</v>
      </c>
      <c r="E15" s="59"/>
      <c r="F15" s="37"/>
      <c r="G15" s="37"/>
      <c r="H15" s="37"/>
      <c r="I15" s="37"/>
      <c r="J15" s="37"/>
      <c r="K15" s="37"/>
      <c r="L15" s="37"/>
      <c r="M15" s="37"/>
      <c r="N15" s="37"/>
      <c r="O15" s="55">
        <f t="shared" si="1"/>
        <v>0</v>
      </c>
      <c r="P15" s="46"/>
      <c r="Q15" s="37"/>
      <c r="R15" s="24">
        <f t="shared" si="2"/>
        <v>0</v>
      </c>
      <c r="S15" s="58"/>
      <c r="T15" s="17">
        <f t="shared" si="3"/>
        <v>10</v>
      </c>
    </row>
    <row r="16" spans="1:20" ht="12" thickBot="1">
      <c r="A16" s="124" t="s">
        <v>279</v>
      </c>
      <c r="B16" s="59"/>
      <c r="C16" s="38"/>
      <c r="D16" s="24">
        <f t="shared" si="0"/>
        <v>0</v>
      </c>
      <c r="E16" s="59"/>
      <c r="F16" s="37"/>
      <c r="G16" s="37"/>
      <c r="H16" s="37"/>
      <c r="I16" s="37"/>
      <c r="J16" s="37"/>
      <c r="K16" s="37"/>
      <c r="L16" s="37"/>
      <c r="M16" s="37"/>
      <c r="N16" s="37"/>
      <c r="O16" s="55">
        <f t="shared" si="1"/>
        <v>0</v>
      </c>
      <c r="P16" s="46"/>
      <c r="Q16" s="37"/>
      <c r="R16" s="24">
        <f t="shared" si="2"/>
        <v>0</v>
      </c>
      <c r="S16" s="58"/>
      <c r="T16" s="17">
        <f t="shared" si="3"/>
        <v>0</v>
      </c>
    </row>
    <row r="17" spans="1:20" ht="12" thickBot="1">
      <c r="A17" s="124" t="s">
        <v>113</v>
      </c>
      <c r="B17" s="59"/>
      <c r="C17" s="38">
        <v>12</v>
      </c>
      <c r="D17" s="24">
        <f t="shared" si="0"/>
        <v>120</v>
      </c>
      <c r="E17" s="59"/>
      <c r="F17" s="37">
        <v>1</v>
      </c>
      <c r="G17" s="37"/>
      <c r="H17" s="37"/>
      <c r="I17" s="37"/>
      <c r="J17" s="37"/>
      <c r="K17" s="37"/>
      <c r="L17" s="37"/>
      <c r="M17" s="37"/>
      <c r="N17" s="37"/>
      <c r="O17" s="55">
        <f t="shared" si="1"/>
        <v>70</v>
      </c>
      <c r="P17" s="46"/>
      <c r="Q17" s="37"/>
      <c r="R17" s="24">
        <f t="shared" si="2"/>
        <v>0</v>
      </c>
      <c r="S17" s="58"/>
      <c r="T17" s="17">
        <f t="shared" si="3"/>
        <v>190</v>
      </c>
    </row>
    <row r="18" spans="1:20" ht="12" thickBot="1">
      <c r="A18" s="124" t="s">
        <v>114</v>
      </c>
      <c r="B18" s="59"/>
      <c r="C18" s="38"/>
      <c r="D18" s="24">
        <f t="shared" si="0"/>
        <v>0</v>
      </c>
      <c r="E18" s="59"/>
      <c r="F18" s="37"/>
      <c r="G18" s="37"/>
      <c r="H18" s="37"/>
      <c r="I18" s="37"/>
      <c r="J18" s="37"/>
      <c r="K18" s="37"/>
      <c r="L18" s="37"/>
      <c r="M18" s="37"/>
      <c r="N18" s="37"/>
      <c r="O18" s="55">
        <f t="shared" si="1"/>
        <v>0</v>
      </c>
      <c r="P18" s="46"/>
      <c r="Q18" s="37"/>
      <c r="R18" s="24">
        <f t="shared" si="2"/>
        <v>0</v>
      </c>
      <c r="S18" s="58"/>
      <c r="T18" s="17">
        <f t="shared" si="3"/>
        <v>0</v>
      </c>
    </row>
    <row r="19" spans="1:20" ht="12" thickBot="1">
      <c r="A19" s="124" t="s">
        <v>115</v>
      </c>
      <c r="B19" s="59"/>
      <c r="C19" s="38"/>
      <c r="D19" s="24">
        <f t="shared" si="0"/>
        <v>0</v>
      </c>
      <c r="E19" s="59"/>
      <c r="F19" s="37"/>
      <c r="G19" s="37"/>
      <c r="H19" s="37"/>
      <c r="I19" s="37"/>
      <c r="J19" s="37"/>
      <c r="K19" s="37"/>
      <c r="L19" s="37"/>
      <c r="M19" s="37"/>
      <c r="N19" s="37"/>
      <c r="O19" s="55">
        <f t="shared" si="1"/>
        <v>0</v>
      </c>
      <c r="P19" s="46"/>
      <c r="Q19" s="37"/>
      <c r="R19" s="24">
        <f t="shared" si="2"/>
        <v>0</v>
      </c>
      <c r="S19" s="58"/>
      <c r="T19" s="17">
        <f t="shared" si="3"/>
        <v>0</v>
      </c>
    </row>
    <row r="20" spans="1:20" ht="12" thickBot="1">
      <c r="A20" s="124" t="s">
        <v>116</v>
      </c>
      <c r="B20" s="59"/>
      <c r="C20" s="38">
        <v>1</v>
      </c>
      <c r="D20" s="24">
        <f t="shared" si="0"/>
        <v>10</v>
      </c>
      <c r="E20" s="59"/>
      <c r="F20" s="37"/>
      <c r="G20" s="37"/>
      <c r="H20" s="37"/>
      <c r="I20" s="37"/>
      <c r="J20" s="37"/>
      <c r="K20" s="37"/>
      <c r="L20" s="37"/>
      <c r="M20" s="37"/>
      <c r="N20" s="37"/>
      <c r="O20" s="55">
        <f t="shared" si="1"/>
        <v>0</v>
      </c>
      <c r="P20" s="46"/>
      <c r="Q20" s="37"/>
      <c r="R20" s="24">
        <f t="shared" si="2"/>
        <v>0</v>
      </c>
      <c r="S20" s="58"/>
      <c r="T20" s="17">
        <f t="shared" si="3"/>
        <v>10</v>
      </c>
    </row>
    <row r="21" spans="1:20" ht="12" thickBot="1">
      <c r="A21" s="124" t="s">
        <v>117</v>
      </c>
      <c r="B21" s="59"/>
      <c r="C21" s="38"/>
      <c r="D21" s="24">
        <f t="shared" si="0"/>
        <v>0</v>
      </c>
      <c r="E21" s="59"/>
      <c r="F21" s="37"/>
      <c r="G21" s="37"/>
      <c r="H21" s="37"/>
      <c r="I21" s="37"/>
      <c r="J21" s="37"/>
      <c r="K21" s="37"/>
      <c r="L21" s="37"/>
      <c r="M21" s="37"/>
      <c r="N21" s="37"/>
      <c r="O21" s="55">
        <f t="shared" si="1"/>
        <v>0</v>
      </c>
      <c r="P21" s="46"/>
      <c r="Q21" s="37"/>
      <c r="R21" s="24">
        <f t="shared" si="2"/>
        <v>0</v>
      </c>
      <c r="S21" s="58"/>
      <c r="T21" s="17">
        <f t="shared" si="3"/>
        <v>0</v>
      </c>
    </row>
    <row r="22" spans="1:20" ht="12" thickBot="1">
      <c r="A22" s="124" t="s">
        <v>118</v>
      </c>
      <c r="B22" s="59"/>
      <c r="C22" s="38"/>
      <c r="D22" s="24">
        <f t="shared" si="0"/>
        <v>0</v>
      </c>
      <c r="E22" s="59"/>
      <c r="F22" s="37"/>
      <c r="G22" s="37"/>
      <c r="H22" s="37"/>
      <c r="I22" s="37"/>
      <c r="J22" s="37"/>
      <c r="K22" s="37"/>
      <c r="L22" s="37"/>
      <c r="M22" s="37"/>
      <c r="N22" s="37"/>
      <c r="O22" s="55">
        <f t="shared" si="1"/>
        <v>0</v>
      </c>
      <c r="P22" s="46"/>
      <c r="Q22" s="37"/>
      <c r="R22" s="24">
        <f t="shared" si="2"/>
        <v>0</v>
      </c>
      <c r="S22" s="58"/>
      <c r="T22" s="17">
        <f t="shared" si="3"/>
        <v>0</v>
      </c>
    </row>
    <row r="23" spans="1:20" ht="12" thickBot="1">
      <c r="A23" s="124" t="s">
        <v>119</v>
      </c>
      <c r="B23" s="59"/>
      <c r="C23" s="38"/>
      <c r="D23" s="24">
        <f t="shared" si="0"/>
        <v>0</v>
      </c>
      <c r="E23" s="59"/>
      <c r="F23" s="37"/>
      <c r="G23" s="37"/>
      <c r="H23" s="37"/>
      <c r="I23" s="37"/>
      <c r="J23" s="37"/>
      <c r="K23" s="37"/>
      <c r="L23" s="37"/>
      <c r="M23" s="37"/>
      <c r="N23" s="37"/>
      <c r="O23" s="55">
        <f t="shared" si="1"/>
        <v>0</v>
      </c>
      <c r="P23" s="46"/>
      <c r="Q23" s="37"/>
      <c r="R23" s="24">
        <f t="shared" si="2"/>
        <v>0</v>
      </c>
      <c r="S23" s="58"/>
      <c r="T23" s="17">
        <f t="shared" si="3"/>
        <v>0</v>
      </c>
    </row>
    <row r="24" spans="1:20" ht="12" thickBot="1">
      <c r="A24" s="124" t="s">
        <v>120</v>
      </c>
      <c r="B24" s="59"/>
      <c r="C24" s="38">
        <v>2</v>
      </c>
      <c r="D24" s="24">
        <f t="shared" si="0"/>
        <v>20</v>
      </c>
      <c r="E24" s="59"/>
      <c r="F24" s="37"/>
      <c r="G24" s="37"/>
      <c r="H24" s="37"/>
      <c r="I24" s="37"/>
      <c r="J24" s="37"/>
      <c r="K24" s="37"/>
      <c r="L24" s="37"/>
      <c r="M24" s="37"/>
      <c r="N24" s="37"/>
      <c r="O24" s="55">
        <f t="shared" si="1"/>
        <v>0</v>
      </c>
      <c r="P24" s="46"/>
      <c r="Q24" s="37"/>
      <c r="R24" s="24">
        <f t="shared" si="2"/>
        <v>0</v>
      </c>
      <c r="S24" s="58"/>
      <c r="T24" s="17">
        <f t="shared" si="3"/>
        <v>20</v>
      </c>
    </row>
    <row r="25" spans="1:20" ht="12" thickBot="1">
      <c r="A25" s="124" t="s">
        <v>121</v>
      </c>
      <c r="B25" s="59"/>
      <c r="C25" s="38">
        <v>8</v>
      </c>
      <c r="D25" s="24">
        <f t="shared" si="0"/>
        <v>80</v>
      </c>
      <c r="E25" s="59"/>
      <c r="F25" s="37"/>
      <c r="G25" s="37"/>
      <c r="H25" s="37"/>
      <c r="I25" s="37"/>
      <c r="J25" s="37"/>
      <c r="K25" s="37"/>
      <c r="L25" s="37"/>
      <c r="M25" s="37"/>
      <c r="N25" s="37"/>
      <c r="O25" s="55">
        <f t="shared" si="1"/>
        <v>0</v>
      </c>
      <c r="P25" s="46"/>
      <c r="Q25" s="37"/>
      <c r="R25" s="24">
        <f t="shared" si="2"/>
        <v>0</v>
      </c>
      <c r="S25" s="58"/>
      <c r="T25" s="17">
        <f t="shared" si="3"/>
        <v>80</v>
      </c>
    </row>
    <row r="26" spans="1:20" ht="12" thickBot="1">
      <c r="A26" s="124" t="s">
        <v>331</v>
      </c>
      <c r="B26" s="59"/>
      <c r="C26" s="38"/>
      <c r="D26" s="24">
        <f t="shared" si="0"/>
        <v>0</v>
      </c>
      <c r="E26" s="59"/>
      <c r="F26" s="37"/>
      <c r="G26" s="37"/>
      <c r="H26" s="37"/>
      <c r="I26" s="37"/>
      <c r="J26" s="37"/>
      <c r="K26" s="37"/>
      <c r="L26" s="37"/>
      <c r="M26" s="37"/>
      <c r="N26" s="37"/>
      <c r="O26" s="55">
        <f t="shared" si="1"/>
        <v>0</v>
      </c>
      <c r="P26" s="46"/>
      <c r="Q26" s="37"/>
      <c r="R26" s="24">
        <f t="shared" si="2"/>
        <v>0</v>
      </c>
      <c r="S26" s="58"/>
      <c r="T26" s="17">
        <f t="shared" si="3"/>
        <v>0</v>
      </c>
    </row>
    <row r="27" spans="1:20" ht="12" thickBot="1">
      <c r="A27" s="124" t="s">
        <v>122</v>
      </c>
      <c r="B27" s="59"/>
      <c r="C27" s="38">
        <v>12</v>
      </c>
      <c r="D27" s="24">
        <f t="shared" si="0"/>
        <v>120</v>
      </c>
      <c r="E27" s="59"/>
      <c r="F27" s="37"/>
      <c r="G27" s="37"/>
      <c r="H27" s="37">
        <v>2</v>
      </c>
      <c r="I27" s="37"/>
      <c r="J27" s="37">
        <v>1</v>
      </c>
      <c r="K27" s="37">
        <v>1</v>
      </c>
      <c r="L27" s="37"/>
      <c r="M27" s="37">
        <v>1</v>
      </c>
      <c r="N27" s="37">
        <v>1</v>
      </c>
      <c r="O27" s="55">
        <f t="shared" si="1"/>
        <v>205</v>
      </c>
      <c r="P27" s="46"/>
      <c r="Q27" s="37"/>
      <c r="R27" s="24">
        <f t="shared" si="2"/>
        <v>0</v>
      </c>
      <c r="S27" s="58"/>
      <c r="T27" s="17">
        <f t="shared" si="3"/>
        <v>325</v>
      </c>
    </row>
    <row r="28" spans="1:20" ht="12" thickBot="1">
      <c r="A28" s="124" t="s">
        <v>123</v>
      </c>
      <c r="B28" s="59"/>
      <c r="C28" s="38">
        <v>2</v>
      </c>
      <c r="D28" s="24">
        <f t="shared" si="0"/>
        <v>20</v>
      </c>
      <c r="E28" s="59"/>
      <c r="F28" s="37"/>
      <c r="G28" s="37"/>
      <c r="H28" s="37"/>
      <c r="I28" s="37"/>
      <c r="J28" s="37"/>
      <c r="K28" s="37"/>
      <c r="L28" s="37"/>
      <c r="M28" s="37"/>
      <c r="N28" s="37"/>
      <c r="O28" s="55">
        <f t="shared" si="1"/>
        <v>0</v>
      </c>
      <c r="P28" s="46"/>
      <c r="Q28" s="37"/>
      <c r="R28" s="24">
        <f t="shared" si="2"/>
        <v>0</v>
      </c>
      <c r="S28" s="58"/>
      <c r="T28" s="17">
        <f t="shared" si="3"/>
        <v>20</v>
      </c>
    </row>
    <row r="29" spans="1:20" ht="12" thickBot="1">
      <c r="A29" s="124" t="s">
        <v>124</v>
      </c>
      <c r="B29" s="59"/>
      <c r="C29" s="38">
        <v>7</v>
      </c>
      <c r="D29" s="24">
        <f t="shared" si="0"/>
        <v>70</v>
      </c>
      <c r="E29" s="59"/>
      <c r="F29" s="37"/>
      <c r="G29" s="37"/>
      <c r="H29" s="37"/>
      <c r="I29" s="37"/>
      <c r="J29" s="37">
        <v>1</v>
      </c>
      <c r="K29" s="37">
        <v>1</v>
      </c>
      <c r="L29" s="37"/>
      <c r="M29" s="37"/>
      <c r="N29" s="37">
        <v>1</v>
      </c>
      <c r="O29" s="55">
        <f t="shared" si="1"/>
        <v>80</v>
      </c>
      <c r="P29" s="46"/>
      <c r="Q29" s="37"/>
      <c r="R29" s="24">
        <f t="shared" si="2"/>
        <v>0</v>
      </c>
      <c r="S29" s="58"/>
      <c r="T29" s="17">
        <f t="shared" si="3"/>
        <v>150</v>
      </c>
    </row>
    <row r="30" spans="1:20" ht="12" thickBot="1">
      <c r="A30" s="124" t="s">
        <v>125</v>
      </c>
      <c r="B30" s="59"/>
      <c r="C30" s="38">
        <v>12</v>
      </c>
      <c r="D30" s="24">
        <f t="shared" si="0"/>
        <v>120</v>
      </c>
      <c r="E30" s="59"/>
      <c r="F30" s="37"/>
      <c r="G30" s="37">
        <v>1</v>
      </c>
      <c r="H30" s="37"/>
      <c r="I30" s="37">
        <v>1</v>
      </c>
      <c r="J30" s="37"/>
      <c r="K30" s="37"/>
      <c r="L30" s="37"/>
      <c r="M30" s="37"/>
      <c r="N30" s="37">
        <v>1</v>
      </c>
      <c r="O30" s="55">
        <f t="shared" si="1"/>
        <v>115</v>
      </c>
      <c r="P30" s="46"/>
      <c r="Q30" s="37">
        <v>1</v>
      </c>
      <c r="R30" s="24">
        <f t="shared" si="2"/>
        <v>70</v>
      </c>
      <c r="S30" s="58"/>
      <c r="T30" s="17">
        <f t="shared" si="3"/>
        <v>305</v>
      </c>
    </row>
    <row r="31" spans="1:20" ht="12" thickBot="1">
      <c r="A31" s="124" t="s">
        <v>126</v>
      </c>
      <c r="B31" s="59"/>
      <c r="C31" s="38"/>
      <c r="D31" s="24">
        <f t="shared" si="0"/>
        <v>0</v>
      </c>
      <c r="E31" s="59"/>
      <c r="F31" s="37"/>
      <c r="G31" s="37"/>
      <c r="H31" s="37"/>
      <c r="I31" s="37"/>
      <c r="J31" s="37"/>
      <c r="K31" s="37"/>
      <c r="L31" s="37"/>
      <c r="M31" s="37"/>
      <c r="N31" s="37"/>
      <c r="O31" s="55">
        <f t="shared" si="1"/>
        <v>0</v>
      </c>
      <c r="P31" s="46"/>
      <c r="Q31" s="37"/>
      <c r="R31" s="24">
        <f t="shared" si="2"/>
        <v>0</v>
      </c>
      <c r="S31" s="58"/>
      <c r="T31" s="17">
        <f t="shared" si="3"/>
        <v>0</v>
      </c>
    </row>
    <row r="32" spans="1:20" ht="12" thickBot="1">
      <c r="A32" s="124" t="s">
        <v>127</v>
      </c>
      <c r="B32" s="59"/>
      <c r="C32" s="38"/>
      <c r="D32" s="24">
        <f t="shared" si="0"/>
        <v>0</v>
      </c>
      <c r="E32" s="59"/>
      <c r="F32" s="37"/>
      <c r="G32" s="37"/>
      <c r="H32" s="37"/>
      <c r="I32" s="37"/>
      <c r="J32" s="37"/>
      <c r="K32" s="37"/>
      <c r="L32" s="37"/>
      <c r="M32" s="37"/>
      <c r="N32" s="37"/>
      <c r="O32" s="55">
        <f t="shared" si="1"/>
        <v>0</v>
      </c>
      <c r="P32" s="46"/>
      <c r="Q32" s="37"/>
      <c r="R32" s="24">
        <f t="shared" si="2"/>
        <v>0</v>
      </c>
      <c r="S32" s="58"/>
      <c r="T32" s="17">
        <f t="shared" si="3"/>
        <v>0</v>
      </c>
    </row>
    <row r="33" spans="1:20" ht="12" thickBot="1">
      <c r="A33" s="124" t="s">
        <v>128</v>
      </c>
      <c r="B33" s="59"/>
      <c r="C33" s="38"/>
      <c r="D33" s="24">
        <f t="shared" si="0"/>
        <v>0</v>
      </c>
      <c r="E33" s="59"/>
      <c r="F33" s="37"/>
      <c r="G33" s="37"/>
      <c r="H33" s="37"/>
      <c r="I33" s="37"/>
      <c r="J33" s="37"/>
      <c r="K33" s="37"/>
      <c r="L33" s="37"/>
      <c r="M33" s="37"/>
      <c r="N33" s="37"/>
      <c r="O33" s="55">
        <f t="shared" si="1"/>
        <v>0</v>
      </c>
      <c r="P33" s="46"/>
      <c r="Q33" s="37"/>
      <c r="R33" s="24">
        <f t="shared" si="2"/>
        <v>0</v>
      </c>
      <c r="S33" s="58"/>
      <c r="T33" s="17">
        <f t="shared" si="3"/>
        <v>0</v>
      </c>
    </row>
    <row r="34" spans="1:20" ht="12" thickBot="1">
      <c r="A34" s="124" t="s">
        <v>129</v>
      </c>
      <c r="B34" s="59"/>
      <c r="C34" s="38">
        <v>6</v>
      </c>
      <c r="D34" s="24">
        <f t="shared" si="0"/>
        <v>60</v>
      </c>
      <c r="E34" s="59"/>
      <c r="F34" s="37">
        <v>2</v>
      </c>
      <c r="G34" s="37"/>
      <c r="H34" s="37">
        <v>1</v>
      </c>
      <c r="I34" s="37"/>
      <c r="J34" s="37"/>
      <c r="K34" s="37">
        <v>1</v>
      </c>
      <c r="L34" s="37"/>
      <c r="M34" s="37">
        <v>1</v>
      </c>
      <c r="N34" s="37">
        <v>2</v>
      </c>
      <c r="O34" s="55">
        <f t="shared" si="1"/>
        <v>260</v>
      </c>
      <c r="P34" s="46"/>
      <c r="Q34" s="37"/>
      <c r="R34" s="24">
        <f t="shared" si="2"/>
        <v>0</v>
      </c>
      <c r="S34" s="58"/>
      <c r="T34" s="17">
        <f t="shared" si="3"/>
        <v>320</v>
      </c>
    </row>
    <row r="35" spans="1:20" ht="12" thickBot="1">
      <c r="A35" s="124" t="s">
        <v>130</v>
      </c>
      <c r="B35" s="59"/>
      <c r="C35" s="38"/>
      <c r="D35" s="24">
        <f t="shared" si="0"/>
        <v>0</v>
      </c>
      <c r="E35" s="59"/>
      <c r="F35" s="37"/>
      <c r="G35" s="37"/>
      <c r="H35" s="37"/>
      <c r="I35" s="37"/>
      <c r="J35" s="37"/>
      <c r="K35" s="37"/>
      <c r="L35" s="37"/>
      <c r="M35" s="37"/>
      <c r="N35" s="37"/>
      <c r="O35" s="55">
        <f t="shared" si="1"/>
        <v>0</v>
      </c>
      <c r="P35" s="46"/>
      <c r="Q35" s="37"/>
      <c r="R35" s="24">
        <f t="shared" si="2"/>
        <v>0</v>
      </c>
      <c r="S35" s="58"/>
      <c r="T35" s="17">
        <f t="shared" si="3"/>
        <v>0</v>
      </c>
    </row>
    <row r="36" spans="1:20" ht="12" thickBot="1">
      <c r="A36" s="124" t="s">
        <v>131</v>
      </c>
      <c r="B36" s="59"/>
      <c r="C36" s="38">
        <v>24</v>
      </c>
      <c r="D36" s="24">
        <f t="shared" si="0"/>
        <v>240</v>
      </c>
      <c r="E36" s="59"/>
      <c r="F36" s="37"/>
      <c r="G36" s="37"/>
      <c r="H36" s="37"/>
      <c r="I36" s="37"/>
      <c r="J36" s="37"/>
      <c r="K36" s="37">
        <v>1</v>
      </c>
      <c r="L36" s="37">
        <v>1</v>
      </c>
      <c r="M36" s="37">
        <v>1</v>
      </c>
      <c r="N36" s="37"/>
      <c r="O36" s="55">
        <f t="shared" si="1"/>
        <v>65</v>
      </c>
      <c r="P36" s="46"/>
      <c r="Q36" s="37"/>
      <c r="R36" s="24">
        <f t="shared" si="2"/>
        <v>0</v>
      </c>
      <c r="S36" s="58"/>
      <c r="T36" s="17">
        <f t="shared" si="3"/>
        <v>305</v>
      </c>
    </row>
    <row r="37" spans="1:20" ht="12" thickBot="1">
      <c r="A37" s="124" t="s">
        <v>132</v>
      </c>
      <c r="B37" s="59"/>
      <c r="C37" s="38">
        <v>6</v>
      </c>
      <c r="D37" s="24">
        <f t="shared" si="0"/>
        <v>60</v>
      </c>
      <c r="E37" s="59"/>
      <c r="F37" s="37">
        <v>1</v>
      </c>
      <c r="G37" s="37"/>
      <c r="H37" s="37"/>
      <c r="I37" s="37"/>
      <c r="J37" s="37"/>
      <c r="K37" s="37"/>
      <c r="L37" s="37"/>
      <c r="M37" s="37">
        <v>2</v>
      </c>
      <c r="N37" s="37"/>
      <c r="O37" s="55">
        <f t="shared" si="1"/>
        <v>100</v>
      </c>
      <c r="P37" s="46"/>
      <c r="Q37" s="37">
        <v>1</v>
      </c>
      <c r="R37" s="24">
        <f t="shared" si="2"/>
        <v>70</v>
      </c>
      <c r="S37" s="58"/>
      <c r="T37" s="17">
        <f t="shared" si="3"/>
        <v>230</v>
      </c>
    </row>
    <row r="38" spans="1:20" ht="12" thickBot="1">
      <c r="A38" s="124" t="s">
        <v>133</v>
      </c>
      <c r="B38" s="59"/>
      <c r="C38" s="38"/>
      <c r="D38" s="24">
        <f t="shared" si="0"/>
        <v>0</v>
      </c>
      <c r="E38" s="59"/>
      <c r="F38" s="37"/>
      <c r="G38" s="37"/>
      <c r="H38" s="37"/>
      <c r="I38" s="37"/>
      <c r="J38" s="37"/>
      <c r="K38" s="37"/>
      <c r="L38" s="37"/>
      <c r="M38" s="37"/>
      <c r="N38" s="37"/>
      <c r="O38" s="55">
        <f t="shared" si="1"/>
        <v>0</v>
      </c>
      <c r="P38" s="46"/>
      <c r="Q38" s="37"/>
      <c r="R38" s="24">
        <f t="shared" si="2"/>
        <v>0</v>
      </c>
      <c r="S38" s="58"/>
      <c r="T38" s="17">
        <f t="shared" si="3"/>
        <v>0</v>
      </c>
    </row>
    <row r="39" spans="1:20" ht="12" thickBot="1">
      <c r="A39" s="124" t="s">
        <v>134</v>
      </c>
      <c r="B39" s="59"/>
      <c r="C39" s="38"/>
      <c r="D39" s="24">
        <f t="shared" si="0"/>
        <v>0</v>
      </c>
      <c r="E39" s="59"/>
      <c r="F39" s="37"/>
      <c r="G39" s="37"/>
      <c r="H39" s="37"/>
      <c r="I39" s="37"/>
      <c r="J39" s="37"/>
      <c r="K39" s="37"/>
      <c r="L39" s="37"/>
      <c r="M39" s="37"/>
      <c r="N39" s="37"/>
      <c r="O39" s="55">
        <f t="shared" si="1"/>
        <v>0</v>
      </c>
      <c r="P39" s="46"/>
      <c r="Q39" s="37"/>
      <c r="R39" s="24">
        <f t="shared" si="2"/>
        <v>0</v>
      </c>
      <c r="S39" s="58"/>
      <c r="T39" s="17">
        <f t="shared" si="3"/>
        <v>0</v>
      </c>
    </row>
    <row r="40" spans="1:20" ht="12" thickBot="1">
      <c r="A40" s="124" t="s">
        <v>135</v>
      </c>
      <c r="B40" s="59"/>
      <c r="C40" s="38"/>
      <c r="D40" s="24">
        <f t="shared" si="0"/>
        <v>0</v>
      </c>
      <c r="E40" s="59"/>
      <c r="F40" s="37"/>
      <c r="G40" s="37"/>
      <c r="H40" s="37"/>
      <c r="I40" s="37"/>
      <c r="J40" s="37"/>
      <c r="K40" s="37"/>
      <c r="L40" s="37"/>
      <c r="M40" s="37"/>
      <c r="N40" s="37"/>
      <c r="O40" s="55">
        <f t="shared" si="1"/>
        <v>0</v>
      </c>
      <c r="P40" s="46"/>
      <c r="Q40" s="37"/>
      <c r="R40" s="24">
        <f t="shared" si="2"/>
        <v>0</v>
      </c>
      <c r="S40" s="58"/>
      <c r="T40" s="17">
        <f t="shared" si="3"/>
        <v>0</v>
      </c>
    </row>
    <row r="41" spans="1:20" ht="12" thickBot="1">
      <c r="A41" s="124" t="s">
        <v>136</v>
      </c>
      <c r="B41" s="59"/>
      <c r="C41" s="38"/>
      <c r="D41" s="24">
        <f t="shared" si="0"/>
        <v>0</v>
      </c>
      <c r="E41" s="59"/>
      <c r="F41" s="37"/>
      <c r="G41" s="37"/>
      <c r="H41" s="37"/>
      <c r="I41" s="37"/>
      <c r="J41" s="37"/>
      <c r="K41" s="37"/>
      <c r="L41" s="37"/>
      <c r="M41" s="37"/>
      <c r="N41" s="37"/>
      <c r="O41" s="55">
        <f t="shared" si="1"/>
        <v>0</v>
      </c>
      <c r="P41" s="46"/>
      <c r="Q41" s="37"/>
      <c r="R41" s="24">
        <f t="shared" si="2"/>
        <v>0</v>
      </c>
      <c r="S41" s="58"/>
      <c r="T41" s="17">
        <f t="shared" si="3"/>
        <v>0</v>
      </c>
    </row>
    <row r="42" spans="1:20" ht="12" thickBot="1">
      <c r="A42" s="124" t="s">
        <v>137</v>
      </c>
      <c r="B42" s="59"/>
      <c r="C42" s="38"/>
      <c r="D42" s="24">
        <f t="shared" si="0"/>
        <v>0</v>
      </c>
      <c r="E42" s="59"/>
      <c r="F42" s="37"/>
      <c r="G42" s="37"/>
      <c r="H42" s="37"/>
      <c r="I42" s="37"/>
      <c r="J42" s="37"/>
      <c r="K42" s="37"/>
      <c r="L42" s="37"/>
      <c r="M42" s="37"/>
      <c r="N42" s="37"/>
      <c r="O42" s="55">
        <f t="shared" si="1"/>
        <v>0</v>
      </c>
      <c r="P42" s="46"/>
      <c r="Q42" s="37"/>
      <c r="R42" s="24">
        <f t="shared" si="2"/>
        <v>0</v>
      </c>
      <c r="S42" s="58"/>
      <c r="T42" s="17">
        <f t="shared" si="3"/>
        <v>0</v>
      </c>
    </row>
    <row r="43" spans="1:20" ht="12" thickBot="1">
      <c r="A43" s="124" t="s">
        <v>138</v>
      </c>
      <c r="B43" s="59"/>
      <c r="C43" s="38"/>
      <c r="D43" s="24">
        <f t="shared" si="0"/>
        <v>0</v>
      </c>
      <c r="E43" s="59"/>
      <c r="F43" s="37"/>
      <c r="G43" s="37"/>
      <c r="H43" s="37"/>
      <c r="I43" s="37"/>
      <c r="J43" s="37"/>
      <c r="K43" s="37"/>
      <c r="L43" s="37"/>
      <c r="M43" s="37"/>
      <c r="N43" s="37"/>
      <c r="O43" s="55">
        <f t="shared" si="1"/>
        <v>0</v>
      </c>
      <c r="P43" s="46"/>
      <c r="Q43" s="37"/>
      <c r="R43" s="24">
        <f t="shared" si="2"/>
        <v>0</v>
      </c>
      <c r="S43" s="58"/>
      <c r="T43" s="17">
        <f t="shared" si="3"/>
        <v>0</v>
      </c>
    </row>
    <row r="44" spans="1:20" ht="12" thickBot="1">
      <c r="A44" s="124" t="s">
        <v>139</v>
      </c>
      <c r="B44" s="59"/>
      <c r="C44" s="38">
        <v>5</v>
      </c>
      <c r="D44" s="24">
        <f t="shared" si="0"/>
        <v>50</v>
      </c>
      <c r="E44" s="59"/>
      <c r="F44" s="37"/>
      <c r="G44" s="37"/>
      <c r="H44" s="37"/>
      <c r="I44" s="37"/>
      <c r="J44" s="37"/>
      <c r="K44" s="37"/>
      <c r="L44" s="37"/>
      <c r="M44" s="37"/>
      <c r="N44" s="37"/>
      <c r="O44" s="55">
        <f t="shared" si="1"/>
        <v>0</v>
      </c>
      <c r="P44" s="46"/>
      <c r="Q44" s="37"/>
      <c r="R44" s="24">
        <f t="shared" si="2"/>
        <v>0</v>
      </c>
      <c r="S44" s="58"/>
      <c r="T44" s="17">
        <f t="shared" si="3"/>
        <v>50</v>
      </c>
    </row>
    <row r="45" spans="1:20" ht="12" thickBot="1">
      <c r="A45" s="124" t="s">
        <v>140</v>
      </c>
      <c r="B45" s="59"/>
      <c r="C45" s="38"/>
      <c r="D45" s="24">
        <f t="shared" si="0"/>
        <v>0</v>
      </c>
      <c r="E45" s="59"/>
      <c r="F45" s="37"/>
      <c r="G45" s="37"/>
      <c r="H45" s="37"/>
      <c r="I45" s="37"/>
      <c r="J45" s="37"/>
      <c r="K45" s="37"/>
      <c r="L45" s="37"/>
      <c r="M45" s="37"/>
      <c r="N45" s="37"/>
      <c r="O45" s="55">
        <f t="shared" si="1"/>
        <v>0</v>
      </c>
      <c r="P45" s="46"/>
      <c r="Q45" s="37"/>
      <c r="R45" s="24">
        <f t="shared" si="2"/>
        <v>0</v>
      </c>
      <c r="S45" s="58"/>
      <c r="T45" s="17">
        <f t="shared" si="3"/>
        <v>0</v>
      </c>
    </row>
    <row r="46" spans="1:20" ht="12" thickBot="1">
      <c r="A46" s="124" t="s">
        <v>141</v>
      </c>
      <c r="B46" s="59"/>
      <c r="C46" s="38"/>
      <c r="D46" s="24">
        <f t="shared" si="0"/>
        <v>0</v>
      </c>
      <c r="E46" s="59"/>
      <c r="F46" s="37"/>
      <c r="G46" s="37"/>
      <c r="H46" s="37"/>
      <c r="I46" s="37"/>
      <c r="J46" s="37"/>
      <c r="K46" s="37"/>
      <c r="L46" s="37"/>
      <c r="M46" s="37"/>
      <c r="N46" s="37"/>
      <c r="O46" s="55">
        <f t="shared" si="1"/>
        <v>0</v>
      </c>
      <c r="P46" s="46"/>
      <c r="Q46" s="37"/>
      <c r="R46" s="24">
        <f t="shared" si="2"/>
        <v>0</v>
      </c>
      <c r="S46" s="58"/>
      <c r="T46" s="17">
        <f t="shared" si="3"/>
        <v>0</v>
      </c>
    </row>
    <row r="47" spans="1:20" ht="12" thickBot="1">
      <c r="A47" s="124" t="s">
        <v>142</v>
      </c>
      <c r="B47" s="59"/>
      <c r="C47" s="38"/>
      <c r="D47" s="24">
        <f t="shared" si="0"/>
        <v>0</v>
      </c>
      <c r="E47" s="59"/>
      <c r="F47" s="37"/>
      <c r="G47" s="37"/>
      <c r="H47" s="37"/>
      <c r="I47" s="37"/>
      <c r="J47" s="37"/>
      <c r="K47" s="37"/>
      <c r="L47" s="37"/>
      <c r="M47" s="37"/>
      <c r="N47" s="37"/>
      <c r="O47" s="55">
        <f t="shared" si="1"/>
        <v>0</v>
      </c>
      <c r="P47" s="46"/>
      <c r="Q47" s="37"/>
      <c r="R47" s="24">
        <f t="shared" si="2"/>
        <v>0</v>
      </c>
      <c r="S47" s="58"/>
      <c r="T47" s="17">
        <f t="shared" si="3"/>
        <v>0</v>
      </c>
    </row>
    <row r="48" spans="1:20" ht="12" thickBot="1">
      <c r="A48" s="124" t="s">
        <v>143</v>
      </c>
      <c r="B48" s="59"/>
      <c r="C48" s="38"/>
      <c r="D48" s="24">
        <f t="shared" si="0"/>
        <v>0</v>
      </c>
      <c r="E48" s="59"/>
      <c r="F48" s="37"/>
      <c r="G48" s="37"/>
      <c r="H48" s="37"/>
      <c r="I48" s="37"/>
      <c r="J48" s="37"/>
      <c r="K48" s="37"/>
      <c r="L48" s="37"/>
      <c r="M48" s="37"/>
      <c r="N48" s="37"/>
      <c r="O48" s="55">
        <f t="shared" si="1"/>
        <v>0</v>
      </c>
      <c r="P48" s="46"/>
      <c r="Q48" s="37"/>
      <c r="R48" s="24">
        <f t="shared" si="2"/>
        <v>0</v>
      </c>
      <c r="S48" s="58"/>
      <c r="T48" s="17">
        <f t="shared" si="3"/>
        <v>0</v>
      </c>
    </row>
    <row r="49" spans="1:20" ht="12" thickBot="1">
      <c r="A49" s="124" t="s">
        <v>144</v>
      </c>
      <c r="B49" s="59"/>
      <c r="C49" s="38">
        <v>2</v>
      </c>
      <c r="D49" s="24">
        <f t="shared" si="0"/>
        <v>20</v>
      </c>
      <c r="E49" s="59"/>
      <c r="F49" s="37"/>
      <c r="G49" s="37"/>
      <c r="H49" s="37"/>
      <c r="I49" s="37"/>
      <c r="J49" s="37"/>
      <c r="K49" s="37"/>
      <c r="L49" s="37"/>
      <c r="M49" s="37"/>
      <c r="N49" s="37"/>
      <c r="O49" s="55">
        <f t="shared" si="1"/>
        <v>0</v>
      </c>
      <c r="P49" s="46"/>
      <c r="Q49" s="37"/>
      <c r="R49" s="24">
        <f t="shared" si="2"/>
        <v>0</v>
      </c>
      <c r="S49" s="58"/>
      <c r="T49" s="17">
        <f t="shared" si="3"/>
        <v>20</v>
      </c>
    </row>
    <row r="50" spans="1:20" ht="12" thickBot="1">
      <c r="A50" s="124" t="s">
        <v>315</v>
      </c>
      <c r="B50" s="59"/>
      <c r="C50" s="38">
        <v>6</v>
      </c>
      <c r="D50" s="24">
        <f t="shared" si="0"/>
        <v>60</v>
      </c>
      <c r="E50" s="59"/>
      <c r="F50" s="37"/>
      <c r="G50" s="37"/>
      <c r="H50" s="37"/>
      <c r="I50" s="37"/>
      <c r="J50" s="37"/>
      <c r="K50" s="37"/>
      <c r="L50" s="37"/>
      <c r="M50" s="37"/>
      <c r="N50" s="37"/>
      <c r="O50" s="55">
        <f t="shared" si="1"/>
        <v>0</v>
      </c>
      <c r="P50" s="46"/>
      <c r="Q50" s="37"/>
      <c r="R50" s="24">
        <f t="shared" si="2"/>
        <v>0</v>
      </c>
      <c r="S50" s="58"/>
      <c r="T50" s="17">
        <f t="shared" si="3"/>
        <v>60</v>
      </c>
    </row>
    <row r="51" spans="1:20" ht="12" thickBot="1">
      <c r="A51" s="124" t="s">
        <v>145</v>
      </c>
      <c r="B51" s="59"/>
      <c r="C51" s="38">
        <v>13</v>
      </c>
      <c r="D51" s="24">
        <f t="shared" si="0"/>
        <v>130</v>
      </c>
      <c r="E51" s="59"/>
      <c r="F51" s="37"/>
      <c r="G51" s="37"/>
      <c r="H51" s="37"/>
      <c r="I51" s="37"/>
      <c r="J51" s="37"/>
      <c r="K51" s="37"/>
      <c r="L51" s="37"/>
      <c r="M51" s="37">
        <v>1</v>
      </c>
      <c r="N51" s="37">
        <v>2</v>
      </c>
      <c r="O51" s="55">
        <f t="shared" si="1"/>
        <v>35</v>
      </c>
      <c r="P51" s="46"/>
      <c r="Q51" s="37"/>
      <c r="R51" s="24">
        <f t="shared" si="2"/>
        <v>0</v>
      </c>
      <c r="S51" s="58"/>
      <c r="T51" s="17">
        <f t="shared" si="3"/>
        <v>165</v>
      </c>
    </row>
    <row r="52" spans="1:20" ht="12" thickBot="1">
      <c r="A52" s="124" t="s">
        <v>146</v>
      </c>
      <c r="B52" s="59"/>
      <c r="C52" s="38">
        <v>4</v>
      </c>
      <c r="D52" s="24">
        <f t="shared" si="0"/>
        <v>40</v>
      </c>
      <c r="E52" s="59"/>
      <c r="F52" s="37"/>
      <c r="G52" s="37"/>
      <c r="H52" s="37"/>
      <c r="I52" s="37"/>
      <c r="J52" s="37"/>
      <c r="K52" s="37"/>
      <c r="L52" s="37"/>
      <c r="M52" s="37"/>
      <c r="N52" s="37"/>
      <c r="O52" s="55">
        <f t="shared" si="1"/>
        <v>0</v>
      </c>
      <c r="P52" s="46"/>
      <c r="Q52" s="37"/>
      <c r="R52" s="24">
        <f t="shared" si="2"/>
        <v>0</v>
      </c>
      <c r="S52" s="58"/>
      <c r="T52" s="17">
        <f t="shared" si="3"/>
        <v>40</v>
      </c>
    </row>
    <row r="53" spans="1:20" ht="12" thickBot="1">
      <c r="A53" s="124" t="s">
        <v>147</v>
      </c>
      <c r="B53" s="59"/>
      <c r="C53" s="38">
        <v>5</v>
      </c>
      <c r="D53" s="24">
        <f t="shared" si="0"/>
        <v>50</v>
      </c>
      <c r="E53" s="59"/>
      <c r="F53" s="37"/>
      <c r="G53" s="37"/>
      <c r="H53" s="37"/>
      <c r="I53" s="37"/>
      <c r="J53" s="37"/>
      <c r="K53" s="37"/>
      <c r="L53" s="37"/>
      <c r="M53" s="37"/>
      <c r="N53" s="37"/>
      <c r="O53" s="55">
        <f t="shared" si="1"/>
        <v>0</v>
      </c>
      <c r="P53" s="46"/>
      <c r="Q53" s="37"/>
      <c r="R53" s="24">
        <f t="shared" si="2"/>
        <v>0</v>
      </c>
      <c r="S53" s="58"/>
      <c r="T53" s="17">
        <f t="shared" si="3"/>
        <v>50</v>
      </c>
    </row>
    <row r="54" spans="1:20" ht="12" thickBot="1">
      <c r="A54" s="124" t="s">
        <v>148</v>
      </c>
      <c r="B54" s="59"/>
      <c r="C54" s="38">
        <v>7</v>
      </c>
      <c r="D54" s="24">
        <f t="shared" si="0"/>
        <v>70</v>
      </c>
      <c r="E54" s="59"/>
      <c r="F54" s="37"/>
      <c r="G54" s="37"/>
      <c r="H54" s="37"/>
      <c r="I54" s="37"/>
      <c r="J54" s="37"/>
      <c r="K54" s="37"/>
      <c r="L54" s="37"/>
      <c r="M54" s="37"/>
      <c r="N54" s="37"/>
      <c r="O54" s="55">
        <f t="shared" si="1"/>
        <v>0</v>
      </c>
      <c r="P54" s="46"/>
      <c r="Q54" s="37"/>
      <c r="R54" s="24">
        <f t="shared" si="2"/>
        <v>0</v>
      </c>
      <c r="S54" s="58"/>
      <c r="T54" s="17">
        <f t="shared" si="3"/>
        <v>70</v>
      </c>
    </row>
    <row r="55" spans="1:20" ht="12" thickBot="1">
      <c r="A55" s="124" t="s">
        <v>149</v>
      </c>
      <c r="B55" s="59"/>
      <c r="C55" s="38"/>
      <c r="D55" s="24">
        <f t="shared" si="0"/>
        <v>0</v>
      </c>
      <c r="E55" s="59"/>
      <c r="F55" s="37"/>
      <c r="G55" s="37"/>
      <c r="H55" s="37"/>
      <c r="I55" s="37"/>
      <c r="J55" s="37"/>
      <c r="K55" s="37"/>
      <c r="L55" s="37"/>
      <c r="M55" s="37"/>
      <c r="N55" s="37"/>
      <c r="O55" s="55">
        <f t="shared" si="1"/>
        <v>0</v>
      </c>
      <c r="P55" s="46"/>
      <c r="Q55" s="37"/>
      <c r="R55" s="24">
        <f t="shared" si="2"/>
        <v>0</v>
      </c>
      <c r="S55" s="58"/>
      <c r="T55" s="17">
        <f t="shared" si="3"/>
        <v>0</v>
      </c>
    </row>
    <row r="56" spans="1:20" ht="12" thickBot="1">
      <c r="A56" s="124" t="s">
        <v>150</v>
      </c>
      <c r="B56" s="59"/>
      <c r="C56" s="38"/>
      <c r="D56" s="24">
        <f t="shared" si="0"/>
        <v>0</v>
      </c>
      <c r="E56" s="59"/>
      <c r="F56" s="37"/>
      <c r="G56" s="37"/>
      <c r="H56" s="37"/>
      <c r="I56" s="37"/>
      <c r="J56" s="37"/>
      <c r="K56" s="37"/>
      <c r="L56" s="37"/>
      <c r="M56" s="37"/>
      <c r="N56" s="37"/>
      <c r="O56" s="55">
        <f t="shared" si="1"/>
        <v>0</v>
      </c>
      <c r="P56" s="46"/>
      <c r="Q56" s="37"/>
      <c r="R56" s="24">
        <f t="shared" si="2"/>
        <v>0</v>
      </c>
      <c r="S56" s="58"/>
      <c r="T56" s="17">
        <f t="shared" si="3"/>
        <v>0</v>
      </c>
    </row>
    <row r="57" spans="1:20" ht="12" thickBot="1">
      <c r="A57" s="124" t="s">
        <v>151</v>
      </c>
      <c r="B57" s="59"/>
      <c r="C57" s="38"/>
      <c r="D57" s="24">
        <f t="shared" si="0"/>
        <v>0</v>
      </c>
      <c r="E57" s="59"/>
      <c r="F57" s="37"/>
      <c r="G57" s="37"/>
      <c r="H57" s="37"/>
      <c r="I57" s="37"/>
      <c r="J57" s="37"/>
      <c r="K57" s="37"/>
      <c r="L57" s="37"/>
      <c r="M57" s="37"/>
      <c r="N57" s="37"/>
      <c r="O57" s="55">
        <f t="shared" si="1"/>
        <v>0</v>
      </c>
      <c r="P57" s="46"/>
      <c r="Q57" s="37"/>
      <c r="R57" s="24">
        <f t="shared" si="2"/>
        <v>0</v>
      </c>
      <c r="S57" s="58"/>
      <c r="T57" s="17">
        <f t="shared" si="3"/>
        <v>0</v>
      </c>
    </row>
    <row r="58" spans="1:20" ht="12" thickBot="1">
      <c r="A58" s="124" t="s">
        <v>152</v>
      </c>
      <c r="B58" s="59"/>
      <c r="C58" s="38"/>
      <c r="D58" s="24">
        <f t="shared" si="0"/>
        <v>0</v>
      </c>
      <c r="E58" s="59"/>
      <c r="F58" s="37"/>
      <c r="G58" s="37"/>
      <c r="H58" s="37"/>
      <c r="I58" s="37"/>
      <c r="J58" s="37"/>
      <c r="K58" s="37"/>
      <c r="L58" s="37"/>
      <c r="M58" s="37"/>
      <c r="N58" s="37"/>
      <c r="O58" s="55">
        <f t="shared" si="1"/>
        <v>0</v>
      </c>
      <c r="P58" s="46"/>
      <c r="Q58" s="37"/>
      <c r="R58" s="24">
        <f t="shared" si="2"/>
        <v>0</v>
      </c>
      <c r="S58" s="58"/>
      <c r="T58" s="17">
        <f t="shared" si="3"/>
        <v>0</v>
      </c>
    </row>
    <row r="59" spans="1:20" ht="12" thickBot="1">
      <c r="A59" s="124" t="s">
        <v>153</v>
      </c>
      <c r="B59" s="59"/>
      <c r="C59" s="38">
        <v>5</v>
      </c>
      <c r="D59" s="24">
        <f t="shared" si="0"/>
        <v>50</v>
      </c>
      <c r="E59" s="59"/>
      <c r="F59" s="37"/>
      <c r="G59" s="37"/>
      <c r="H59" s="37"/>
      <c r="I59" s="37"/>
      <c r="J59" s="37"/>
      <c r="K59" s="37"/>
      <c r="L59" s="37"/>
      <c r="M59" s="37"/>
      <c r="N59" s="37"/>
      <c r="O59" s="55">
        <f t="shared" si="1"/>
        <v>0</v>
      </c>
      <c r="P59" s="46"/>
      <c r="Q59" s="37"/>
      <c r="R59" s="24">
        <f t="shared" si="2"/>
        <v>0</v>
      </c>
      <c r="S59" s="58"/>
      <c r="T59" s="17">
        <f t="shared" si="3"/>
        <v>50</v>
      </c>
    </row>
    <row r="60" spans="1:20" ht="12" thickBot="1">
      <c r="A60" s="124" t="s">
        <v>154</v>
      </c>
      <c r="B60" s="59"/>
      <c r="C60" s="38">
        <v>1</v>
      </c>
      <c r="D60" s="24">
        <f t="shared" si="0"/>
        <v>10</v>
      </c>
      <c r="E60" s="59"/>
      <c r="F60" s="37"/>
      <c r="G60" s="37"/>
      <c r="H60" s="37"/>
      <c r="I60" s="37"/>
      <c r="J60" s="37"/>
      <c r="K60" s="37"/>
      <c r="L60" s="37"/>
      <c r="M60" s="37"/>
      <c r="N60" s="37"/>
      <c r="O60" s="55">
        <f t="shared" si="1"/>
        <v>0</v>
      </c>
      <c r="P60" s="46"/>
      <c r="Q60" s="37"/>
      <c r="R60" s="24">
        <f t="shared" si="2"/>
        <v>0</v>
      </c>
      <c r="S60" s="58"/>
      <c r="T60" s="17">
        <f t="shared" si="3"/>
        <v>10</v>
      </c>
    </row>
    <row r="61" spans="1:20" ht="12" thickBot="1">
      <c r="A61" s="124" t="s">
        <v>155</v>
      </c>
      <c r="B61" s="59"/>
      <c r="C61" s="38">
        <v>3</v>
      </c>
      <c r="D61" s="24">
        <f t="shared" si="0"/>
        <v>30</v>
      </c>
      <c r="E61" s="59"/>
      <c r="F61" s="37"/>
      <c r="G61" s="37"/>
      <c r="H61" s="37"/>
      <c r="I61" s="37"/>
      <c r="J61" s="37"/>
      <c r="K61" s="37"/>
      <c r="L61" s="37"/>
      <c r="M61" s="37"/>
      <c r="N61" s="37">
        <v>2</v>
      </c>
      <c r="O61" s="55">
        <f t="shared" si="1"/>
        <v>20</v>
      </c>
      <c r="P61" s="46"/>
      <c r="Q61" s="37"/>
      <c r="R61" s="24">
        <f t="shared" si="2"/>
        <v>0</v>
      </c>
      <c r="S61" s="58"/>
      <c r="T61" s="17">
        <f t="shared" si="3"/>
        <v>50</v>
      </c>
    </row>
    <row r="62" spans="1:20" ht="12" thickBot="1">
      <c r="A62" s="124" t="s">
        <v>156</v>
      </c>
      <c r="B62" s="59"/>
      <c r="C62" s="38"/>
      <c r="D62" s="24">
        <f t="shared" si="0"/>
        <v>0</v>
      </c>
      <c r="E62" s="59"/>
      <c r="F62" s="37"/>
      <c r="G62" s="37"/>
      <c r="H62" s="37"/>
      <c r="I62" s="37"/>
      <c r="J62" s="37"/>
      <c r="K62" s="37"/>
      <c r="L62" s="37"/>
      <c r="M62" s="37"/>
      <c r="N62" s="37"/>
      <c r="O62" s="55">
        <f t="shared" si="1"/>
        <v>0</v>
      </c>
      <c r="P62" s="46"/>
      <c r="Q62" s="37"/>
      <c r="R62" s="24">
        <f t="shared" si="2"/>
        <v>0</v>
      </c>
      <c r="S62" s="58"/>
      <c r="T62" s="17">
        <f t="shared" si="3"/>
        <v>0</v>
      </c>
    </row>
    <row r="63" spans="1:20" ht="12" thickBot="1">
      <c r="A63" s="124" t="s">
        <v>157</v>
      </c>
      <c r="B63" s="59"/>
      <c r="C63" s="38"/>
      <c r="D63" s="24">
        <f t="shared" si="0"/>
        <v>0</v>
      </c>
      <c r="E63" s="59"/>
      <c r="F63" s="37"/>
      <c r="G63" s="37"/>
      <c r="H63" s="37"/>
      <c r="I63" s="37"/>
      <c r="J63" s="37"/>
      <c r="K63" s="37"/>
      <c r="L63" s="37"/>
      <c r="M63" s="37"/>
      <c r="N63" s="37"/>
      <c r="O63" s="55">
        <f t="shared" si="1"/>
        <v>0</v>
      </c>
      <c r="P63" s="46"/>
      <c r="Q63" s="37"/>
      <c r="R63" s="24">
        <f t="shared" si="2"/>
        <v>0</v>
      </c>
      <c r="S63" s="58"/>
      <c r="T63" s="17">
        <f t="shared" si="3"/>
        <v>0</v>
      </c>
    </row>
    <row r="64" spans="1:20" ht="12" thickBot="1">
      <c r="A64" s="124" t="s">
        <v>282</v>
      </c>
      <c r="B64" s="59"/>
      <c r="C64" s="38"/>
      <c r="D64" s="24">
        <f t="shared" si="0"/>
        <v>0</v>
      </c>
      <c r="E64" s="59"/>
      <c r="F64" s="37"/>
      <c r="G64" s="37"/>
      <c r="H64" s="37"/>
      <c r="I64" s="37"/>
      <c r="J64" s="37"/>
      <c r="K64" s="37"/>
      <c r="L64" s="37"/>
      <c r="M64" s="37"/>
      <c r="N64" s="37"/>
      <c r="O64" s="55">
        <f t="shared" si="1"/>
        <v>0</v>
      </c>
      <c r="P64" s="46"/>
      <c r="Q64" s="37"/>
      <c r="R64" s="24">
        <f t="shared" si="2"/>
        <v>0</v>
      </c>
      <c r="S64" s="58"/>
      <c r="T64" s="17">
        <f t="shared" si="3"/>
        <v>0</v>
      </c>
    </row>
    <row r="65" spans="1:20" ht="12" thickBot="1">
      <c r="A65" s="124" t="s">
        <v>158</v>
      </c>
      <c r="B65" s="59"/>
      <c r="C65" s="38"/>
      <c r="D65" s="24">
        <f t="shared" si="0"/>
        <v>0</v>
      </c>
      <c r="E65" s="59"/>
      <c r="F65" s="37"/>
      <c r="G65" s="37"/>
      <c r="H65" s="37"/>
      <c r="I65" s="37"/>
      <c r="J65" s="37"/>
      <c r="K65" s="37"/>
      <c r="L65" s="37"/>
      <c r="M65" s="37"/>
      <c r="N65" s="37"/>
      <c r="O65" s="55">
        <f t="shared" si="1"/>
        <v>0</v>
      </c>
      <c r="P65" s="46"/>
      <c r="Q65" s="37"/>
      <c r="R65" s="24">
        <f t="shared" si="2"/>
        <v>0</v>
      </c>
      <c r="S65" s="58"/>
      <c r="T65" s="17">
        <f t="shared" si="3"/>
        <v>0</v>
      </c>
    </row>
    <row r="66" spans="1:20" ht="12" thickBot="1">
      <c r="A66" s="124" t="s">
        <v>159</v>
      </c>
      <c r="B66" s="59"/>
      <c r="C66" s="38"/>
      <c r="D66" s="24">
        <f t="shared" si="0"/>
        <v>0</v>
      </c>
      <c r="E66" s="59"/>
      <c r="F66" s="37"/>
      <c r="G66" s="37"/>
      <c r="H66" s="37"/>
      <c r="I66" s="37"/>
      <c r="J66" s="37"/>
      <c r="K66" s="37"/>
      <c r="L66" s="37"/>
      <c r="M66" s="37"/>
      <c r="N66" s="37"/>
      <c r="O66" s="55">
        <f t="shared" si="1"/>
        <v>0</v>
      </c>
      <c r="P66" s="46"/>
      <c r="Q66" s="37"/>
      <c r="R66" s="24">
        <f t="shared" si="2"/>
        <v>0</v>
      </c>
      <c r="S66" s="58"/>
      <c r="T66" s="17">
        <f t="shared" si="3"/>
        <v>0</v>
      </c>
    </row>
    <row r="67" spans="1:20" ht="12" thickBot="1">
      <c r="A67" s="124" t="s">
        <v>160</v>
      </c>
      <c r="B67" s="59"/>
      <c r="C67" s="38"/>
      <c r="D67" s="24">
        <f t="shared" si="0"/>
        <v>0</v>
      </c>
      <c r="E67" s="59"/>
      <c r="F67" s="37"/>
      <c r="G67" s="37"/>
      <c r="H67" s="37"/>
      <c r="I67" s="37"/>
      <c r="J67" s="37"/>
      <c r="K67" s="37"/>
      <c r="L67" s="37"/>
      <c r="M67" s="37"/>
      <c r="N67" s="37"/>
      <c r="O67" s="55">
        <f t="shared" si="1"/>
        <v>0</v>
      </c>
      <c r="P67" s="46"/>
      <c r="Q67" s="37"/>
      <c r="R67" s="24">
        <f t="shared" si="2"/>
        <v>0</v>
      </c>
      <c r="S67" s="58"/>
      <c r="T67" s="17">
        <f t="shared" si="3"/>
        <v>0</v>
      </c>
    </row>
    <row r="68" spans="1:20" ht="12" thickBot="1">
      <c r="A68" s="124" t="s">
        <v>161</v>
      </c>
      <c r="B68" s="59"/>
      <c r="C68" s="38"/>
      <c r="D68" s="24">
        <f t="shared" si="0"/>
        <v>0</v>
      </c>
      <c r="E68" s="59"/>
      <c r="F68" s="37"/>
      <c r="G68" s="37"/>
      <c r="H68" s="37"/>
      <c r="I68" s="37"/>
      <c r="J68" s="37"/>
      <c r="K68" s="37"/>
      <c r="L68" s="37"/>
      <c r="M68" s="37"/>
      <c r="N68" s="37"/>
      <c r="O68" s="55">
        <f t="shared" ref="O68:O131" si="4">(F68*70)+(G68*60)+(H68*55)+(I68*45)+(J68*40)+(K68*30)+(L68*20)+(M68*15)+(N68*10)</f>
        <v>0</v>
      </c>
      <c r="P68" s="46"/>
      <c r="Q68" s="37"/>
      <c r="R68" s="24">
        <f t="shared" si="2"/>
        <v>0</v>
      </c>
      <c r="S68" s="58"/>
      <c r="T68" s="17">
        <f t="shared" si="3"/>
        <v>0</v>
      </c>
    </row>
    <row r="69" spans="1:20" ht="12" thickBot="1">
      <c r="A69" s="124" t="s">
        <v>316</v>
      </c>
      <c r="B69" s="59"/>
      <c r="C69" s="38"/>
      <c r="D69" s="24">
        <f t="shared" si="0"/>
        <v>0</v>
      </c>
      <c r="E69" s="59"/>
      <c r="F69" s="37"/>
      <c r="G69" s="37"/>
      <c r="H69" s="37"/>
      <c r="I69" s="37"/>
      <c r="J69" s="37"/>
      <c r="K69" s="37"/>
      <c r="L69" s="37"/>
      <c r="M69" s="37"/>
      <c r="N69" s="37"/>
      <c r="O69" s="55">
        <f t="shared" si="4"/>
        <v>0</v>
      </c>
      <c r="P69" s="46"/>
      <c r="Q69" s="37"/>
      <c r="R69" s="24">
        <f t="shared" si="2"/>
        <v>0</v>
      </c>
      <c r="S69" s="58"/>
      <c r="T69" s="17">
        <f t="shared" si="3"/>
        <v>0</v>
      </c>
    </row>
    <row r="70" spans="1:20" ht="12" thickBot="1">
      <c r="A70" s="124" t="s">
        <v>162</v>
      </c>
      <c r="B70" s="59"/>
      <c r="C70" s="38">
        <v>7</v>
      </c>
      <c r="D70" s="24">
        <f t="shared" ref="D70:D133" si="5">(C70*10)</f>
        <v>70</v>
      </c>
      <c r="E70" s="59"/>
      <c r="F70" s="37"/>
      <c r="G70" s="37"/>
      <c r="H70" s="37"/>
      <c r="I70" s="37"/>
      <c r="J70" s="37"/>
      <c r="K70" s="37"/>
      <c r="L70" s="37"/>
      <c r="M70" s="37"/>
      <c r="N70" s="37"/>
      <c r="O70" s="55">
        <f t="shared" si="4"/>
        <v>0</v>
      </c>
      <c r="P70" s="46"/>
      <c r="Q70" s="37"/>
      <c r="R70" s="24">
        <f t="shared" ref="R70:R133" si="6">(Q70*70)</f>
        <v>0</v>
      </c>
      <c r="S70" s="58"/>
      <c r="T70" s="17">
        <f t="shared" ref="T70:T133" si="7">D70+O70+R70</f>
        <v>70</v>
      </c>
    </row>
    <row r="71" spans="1:20" ht="12" thickBot="1">
      <c r="A71" s="124" t="s">
        <v>163</v>
      </c>
      <c r="B71" s="59"/>
      <c r="C71" s="38"/>
      <c r="D71" s="24">
        <f t="shared" si="5"/>
        <v>0</v>
      </c>
      <c r="E71" s="59"/>
      <c r="F71" s="37"/>
      <c r="G71" s="37"/>
      <c r="H71" s="37"/>
      <c r="I71" s="37"/>
      <c r="J71" s="37"/>
      <c r="K71" s="37"/>
      <c r="L71" s="37"/>
      <c r="M71" s="37"/>
      <c r="N71" s="37"/>
      <c r="O71" s="55">
        <f t="shared" si="4"/>
        <v>0</v>
      </c>
      <c r="P71" s="46"/>
      <c r="Q71" s="37"/>
      <c r="R71" s="24">
        <f t="shared" si="6"/>
        <v>0</v>
      </c>
      <c r="S71" s="58"/>
      <c r="T71" s="17">
        <f t="shared" si="7"/>
        <v>0</v>
      </c>
    </row>
    <row r="72" spans="1:20" ht="12" thickBot="1">
      <c r="A72" s="124" t="s">
        <v>317</v>
      </c>
      <c r="B72" s="59"/>
      <c r="C72" s="38"/>
      <c r="D72" s="24">
        <f t="shared" si="5"/>
        <v>0</v>
      </c>
      <c r="E72" s="59"/>
      <c r="F72" s="37"/>
      <c r="G72" s="37"/>
      <c r="H72" s="37"/>
      <c r="I72" s="37"/>
      <c r="J72" s="37"/>
      <c r="K72" s="37"/>
      <c r="L72" s="37"/>
      <c r="M72" s="37"/>
      <c r="N72" s="37"/>
      <c r="O72" s="55">
        <f t="shared" si="4"/>
        <v>0</v>
      </c>
      <c r="P72" s="46"/>
      <c r="Q72" s="37"/>
      <c r="R72" s="24">
        <f t="shared" si="6"/>
        <v>0</v>
      </c>
      <c r="S72" s="58"/>
      <c r="T72" s="17">
        <f t="shared" si="7"/>
        <v>0</v>
      </c>
    </row>
    <row r="73" spans="1:20" ht="12" thickBot="1">
      <c r="A73" s="124" t="s">
        <v>164</v>
      </c>
      <c r="B73" s="59"/>
      <c r="C73" s="38">
        <v>5</v>
      </c>
      <c r="D73" s="24">
        <f t="shared" si="5"/>
        <v>50</v>
      </c>
      <c r="E73" s="59"/>
      <c r="F73" s="37"/>
      <c r="G73" s="37"/>
      <c r="H73" s="37"/>
      <c r="I73" s="37"/>
      <c r="J73" s="37"/>
      <c r="K73" s="37"/>
      <c r="L73" s="37"/>
      <c r="M73" s="37"/>
      <c r="N73" s="37"/>
      <c r="O73" s="55">
        <f t="shared" si="4"/>
        <v>0</v>
      </c>
      <c r="P73" s="46"/>
      <c r="Q73" s="37"/>
      <c r="R73" s="24">
        <f t="shared" si="6"/>
        <v>0</v>
      </c>
      <c r="S73" s="58"/>
      <c r="T73" s="17">
        <f t="shared" si="7"/>
        <v>50</v>
      </c>
    </row>
    <row r="74" spans="1:20" ht="12" thickBot="1">
      <c r="A74" s="124" t="s">
        <v>165</v>
      </c>
      <c r="B74" s="59"/>
      <c r="C74" s="38"/>
      <c r="D74" s="24">
        <f t="shared" si="5"/>
        <v>0</v>
      </c>
      <c r="E74" s="59"/>
      <c r="F74" s="37"/>
      <c r="G74" s="37"/>
      <c r="H74" s="37"/>
      <c r="I74" s="37"/>
      <c r="J74" s="37"/>
      <c r="K74" s="37"/>
      <c r="L74" s="37"/>
      <c r="M74" s="37"/>
      <c r="N74" s="37"/>
      <c r="O74" s="55">
        <f t="shared" si="4"/>
        <v>0</v>
      </c>
      <c r="P74" s="46"/>
      <c r="Q74" s="37"/>
      <c r="R74" s="24">
        <f t="shared" si="6"/>
        <v>0</v>
      </c>
      <c r="S74" s="58"/>
      <c r="T74" s="17">
        <f t="shared" si="7"/>
        <v>0</v>
      </c>
    </row>
    <row r="75" spans="1:20" ht="12" thickBot="1">
      <c r="A75" s="124" t="s">
        <v>306</v>
      </c>
      <c r="B75" s="59"/>
      <c r="C75" s="38"/>
      <c r="D75" s="24">
        <f t="shared" si="5"/>
        <v>0</v>
      </c>
      <c r="E75" s="59"/>
      <c r="F75" s="37"/>
      <c r="G75" s="37"/>
      <c r="H75" s="37"/>
      <c r="I75" s="37"/>
      <c r="J75" s="37"/>
      <c r="K75" s="37"/>
      <c r="L75" s="37"/>
      <c r="M75" s="37"/>
      <c r="N75" s="37"/>
      <c r="O75" s="55">
        <f t="shared" si="4"/>
        <v>0</v>
      </c>
      <c r="P75" s="46"/>
      <c r="Q75" s="37"/>
      <c r="R75" s="24">
        <f t="shared" si="6"/>
        <v>0</v>
      </c>
      <c r="S75" s="58"/>
      <c r="T75" s="17">
        <f t="shared" si="7"/>
        <v>0</v>
      </c>
    </row>
    <row r="76" spans="1:20" ht="12" thickBot="1">
      <c r="A76" s="124" t="s">
        <v>166</v>
      </c>
      <c r="B76" s="59"/>
      <c r="C76" s="38">
        <v>6</v>
      </c>
      <c r="D76" s="24">
        <f t="shared" si="5"/>
        <v>60</v>
      </c>
      <c r="E76" s="59"/>
      <c r="F76" s="37"/>
      <c r="G76" s="37">
        <v>1</v>
      </c>
      <c r="H76" s="37"/>
      <c r="I76" s="37"/>
      <c r="J76" s="37"/>
      <c r="K76" s="37">
        <v>1</v>
      </c>
      <c r="L76" s="37"/>
      <c r="M76" s="37"/>
      <c r="N76" s="37"/>
      <c r="O76" s="55">
        <f t="shared" si="4"/>
        <v>90</v>
      </c>
      <c r="P76" s="46"/>
      <c r="Q76" s="37"/>
      <c r="R76" s="24">
        <f t="shared" si="6"/>
        <v>0</v>
      </c>
      <c r="S76" s="58"/>
      <c r="T76" s="17">
        <f t="shared" si="7"/>
        <v>150</v>
      </c>
    </row>
    <row r="77" spans="1:20" ht="12" thickBot="1">
      <c r="A77" s="124" t="s">
        <v>167</v>
      </c>
      <c r="B77" s="59"/>
      <c r="C77" s="38">
        <v>28</v>
      </c>
      <c r="D77" s="24">
        <f t="shared" si="5"/>
        <v>280</v>
      </c>
      <c r="E77" s="59"/>
      <c r="F77" s="37">
        <v>1</v>
      </c>
      <c r="G77" s="37">
        <v>1</v>
      </c>
      <c r="H77" s="37">
        <v>1</v>
      </c>
      <c r="I77" s="37">
        <v>1</v>
      </c>
      <c r="J77" s="37"/>
      <c r="K77" s="37">
        <v>1</v>
      </c>
      <c r="L77" s="37">
        <v>2</v>
      </c>
      <c r="M77" s="37"/>
      <c r="N77" s="37">
        <v>1</v>
      </c>
      <c r="O77" s="55">
        <f t="shared" si="4"/>
        <v>310</v>
      </c>
      <c r="P77" s="46"/>
      <c r="Q77" s="37">
        <v>2</v>
      </c>
      <c r="R77" s="24">
        <f t="shared" si="6"/>
        <v>140</v>
      </c>
      <c r="S77" s="58"/>
      <c r="T77" s="17">
        <f t="shared" si="7"/>
        <v>730</v>
      </c>
    </row>
    <row r="78" spans="1:20" ht="12" thickBot="1">
      <c r="A78" s="124" t="s">
        <v>168</v>
      </c>
      <c r="B78" s="59"/>
      <c r="C78" s="38">
        <v>3</v>
      </c>
      <c r="D78" s="24">
        <f t="shared" si="5"/>
        <v>30</v>
      </c>
      <c r="E78" s="59"/>
      <c r="F78" s="37"/>
      <c r="G78" s="37"/>
      <c r="H78" s="37"/>
      <c r="I78" s="37"/>
      <c r="J78" s="37"/>
      <c r="K78" s="37"/>
      <c r="L78" s="37"/>
      <c r="M78" s="37"/>
      <c r="N78" s="37"/>
      <c r="O78" s="55">
        <f t="shared" si="4"/>
        <v>0</v>
      </c>
      <c r="P78" s="46"/>
      <c r="Q78" s="37"/>
      <c r="R78" s="24">
        <f t="shared" si="6"/>
        <v>0</v>
      </c>
      <c r="S78" s="58"/>
      <c r="T78" s="17">
        <f t="shared" si="7"/>
        <v>30</v>
      </c>
    </row>
    <row r="79" spans="1:20" ht="12" thickBot="1">
      <c r="A79" s="124" t="s">
        <v>169</v>
      </c>
      <c r="B79" s="59"/>
      <c r="C79" s="38"/>
      <c r="D79" s="24">
        <f t="shared" si="5"/>
        <v>0</v>
      </c>
      <c r="E79" s="59"/>
      <c r="F79" s="37"/>
      <c r="G79" s="37"/>
      <c r="H79" s="37"/>
      <c r="I79" s="37"/>
      <c r="J79" s="37"/>
      <c r="K79" s="37"/>
      <c r="L79" s="37"/>
      <c r="M79" s="37"/>
      <c r="N79" s="37"/>
      <c r="O79" s="55">
        <f t="shared" si="4"/>
        <v>0</v>
      </c>
      <c r="P79" s="46"/>
      <c r="Q79" s="37"/>
      <c r="R79" s="24">
        <f t="shared" si="6"/>
        <v>0</v>
      </c>
      <c r="S79" s="58"/>
      <c r="T79" s="17">
        <f t="shared" si="7"/>
        <v>0</v>
      </c>
    </row>
    <row r="80" spans="1:20" ht="12" thickBot="1">
      <c r="A80" s="124" t="s">
        <v>170</v>
      </c>
      <c r="B80" s="59"/>
      <c r="C80" s="38"/>
      <c r="D80" s="24">
        <f t="shared" si="5"/>
        <v>0</v>
      </c>
      <c r="E80" s="59"/>
      <c r="F80" s="37"/>
      <c r="G80" s="37"/>
      <c r="H80" s="37"/>
      <c r="I80" s="37"/>
      <c r="J80" s="37"/>
      <c r="K80" s="37"/>
      <c r="L80" s="37"/>
      <c r="M80" s="37"/>
      <c r="N80" s="37"/>
      <c r="O80" s="55">
        <f t="shared" si="4"/>
        <v>0</v>
      </c>
      <c r="P80" s="46"/>
      <c r="Q80" s="37"/>
      <c r="R80" s="24">
        <f t="shared" si="6"/>
        <v>0</v>
      </c>
      <c r="S80" s="58"/>
      <c r="T80" s="17">
        <f t="shared" si="7"/>
        <v>0</v>
      </c>
    </row>
    <row r="81" spans="1:20" ht="12" thickBot="1">
      <c r="A81" s="124" t="s">
        <v>171</v>
      </c>
      <c r="B81" s="59"/>
      <c r="C81" s="38"/>
      <c r="D81" s="24">
        <f t="shared" si="5"/>
        <v>0</v>
      </c>
      <c r="E81" s="59"/>
      <c r="F81" s="37"/>
      <c r="G81" s="37"/>
      <c r="H81" s="37"/>
      <c r="I81" s="37"/>
      <c r="J81" s="37"/>
      <c r="K81" s="37"/>
      <c r="L81" s="37"/>
      <c r="M81" s="37"/>
      <c r="N81" s="37"/>
      <c r="O81" s="55">
        <f t="shared" si="4"/>
        <v>0</v>
      </c>
      <c r="P81" s="46"/>
      <c r="Q81" s="37"/>
      <c r="R81" s="24">
        <f t="shared" si="6"/>
        <v>0</v>
      </c>
      <c r="S81" s="58"/>
      <c r="T81" s="17">
        <f t="shared" si="7"/>
        <v>0</v>
      </c>
    </row>
    <row r="82" spans="1:20" ht="12" thickBot="1">
      <c r="A82" s="124" t="s">
        <v>172</v>
      </c>
      <c r="B82" s="59"/>
      <c r="C82" s="38"/>
      <c r="D82" s="24">
        <f t="shared" si="5"/>
        <v>0</v>
      </c>
      <c r="E82" s="59"/>
      <c r="F82" s="37"/>
      <c r="G82" s="37"/>
      <c r="H82" s="37"/>
      <c r="I82" s="37"/>
      <c r="J82" s="37"/>
      <c r="K82" s="37"/>
      <c r="L82" s="37"/>
      <c r="M82" s="37"/>
      <c r="N82" s="37"/>
      <c r="O82" s="55">
        <f t="shared" si="4"/>
        <v>0</v>
      </c>
      <c r="P82" s="46"/>
      <c r="Q82" s="37"/>
      <c r="R82" s="24">
        <f t="shared" si="6"/>
        <v>0</v>
      </c>
      <c r="S82" s="58"/>
      <c r="T82" s="17">
        <f t="shared" si="7"/>
        <v>0</v>
      </c>
    </row>
    <row r="83" spans="1:20" ht="12" thickBot="1">
      <c r="A83" s="124" t="s">
        <v>173</v>
      </c>
      <c r="B83" s="59"/>
      <c r="C83" s="38">
        <v>4</v>
      </c>
      <c r="D83" s="24">
        <f t="shared" si="5"/>
        <v>40</v>
      </c>
      <c r="E83" s="59"/>
      <c r="F83" s="37"/>
      <c r="G83" s="37"/>
      <c r="H83" s="37"/>
      <c r="I83" s="37"/>
      <c r="J83" s="37"/>
      <c r="K83" s="37"/>
      <c r="L83" s="37"/>
      <c r="M83" s="37"/>
      <c r="N83" s="37"/>
      <c r="O83" s="55">
        <f t="shared" si="4"/>
        <v>0</v>
      </c>
      <c r="P83" s="46"/>
      <c r="Q83" s="37"/>
      <c r="R83" s="24">
        <f t="shared" si="6"/>
        <v>0</v>
      </c>
      <c r="S83" s="58"/>
      <c r="T83" s="17">
        <f t="shared" si="7"/>
        <v>40</v>
      </c>
    </row>
    <row r="84" spans="1:20" ht="12" thickBot="1">
      <c r="A84" s="124" t="s">
        <v>174</v>
      </c>
      <c r="B84" s="59"/>
      <c r="C84" s="38"/>
      <c r="D84" s="24">
        <f t="shared" si="5"/>
        <v>0</v>
      </c>
      <c r="E84" s="59"/>
      <c r="F84" s="37"/>
      <c r="G84" s="37"/>
      <c r="H84" s="37"/>
      <c r="I84" s="37"/>
      <c r="J84" s="37"/>
      <c r="K84" s="37"/>
      <c r="L84" s="37"/>
      <c r="M84" s="37"/>
      <c r="N84" s="37"/>
      <c r="O84" s="55">
        <f t="shared" si="4"/>
        <v>0</v>
      </c>
      <c r="P84" s="46"/>
      <c r="Q84" s="37"/>
      <c r="R84" s="24">
        <f t="shared" si="6"/>
        <v>0</v>
      </c>
      <c r="S84" s="58"/>
      <c r="T84" s="17">
        <f t="shared" si="7"/>
        <v>0</v>
      </c>
    </row>
    <row r="85" spans="1:20" ht="12" thickBot="1">
      <c r="A85" s="124" t="s">
        <v>175</v>
      </c>
      <c r="B85" s="59"/>
      <c r="C85" s="38"/>
      <c r="D85" s="24">
        <f t="shared" si="5"/>
        <v>0</v>
      </c>
      <c r="E85" s="59"/>
      <c r="F85" s="37"/>
      <c r="G85" s="37"/>
      <c r="H85" s="37"/>
      <c r="I85" s="37"/>
      <c r="J85" s="37"/>
      <c r="K85" s="37"/>
      <c r="L85" s="37"/>
      <c r="M85" s="37"/>
      <c r="N85" s="37"/>
      <c r="O85" s="55">
        <f t="shared" si="4"/>
        <v>0</v>
      </c>
      <c r="P85" s="46"/>
      <c r="Q85" s="37"/>
      <c r="R85" s="24">
        <f t="shared" si="6"/>
        <v>0</v>
      </c>
      <c r="S85" s="58"/>
      <c r="T85" s="17">
        <f t="shared" si="7"/>
        <v>0</v>
      </c>
    </row>
    <row r="86" spans="1:20" ht="12" thickBot="1">
      <c r="A86" s="124" t="s">
        <v>176</v>
      </c>
      <c r="B86" s="59"/>
      <c r="C86" s="38"/>
      <c r="D86" s="24">
        <f t="shared" si="5"/>
        <v>0</v>
      </c>
      <c r="E86" s="59"/>
      <c r="F86" s="37"/>
      <c r="G86" s="37"/>
      <c r="H86" s="37"/>
      <c r="I86" s="37"/>
      <c r="J86" s="37"/>
      <c r="K86" s="37"/>
      <c r="L86" s="37"/>
      <c r="M86" s="37"/>
      <c r="N86" s="37"/>
      <c r="O86" s="55">
        <f t="shared" si="4"/>
        <v>0</v>
      </c>
      <c r="P86" s="46"/>
      <c r="Q86" s="37"/>
      <c r="R86" s="24">
        <f t="shared" si="6"/>
        <v>0</v>
      </c>
      <c r="S86" s="58"/>
      <c r="T86" s="17">
        <f t="shared" si="7"/>
        <v>0</v>
      </c>
    </row>
    <row r="87" spans="1:20" ht="12" thickBot="1">
      <c r="A87" s="124" t="s">
        <v>177</v>
      </c>
      <c r="B87" s="59"/>
      <c r="C87" s="38">
        <v>3</v>
      </c>
      <c r="D87" s="24">
        <f t="shared" si="5"/>
        <v>30</v>
      </c>
      <c r="E87" s="59"/>
      <c r="F87" s="37"/>
      <c r="G87" s="37"/>
      <c r="H87" s="37"/>
      <c r="I87" s="37"/>
      <c r="J87" s="37"/>
      <c r="K87" s="37"/>
      <c r="L87" s="37"/>
      <c r="M87" s="37"/>
      <c r="N87" s="37"/>
      <c r="O87" s="55">
        <f t="shared" si="4"/>
        <v>0</v>
      </c>
      <c r="P87" s="46"/>
      <c r="Q87" s="37"/>
      <c r="R87" s="24">
        <f t="shared" si="6"/>
        <v>0</v>
      </c>
      <c r="S87" s="58"/>
      <c r="T87" s="17">
        <f t="shared" si="7"/>
        <v>30</v>
      </c>
    </row>
    <row r="88" spans="1:20" ht="12" thickBot="1">
      <c r="A88" s="124" t="s">
        <v>178</v>
      </c>
      <c r="B88" s="59"/>
      <c r="C88" s="38">
        <v>6</v>
      </c>
      <c r="D88" s="24">
        <f t="shared" si="5"/>
        <v>60</v>
      </c>
      <c r="E88" s="59"/>
      <c r="F88" s="37"/>
      <c r="G88" s="37"/>
      <c r="H88" s="37"/>
      <c r="I88" s="37"/>
      <c r="J88" s="37"/>
      <c r="K88" s="37"/>
      <c r="L88" s="37"/>
      <c r="M88" s="37"/>
      <c r="N88" s="37"/>
      <c r="O88" s="55">
        <f t="shared" si="4"/>
        <v>0</v>
      </c>
      <c r="P88" s="46"/>
      <c r="Q88" s="37"/>
      <c r="R88" s="24">
        <f t="shared" si="6"/>
        <v>0</v>
      </c>
      <c r="S88" s="58"/>
      <c r="T88" s="17">
        <f t="shared" si="7"/>
        <v>60</v>
      </c>
    </row>
    <row r="89" spans="1:20" ht="12" thickBot="1">
      <c r="A89" s="124" t="s">
        <v>179</v>
      </c>
      <c r="B89" s="59"/>
      <c r="C89" s="38"/>
      <c r="D89" s="24">
        <f t="shared" si="5"/>
        <v>0</v>
      </c>
      <c r="E89" s="59"/>
      <c r="F89" s="37"/>
      <c r="G89" s="37"/>
      <c r="H89" s="37"/>
      <c r="I89" s="37"/>
      <c r="J89" s="37"/>
      <c r="K89" s="37"/>
      <c r="L89" s="37"/>
      <c r="M89" s="37"/>
      <c r="N89" s="37"/>
      <c r="O89" s="55">
        <f t="shared" si="4"/>
        <v>0</v>
      </c>
      <c r="P89" s="46"/>
      <c r="Q89" s="37"/>
      <c r="R89" s="24">
        <f t="shared" si="6"/>
        <v>0</v>
      </c>
      <c r="S89" s="58"/>
      <c r="T89" s="17">
        <f t="shared" si="7"/>
        <v>0</v>
      </c>
    </row>
    <row r="90" spans="1:20" ht="12" thickBot="1">
      <c r="A90" s="124" t="s">
        <v>180</v>
      </c>
      <c r="B90" s="59"/>
      <c r="C90" s="38">
        <v>10</v>
      </c>
      <c r="D90" s="24">
        <f t="shared" si="5"/>
        <v>100</v>
      </c>
      <c r="E90" s="59"/>
      <c r="F90" s="37"/>
      <c r="G90" s="37"/>
      <c r="H90" s="37"/>
      <c r="I90" s="37"/>
      <c r="J90" s="37"/>
      <c r="K90" s="37"/>
      <c r="L90" s="37"/>
      <c r="M90" s="37"/>
      <c r="N90" s="37"/>
      <c r="O90" s="55">
        <f t="shared" si="4"/>
        <v>0</v>
      </c>
      <c r="P90" s="46"/>
      <c r="Q90" s="37"/>
      <c r="R90" s="24">
        <f t="shared" si="6"/>
        <v>0</v>
      </c>
      <c r="S90" s="58"/>
      <c r="T90" s="17">
        <f t="shared" si="7"/>
        <v>100</v>
      </c>
    </row>
    <row r="91" spans="1:20" ht="12" thickBot="1">
      <c r="A91" s="124" t="s">
        <v>181</v>
      </c>
      <c r="B91" s="59"/>
      <c r="C91" s="38">
        <v>14</v>
      </c>
      <c r="D91" s="24">
        <f t="shared" si="5"/>
        <v>140</v>
      </c>
      <c r="E91" s="59"/>
      <c r="F91" s="37">
        <v>1</v>
      </c>
      <c r="G91" s="37"/>
      <c r="H91" s="37">
        <v>1</v>
      </c>
      <c r="I91" s="37">
        <v>1</v>
      </c>
      <c r="J91" s="37">
        <v>1</v>
      </c>
      <c r="K91" s="37"/>
      <c r="L91" s="37"/>
      <c r="M91" s="37"/>
      <c r="N91" s="37"/>
      <c r="O91" s="55">
        <f t="shared" si="4"/>
        <v>210</v>
      </c>
      <c r="P91" s="46"/>
      <c r="Q91" s="37">
        <v>1</v>
      </c>
      <c r="R91" s="24">
        <f t="shared" si="6"/>
        <v>70</v>
      </c>
      <c r="S91" s="58"/>
      <c r="T91" s="17">
        <f t="shared" si="7"/>
        <v>420</v>
      </c>
    </row>
    <row r="92" spans="1:20" ht="12" thickBot="1">
      <c r="A92" s="124" t="s">
        <v>182</v>
      </c>
      <c r="B92" s="59"/>
      <c r="C92" s="38"/>
      <c r="D92" s="24">
        <f t="shared" si="5"/>
        <v>0</v>
      </c>
      <c r="E92" s="59"/>
      <c r="F92" s="37"/>
      <c r="G92" s="37"/>
      <c r="H92" s="37"/>
      <c r="I92" s="37"/>
      <c r="J92" s="37"/>
      <c r="K92" s="37"/>
      <c r="L92" s="37"/>
      <c r="M92" s="37"/>
      <c r="N92" s="37"/>
      <c r="O92" s="55">
        <f t="shared" si="4"/>
        <v>0</v>
      </c>
      <c r="P92" s="46"/>
      <c r="Q92" s="37"/>
      <c r="R92" s="24">
        <f t="shared" si="6"/>
        <v>0</v>
      </c>
      <c r="S92" s="58"/>
      <c r="T92" s="17">
        <f t="shared" si="7"/>
        <v>0</v>
      </c>
    </row>
    <row r="93" spans="1:20" ht="12" thickBot="1">
      <c r="A93" s="124" t="s">
        <v>183</v>
      </c>
      <c r="B93" s="59"/>
      <c r="C93" s="38">
        <v>3</v>
      </c>
      <c r="D93" s="24">
        <f t="shared" si="5"/>
        <v>30</v>
      </c>
      <c r="E93" s="59"/>
      <c r="F93" s="37"/>
      <c r="G93" s="37"/>
      <c r="H93" s="37"/>
      <c r="I93" s="37"/>
      <c r="J93" s="37"/>
      <c r="K93" s="37"/>
      <c r="L93" s="37"/>
      <c r="M93" s="37"/>
      <c r="N93" s="37">
        <v>1</v>
      </c>
      <c r="O93" s="55">
        <f t="shared" si="4"/>
        <v>10</v>
      </c>
      <c r="P93" s="46"/>
      <c r="Q93" s="37"/>
      <c r="R93" s="24">
        <f t="shared" si="6"/>
        <v>0</v>
      </c>
      <c r="S93" s="58"/>
      <c r="T93" s="17">
        <f t="shared" si="7"/>
        <v>40</v>
      </c>
    </row>
    <row r="94" spans="1:20" ht="12" thickBot="1">
      <c r="A94" s="124" t="s">
        <v>184</v>
      </c>
      <c r="B94" s="59"/>
      <c r="C94" s="38"/>
      <c r="D94" s="24">
        <f t="shared" si="5"/>
        <v>0</v>
      </c>
      <c r="E94" s="59"/>
      <c r="F94" s="37"/>
      <c r="G94" s="37"/>
      <c r="H94" s="37"/>
      <c r="I94" s="37"/>
      <c r="J94" s="37"/>
      <c r="K94" s="37"/>
      <c r="L94" s="37"/>
      <c r="M94" s="37"/>
      <c r="N94" s="37"/>
      <c r="O94" s="55">
        <f t="shared" si="4"/>
        <v>0</v>
      </c>
      <c r="P94" s="46"/>
      <c r="Q94" s="37"/>
      <c r="R94" s="24">
        <f t="shared" si="6"/>
        <v>0</v>
      </c>
      <c r="S94" s="58"/>
      <c r="T94" s="17">
        <f t="shared" si="7"/>
        <v>0</v>
      </c>
    </row>
    <row r="95" spans="1:20" ht="12" thickBot="1">
      <c r="A95" s="124" t="s">
        <v>185</v>
      </c>
      <c r="B95" s="59"/>
      <c r="C95" s="38"/>
      <c r="D95" s="24">
        <f t="shared" si="5"/>
        <v>0</v>
      </c>
      <c r="E95" s="59"/>
      <c r="F95" s="37"/>
      <c r="G95" s="37"/>
      <c r="H95" s="37"/>
      <c r="I95" s="37"/>
      <c r="J95" s="37"/>
      <c r="K95" s="37"/>
      <c r="L95" s="37"/>
      <c r="M95" s="37"/>
      <c r="N95" s="37"/>
      <c r="O95" s="55">
        <f t="shared" si="4"/>
        <v>0</v>
      </c>
      <c r="P95" s="46"/>
      <c r="Q95" s="37"/>
      <c r="R95" s="24">
        <f t="shared" si="6"/>
        <v>0</v>
      </c>
      <c r="S95" s="58"/>
      <c r="T95" s="17">
        <f t="shared" si="7"/>
        <v>0</v>
      </c>
    </row>
    <row r="96" spans="1:20" ht="12" thickBot="1">
      <c r="A96" s="124" t="s">
        <v>186</v>
      </c>
      <c r="B96" s="59"/>
      <c r="C96" s="38">
        <v>4</v>
      </c>
      <c r="D96" s="24">
        <f t="shared" si="5"/>
        <v>40</v>
      </c>
      <c r="E96" s="59"/>
      <c r="F96" s="37"/>
      <c r="G96" s="37"/>
      <c r="H96" s="37"/>
      <c r="I96" s="37"/>
      <c r="J96" s="37"/>
      <c r="K96" s="37"/>
      <c r="L96" s="37"/>
      <c r="M96" s="37"/>
      <c r="N96" s="37"/>
      <c r="O96" s="55">
        <f t="shared" si="4"/>
        <v>0</v>
      </c>
      <c r="P96" s="46"/>
      <c r="Q96" s="37"/>
      <c r="R96" s="24">
        <f t="shared" si="6"/>
        <v>0</v>
      </c>
      <c r="S96" s="58"/>
      <c r="T96" s="17">
        <f t="shared" si="7"/>
        <v>40</v>
      </c>
    </row>
    <row r="97" spans="1:20" ht="12" thickBot="1">
      <c r="A97" s="124" t="s">
        <v>283</v>
      </c>
      <c r="B97" s="59"/>
      <c r="C97" s="38"/>
      <c r="D97" s="24">
        <f t="shared" si="5"/>
        <v>0</v>
      </c>
      <c r="E97" s="59"/>
      <c r="F97" s="37"/>
      <c r="G97" s="37"/>
      <c r="H97" s="37"/>
      <c r="I97" s="37"/>
      <c r="J97" s="37"/>
      <c r="K97" s="37"/>
      <c r="L97" s="37"/>
      <c r="M97" s="37"/>
      <c r="N97" s="37"/>
      <c r="O97" s="55">
        <f t="shared" si="4"/>
        <v>0</v>
      </c>
      <c r="P97" s="46"/>
      <c r="Q97" s="37"/>
      <c r="R97" s="24">
        <f t="shared" si="6"/>
        <v>0</v>
      </c>
      <c r="S97" s="58"/>
      <c r="T97" s="17">
        <f t="shared" si="7"/>
        <v>0</v>
      </c>
    </row>
    <row r="98" spans="1:20" ht="12" thickBot="1">
      <c r="A98" s="124" t="s">
        <v>187</v>
      </c>
      <c r="B98" s="59"/>
      <c r="C98" s="38">
        <v>1</v>
      </c>
      <c r="D98" s="24">
        <f t="shared" si="5"/>
        <v>10</v>
      </c>
      <c r="E98" s="59"/>
      <c r="F98" s="37"/>
      <c r="G98" s="37"/>
      <c r="H98" s="37"/>
      <c r="I98" s="37"/>
      <c r="J98" s="37"/>
      <c r="K98" s="37"/>
      <c r="L98" s="37"/>
      <c r="M98" s="37"/>
      <c r="N98" s="37"/>
      <c r="O98" s="55">
        <f t="shared" si="4"/>
        <v>0</v>
      </c>
      <c r="P98" s="46"/>
      <c r="Q98" s="37"/>
      <c r="R98" s="24">
        <f t="shared" si="6"/>
        <v>0</v>
      </c>
      <c r="S98" s="58"/>
      <c r="T98" s="17">
        <f t="shared" si="7"/>
        <v>10</v>
      </c>
    </row>
    <row r="99" spans="1:20" ht="12" thickBot="1">
      <c r="A99" s="124" t="s">
        <v>188</v>
      </c>
      <c r="B99" s="59"/>
      <c r="C99" s="38">
        <v>3</v>
      </c>
      <c r="D99" s="24">
        <f t="shared" si="5"/>
        <v>30</v>
      </c>
      <c r="E99" s="59"/>
      <c r="F99" s="37"/>
      <c r="G99" s="37"/>
      <c r="H99" s="37"/>
      <c r="I99" s="37"/>
      <c r="J99" s="37">
        <v>1</v>
      </c>
      <c r="K99" s="37"/>
      <c r="L99" s="37">
        <v>1</v>
      </c>
      <c r="M99" s="37"/>
      <c r="N99" s="37"/>
      <c r="O99" s="55">
        <f t="shared" si="4"/>
        <v>60</v>
      </c>
      <c r="P99" s="46"/>
      <c r="Q99" s="37"/>
      <c r="R99" s="24">
        <f t="shared" si="6"/>
        <v>0</v>
      </c>
      <c r="S99" s="58"/>
      <c r="T99" s="17">
        <f t="shared" si="7"/>
        <v>90</v>
      </c>
    </row>
    <row r="100" spans="1:20" ht="12" thickBot="1">
      <c r="A100" s="124" t="s">
        <v>189</v>
      </c>
      <c r="B100" s="59"/>
      <c r="C100" s="38"/>
      <c r="D100" s="24">
        <f t="shared" si="5"/>
        <v>0</v>
      </c>
      <c r="E100" s="59"/>
      <c r="F100" s="37"/>
      <c r="G100" s="37"/>
      <c r="H100" s="37"/>
      <c r="I100" s="37"/>
      <c r="J100" s="37"/>
      <c r="K100" s="37"/>
      <c r="L100" s="37"/>
      <c r="M100" s="37"/>
      <c r="N100" s="37"/>
      <c r="O100" s="55">
        <f t="shared" si="4"/>
        <v>0</v>
      </c>
      <c r="P100" s="46"/>
      <c r="Q100" s="37"/>
      <c r="R100" s="24">
        <f t="shared" si="6"/>
        <v>0</v>
      </c>
      <c r="S100" s="58"/>
      <c r="T100" s="17">
        <f t="shared" si="7"/>
        <v>0</v>
      </c>
    </row>
    <row r="101" spans="1:20" ht="12" thickBot="1">
      <c r="A101" s="124" t="s">
        <v>190</v>
      </c>
      <c r="B101" s="59"/>
      <c r="C101" s="38">
        <v>6</v>
      </c>
      <c r="D101" s="24">
        <f t="shared" si="5"/>
        <v>60</v>
      </c>
      <c r="E101" s="59"/>
      <c r="F101" s="37"/>
      <c r="G101" s="37"/>
      <c r="H101" s="37"/>
      <c r="I101" s="37"/>
      <c r="J101" s="37"/>
      <c r="K101" s="37"/>
      <c r="L101" s="37"/>
      <c r="M101" s="37"/>
      <c r="N101" s="37"/>
      <c r="O101" s="55">
        <f t="shared" si="4"/>
        <v>0</v>
      </c>
      <c r="P101" s="46"/>
      <c r="Q101" s="37"/>
      <c r="R101" s="24">
        <f t="shared" si="6"/>
        <v>0</v>
      </c>
      <c r="S101" s="58"/>
      <c r="T101" s="17">
        <f t="shared" si="7"/>
        <v>60</v>
      </c>
    </row>
    <row r="102" spans="1:20" ht="12" thickBot="1">
      <c r="A102" s="124" t="s">
        <v>191</v>
      </c>
      <c r="B102" s="59"/>
      <c r="C102" s="38"/>
      <c r="D102" s="24">
        <f t="shared" si="5"/>
        <v>0</v>
      </c>
      <c r="E102" s="59"/>
      <c r="F102" s="37"/>
      <c r="G102" s="37"/>
      <c r="H102" s="37"/>
      <c r="I102" s="37"/>
      <c r="J102" s="37"/>
      <c r="K102" s="37"/>
      <c r="L102" s="37"/>
      <c r="M102" s="37"/>
      <c r="N102" s="37"/>
      <c r="O102" s="55">
        <f t="shared" si="4"/>
        <v>0</v>
      </c>
      <c r="P102" s="46"/>
      <c r="Q102" s="37"/>
      <c r="R102" s="24">
        <f t="shared" si="6"/>
        <v>0</v>
      </c>
      <c r="S102" s="58"/>
      <c r="T102" s="17">
        <f t="shared" si="7"/>
        <v>0</v>
      </c>
    </row>
    <row r="103" spans="1:20" ht="12" thickBot="1">
      <c r="A103" s="124" t="s">
        <v>192</v>
      </c>
      <c r="B103" s="59"/>
      <c r="C103" s="38">
        <v>5</v>
      </c>
      <c r="D103" s="24">
        <f t="shared" si="5"/>
        <v>50</v>
      </c>
      <c r="E103" s="59"/>
      <c r="F103" s="37"/>
      <c r="G103" s="37"/>
      <c r="H103" s="37"/>
      <c r="I103" s="37"/>
      <c r="J103" s="37"/>
      <c r="K103" s="37"/>
      <c r="L103" s="37"/>
      <c r="M103" s="37"/>
      <c r="N103" s="37"/>
      <c r="O103" s="55">
        <f t="shared" si="4"/>
        <v>0</v>
      </c>
      <c r="P103" s="46"/>
      <c r="Q103" s="37"/>
      <c r="R103" s="24">
        <f t="shared" si="6"/>
        <v>0</v>
      </c>
      <c r="S103" s="58"/>
      <c r="T103" s="17">
        <f t="shared" si="7"/>
        <v>50</v>
      </c>
    </row>
    <row r="104" spans="1:20" ht="12" thickBot="1">
      <c r="A104" s="124" t="s">
        <v>193</v>
      </c>
      <c r="B104" s="59"/>
      <c r="C104" s="38">
        <v>8</v>
      </c>
      <c r="D104" s="24">
        <f t="shared" si="5"/>
        <v>80</v>
      </c>
      <c r="E104" s="59"/>
      <c r="F104" s="37"/>
      <c r="G104" s="37"/>
      <c r="H104" s="37"/>
      <c r="I104" s="37"/>
      <c r="J104" s="37"/>
      <c r="K104" s="37"/>
      <c r="L104" s="37"/>
      <c r="M104" s="37"/>
      <c r="N104" s="37"/>
      <c r="O104" s="55">
        <f t="shared" si="4"/>
        <v>0</v>
      </c>
      <c r="P104" s="46"/>
      <c r="Q104" s="37"/>
      <c r="R104" s="24">
        <f t="shared" si="6"/>
        <v>0</v>
      </c>
      <c r="S104" s="58"/>
      <c r="T104" s="17">
        <f t="shared" si="7"/>
        <v>80</v>
      </c>
    </row>
    <row r="105" spans="1:20" ht="12" thickBot="1">
      <c r="A105" s="124" t="s">
        <v>194</v>
      </c>
      <c r="B105" s="59"/>
      <c r="C105" s="38"/>
      <c r="D105" s="24">
        <f t="shared" si="5"/>
        <v>0</v>
      </c>
      <c r="E105" s="59"/>
      <c r="F105" s="37"/>
      <c r="G105" s="37"/>
      <c r="H105" s="37"/>
      <c r="I105" s="37"/>
      <c r="J105" s="37"/>
      <c r="K105" s="37"/>
      <c r="L105" s="37"/>
      <c r="M105" s="37"/>
      <c r="N105" s="37"/>
      <c r="O105" s="55">
        <f t="shared" si="4"/>
        <v>0</v>
      </c>
      <c r="P105" s="46"/>
      <c r="Q105" s="37"/>
      <c r="R105" s="24">
        <f t="shared" si="6"/>
        <v>0</v>
      </c>
      <c r="S105" s="58"/>
      <c r="T105" s="17">
        <f t="shared" si="7"/>
        <v>0</v>
      </c>
    </row>
    <row r="106" spans="1:20" ht="12" thickBot="1">
      <c r="A106" s="124" t="s">
        <v>284</v>
      </c>
      <c r="B106" s="59"/>
      <c r="C106" s="38"/>
      <c r="D106" s="24">
        <f t="shared" si="5"/>
        <v>0</v>
      </c>
      <c r="E106" s="59"/>
      <c r="F106" s="37"/>
      <c r="G106" s="37"/>
      <c r="H106" s="37"/>
      <c r="I106" s="37"/>
      <c r="J106" s="37"/>
      <c r="K106" s="37"/>
      <c r="L106" s="37"/>
      <c r="M106" s="37"/>
      <c r="N106" s="37"/>
      <c r="O106" s="55">
        <f t="shared" si="4"/>
        <v>0</v>
      </c>
      <c r="P106" s="46"/>
      <c r="Q106" s="37"/>
      <c r="R106" s="24">
        <f t="shared" si="6"/>
        <v>0</v>
      </c>
      <c r="S106" s="58"/>
      <c r="T106" s="17">
        <f t="shared" si="7"/>
        <v>0</v>
      </c>
    </row>
    <row r="107" spans="1:20" ht="12" thickBot="1">
      <c r="A107" s="124" t="s">
        <v>195</v>
      </c>
      <c r="B107" s="59"/>
      <c r="C107" s="38"/>
      <c r="D107" s="24">
        <f t="shared" si="5"/>
        <v>0</v>
      </c>
      <c r="E107" s="59"/>
      <c r="F107" s="37"/>
      <c r="G107" s="37"/>
      <c r="H107" s="37"/>
      <c r="I107" s="37"/>
      <c r="J107" s="37"/>
      <c r="K107" s="37"/>
      <c r="L107" s="37"/>
      <c r="M107" s="37"/>
      <c r="N107" s="37"/>
      <c r="O107" s="55">
        <f t="shared" si="4"/>
        <v>0</v>
      </c>
      <c r="P107" s="46"/>
      <c r="Q107" s="37"/>
      <c r="R107" s="24">
        <f t="shared" si="6"/>
        <v>0</v>
      </c>
      <c r="S107" s="58"/>
      <c r="T107" s="17">
        <f t="shared" si="7"/>
        <v>0</v>
      </c>
    </row>
    <row r="108" spans="1:20" ht="12" thickBot="1">
      <c r="A108" s="124" t="s">
        <v>196</v>
      </c>
      <c r="B108" s="59"/>
      <c r="C108" s="38">
        <v>19</v>
      </c>
      <c r="D108" s="24">
        <f t="shared" si="5"/>
        <v>190</v>
      </c>
      <c r="E108" s="59"/>
      <c r="F108" s="37"/>
      <c r="G108" s="37">
        <v>1</v>
      </c>
      <c r="H108" s="37"/>
      <c r="I108" s="37">
        <v>1</v>
      </c>
      <c r="J108" s="37">
        <v>1</v>
      </c>
      <c r="K108" s="37"/>
      <c r="L108" s="37">
        <v>1</v>
      </c>
      <c r="M108" s="37"/>
      <c r="N108" s="37"/>
      <c r="O108" s="55">
        <f t="shared" si="4"/>
        <v>165</v>
      </c>
      <c r="P108" s="46"/>
      <c r="Q108" s="37"/>
      <c r="R108" s="24">
        <f t="shared" si="6"/>
        <v>0</v>
      </c>
      <c r="S108" s="58"/>
      <c r="T108" s="17">
        <f t="shared" si="7"/>
        <v>355</v>
      </c>
    </row>
    <row r="109" spans="1:20" ht="12" thickBot="1">
      <c r="A109" s="124" t="s">
        <v>307</v>
      </c>
      <c r="B109" s="59"/>
      <c r="C109" s="38"/>
      <c r="D109" s="24">
        <f t="shared" si="5"/>
        <v>0</v>
      </c>
      <c r="E109" s="59"/>
      <c r="F109" s="37"/>
      <c r="G109" s="37"/>
      <c r="H109" s="37"/>
      <c r="I109" s="37"/>
      <c r="J109" s="37"/>
      <c r="K109" s="37"/>
      <c r="L109" s="37"/>
      <c r="M109" s="37"/>
      <c r="N109" s="37"/>
      <c r="O109" s="55">
        <f t="shared" si="4"/>
        <v>0</v>
      </c>
      <c r="P109" s="46"/>
      <c r="Q109" s="37"/>
      <c r="R109" s="24">
        <f t="shared" si="6"/>
        <v>0</v>
      </c>
      <c r="S109" s="58"/>
      <c r="T109" s="17">
        <f t="shared" si="7"/>
        <v>0</v>
      </c>
    </row>
    <row r="110" spans="1:20" ht="12" thickBot="1">
      <c r="A110" s="124" t="s">
        <v>197</v>
      </c>
      <c r="B110" s="59"/>
      <c r="C110" s="38">
        <v>11</v>
      </c>
      <c r="D110" s="24">
        <f t="shared" si="5"/>
        <v>110</v>
      </c>
      <c r="E110" s="59"/>
      <c r="F110" s="37"/>
      <c r="G110" s="37"/>
      <c r="H110" s="37"/>
      <c r="I110" s="37"/>
      <c r="J110" s="37">
        <v>1</v>
      </c>
      <c r="K110" s="37"/>
      <c r="L110" s="37"/>
      <c r="M110" s="37"/>
      <c r="N110" s="37"/>
      <c r="O110" s="55">
        <f t="shared" si="4"/>
        <v>40</v>
      </c>
      <c r="P110" s="46"/>
      <c r="Q110" s="37"/>
      <c r="R110" s="24">
        <f t="shared" si="6"/>
        <v>0</v>
      </c>
      <c r="S110" s="58"/>
      <c r="T110" s="17">
        <f t="shared" si="7"/>
        <v>150</v>
      </c>
    </row>
    <row r="111" spans="1:20" ht="12" thickBot="1">
      <c r="A111" s="124" t="s">
        <v>198</v>
      </c>
      <c r="B111" s="59"/>
      <c r="C111" s="38"/>
      <c r="D111" s="24">
        <f t="shared" si="5"/>
        <v>0</v>
      </c>
      <c r="E111" s="59"/>
      <c r="F111" s="37"/>
      <c r="G111" s="37"/>
      <c r="H111" s="37"/>
      <c r="I111" s="37"/>
      <c r="J111" s="37"/>
      <c r="K111" s="37"/>
      <c r="L111" s="37"/>
      <c r="M111" s="37"/>
      <c r="N111" s="37"/>
      <c r="O111" s="55">
        <f t="shared" si="4"/>
        <v>0</v>
      </c>
      <c r="P111" s="46"/>
      <c r="Q111" s="37"/>
      <c r="R111" s="24">
        <f t="shared" si="6"/>
        <v>0</v>
      </c>
      <c r="S111" s="58"/>
      <c r="T111" s="17">
        <f t="shared" si="7"/>
        <v>0</v>
      </c>
    </row>
    <row r="112" spans="1:20" ht="12" thickBot="1">
      <c r="A112" s="124" t="s">
        <v>199</v>
      </c>
      <c r="B112" s="59"/>
      <c r="C112" s="38"/>
      <c r="D112" s="24">
        <f t="shared" si="5"/>
        <v>0</v>
      </c>
      <c r="E112" s="59"/>
      <c r="F112" s="37"/>
      <c r="G112" s="37"/>
      <c r="H112" s="37"/>
      <c r="I112" s="37"/>
      <c r="J112" s="37"/>
      <c r="K112" s="37"/>
      <c r="L112" s="37"/>
      <c r="M112" s="37"/>
      <c r="N112" s="37"/>
      <c r="O112" s="55">
        <f t="shared" si="4"/>
        <v>0</v>
      </c>
      <c r="P112" s="46"/>
      <c r="Q112" s="37"/>
      <c r="R112" s="24">
        <f t="shared" si="6"/>
        <v>0</v>
      </c>
      <c r="S112" s="58"/>
      <c r="T112" s="17">
        <f t="shared" si="7"/>
        <v>0</v>
      </c>
    </row>
    <row r="113" spans="1:20" ht="12" thickBot="1">
      <c r="A113" s="124" t="s">
        <v>200</v>
      </c>
      <c r="B113" s="59"/>
      <c r="C113" s="38"/>
      <c r="D113" s="24">
        <f t="shared" si="5"/>
        <v>0</v>
      </c>
      <c r="E113" s="59"/>
      <c r="F113" s="37"/>
      <c r="G113" s="37"/>
      <c r="H113" s="37"/>
      <c r="I113" s="37"/>
      <c r="J113" s="37"/>
      <c r="K113" s="37"/>
      <c r="L113" s="37"/>
      <c r="M113" s="37"/>
      <c r="N113" s="37"/>
      <c r="O113" s="55">
        <f t="shared" si="4"/>
        <v>0</v>
      </c>
      <c r="P113" s="46"/>
      <c r="Q113" s="37"/>
      <c r="R113" s="24">
        <f t="shared" si="6"/>
        <v>0</v>
      </c>
      <c r="S113" s="58"/>
      <c r="T113" s="17">
        <f t="shared" si="7"/>
        <v>0</v>
      </c>
    </row>
    <row r="114" spans="1:20" ht="12" thickBot="1">
      <c r="A114" s="124" t="s">
        <v>201</v>
      </c>
      <c r="B114" s="59"/>
      <c r="C114" s="38">
        <v>1</v>
      </c>
      <c r="D114" s="24">
        <f t="shared" si="5"/>
        <v>10</v>
      </c>
      <c r="E114" s="59"/>
      <c r="F114" s="37"/>
      <c r="G114" s="37"/>
      <c r="H114" s="37"/>
      <c r="I114" s="37"/>
      <c r="J114" s="37"/>
      <c r="K114" s="37"/>
      <c r="L114" s="37"/>
      <c r="M114" s="37"/>
      <c r="N114" s="37"/>
      <c r="O114" s="55">
        <f t="shared" si="4"/>
        <v>0</v>
      </c>
      <c r="P114" s="46"/>
      <c r="Q114" s="37"/>
      <c r="R114" s="24">
        <f t="shared" si="6"/>
        <v>0</v>
      </c>
      <c r="S114" s="58"/>
      <c r="T114" s="17">
        <f t="shared" si="7"/>
        <v>10</v>
      </c>
    </row>
    <row r="115" spans="1:20" ht="12" thickBot="1">
      <c r="A115" s="124" t="s">
        <v>202</v>
      </c>
      <c r="B115" s="59"/>
      <c r="C115" s="38"/>
      <c r="D115" s="24">
        <f t="shared" si="5"/>
        <v>0</v>
      </c>
      <c r="E115" s="59"/>
      <c r="F115" s="37"/>
      <c r="G115" s="37"/>
      <c r="H115" s="37"/>
      <c r="I115" s="37"/>
      <c r="J115" s="37"/>
      <c r="K115" s="37"/>
      <c r="L115" s="37"/>
      <c r="M115" s="37"/>
      <c r="N115" s="37"/>
      <c r="O115" s="55">
        <f t="shared" si="4"/>
        <v>0</v>
      </c>
      <c r="P115" s="46"/>
      <c r="Q115" s="37"/>
      <c r="R115" s="24">
        <f t="shared" si="6"/>
        <v>0</v>
      </c>
      <c r="S115" s="58"/>
      <c r="T115" s="17">
        <f t="shared" si="7"/>
        <v>0</v>
      </c>
    </row>
    <row r="116" spans="1:20" ht="12" thickBot="1">
      <c r="A116" s="124" t="s">
        <v>203</v>
      </c>
      <c r="B116" s="59"/>
      <c r="C116" s="38"/>
      <c r="D116" s="24">
        <f t="shared" si="5"/>
        <v>0</v>
      </c>
      <c r="E116" s="59"/>
      <c r="F116" s="37"/>
      <c r="G116" s="37"/>
      <c r="H116" s="37"/>
      <c r="I116" s="37"/>
      <c r="J116" s="37"/>
      <c r="K116" s="37"/>
      <c r="L116" s="37"/>
      <c r="M116" s="37"/>
      <c r="N116" s="37"/>
      <c r="O116" s="55">
        <f t="shared" si="4"/>
        <v>0</v>
      </c>
      <c r="P116" s="46"/>
      <c r="Q116" s="37"/>
      <c r="R116" s="24">
        <f t="shared" si="6"/>
        <v>0</v>
      </c>
      <c r="S116" s="58"/>
      <c r="T116" s="17">
        <f t="shared" si="7"/>
        <v>0</v>
      </c>
    </row>
    <row r="117" spans="1:20" ht="12" thickBot="1">
      <c r="A117" s="124" t="s">
        <v>204</v>
      </c>
      <c r="B117" s="59"/>
      <c r="C117" s="38"/>
      <c r="D117" s="24">
        <f t="shared" si="5"/>
        <v>0</v>
      </c>
      <c r="E117" s="59"/>
      <c r="F117" s="37"/>
      <c r="G117" s="37"/>
      <c r="H117" s="37"/>
      <c r="I117" s="37"/>
      <c r="J117" s="37"/>
      <c r="K117" s="37"/>
      <c r="L117" s="37"/>
      <c r="M117" s="37"/>
      <c r="N117" s="37"/>
      <c r="O117" s="55">
        <f t="shared" si="4"/>
        <v>0</v>
      </c>
      <c r="P117" s="46"/>
      <c r="Q117" s="37"/>
      <c r="R117" s="24">
        <f t="shared" si="6"/>
        <v>0</v>
      </c>
      <c r="S117" s="58"/>
      <c r="T117" s="17">
        <f t="shared" si="7"/>
        <v>0</v>
      </c>
    </row>
    <row r="118" spans="1:20" ht="12" thickBot="1">
      <c r="A118" s="124" t="s">
        <v>205</v>
      </c>
      <c r="B118" s="59"/>
      <c r="C118" s="38"/>
      <c r="D118" s="24">
        <f t="shared" si="5"/>
        <v>0</v>
      </c>
      <c r="E118" s="59"/>
      <c r="F118" s="37"/>
      <c r="G118" s="37"/>
      <c r="H118" s="37"/>
      <c r="I118" s="37"/>
      <c r="J118" s="37"/>
      <c r="K118" s="37"/>
      <c r="L118" s="37"/>
      <c r="M118" s="37"/>
      <c r="N118" s="37"/>
      <c r="O118" s="55">
        <f t="shared" si="4"/>
        <v>0</v>
      </c>
      <c r="P118" s="46"/>
      <c r="Q118" s="37"/>
      <c r="R118" s="24">
        <f t="shared" si="6"/>
        <v>0</v>
      </c>
      <c r="S118" s="58"/>
      <c r="T118" s="17">
        <f t="shared" si="7"/>
        <v>0</v>
      </c>
    </row>
    <row r="119" spans="1:20" ht="12" thickBot="1">
      <c r="A119" s="124" t="s">
        <v>308</v>
      </c>
      <c r="B119" s="59"/>
      <c r="C119" s="38">
        <v>3</v>
      </c>
      <c r="D119" s="24">
        <f t="shared" si="5"/>
        <v>30</v>
      </c>
      <c r="E119" s="59"/>
      <c r="F119" s="37"/>
      <c r="G119" s="37"/>
      <c r="H119" s="37"/>
      <c r="I119" s="37"/>
      <c r="J119" s="37"/>
      <c r="K119" s="37"/>
      <c r="L119" s="37"/>
      <c r="M119" s="37"/>
      <c r="N119" s="37"/>
      <c r="O119" s="55">
        <f t="shared" si="4"/>
        <v>0</v>
      </c>
      <c r="P119" s="46"/>
      <c r="Q119" s="37"/>
      <c r="R119" s="24">
        <f t="shared" si="6"/>
        <v>0</v>
      </c>
      <c r="S119" s="58"/>
      <c r="T119" s="17">
        <f t="shared" si="7"/>
        <v>30</v>
      </c>
    </row>
    <row r="120" spans="1:20" ht="12" thickBot="1">
      <c r="A120" s="124" t="s">
        <v>206</v>
      </c>
      <c r="B120" s="59"/>
      <c r="C120" s="38"/>
      <c r="D120" s="24">
        <f t="shared" si="5"/>
        <v>0</v>
      </c>
      <c r="E120" s="59"/>
      <c r="F120" s="37"/>
      <c r="G120" s="37"/>
      <c r="H120" s="37"/>
      <c r="I120" s="37"/>
      <c r="J120" s="37"/>
      <c r="K120" s="37"/>
      <c r="L120" s="37"/>
      <c r="M120" s="37"/>
      <c r="N120" s="37"/>
      <c r="O120" s="55">
        <f t="shared" si="4"/>
        <v>0</v>
      </c>
      <c r="P120" s="46"/>
      <c r="Q120" s="37"/>
      <c r="R120" s="24">
        <f t="shared" si="6"/>
        <v>0</v>
      </c>
      <c r="S120" s="58"/>
      <c r="T120" s="17">
        <f t="shared" si="7"/>
        <v>0</v>
      </c>
    </row>
    <row r="121" spans="1:20" ht="12" thickBot="1">
      <c r="A121" s="124" t="s">
        <v>207</v>
      </c>
      <c r="B121" s="59"/>
      <c r="C121" s="38"/>
      <c r="D121" s="24">
        <f t="shared" si="5"/>
        <v>0</v>
      </c>
      <c r="E121" s="59"/>
      <c r="F121" s="37"/>
      <c r="G121" s="37"/>
      <c r="H121" s="37"/>
      <c r="I121" s="37"/>
      <c r="J121" s="37"/>
      <c r="K121" s="37"/>
      <c r="L121" s="37"/>
      <c r="M121" s="37"/>
      <c r="N121" s="37"/>
      <c r="O121" s="55">
        <f t="shared" si="4"/>
        <v>0</v>
      </c>
      <c r="P121" s="46"/>
      <c r="Q121" s="37"/>
      <c r="R121" s="24">
        <f t="shared" si="6"/>
        <v>0</v>
      </c>
      <c r="S121" s="58"/>
      <c r="T121" s="17">
        <f t="shared" si="7"/>
        <v>0</v>
      </c>
    </row>
    <row r="122" spans="1:20" ht="12" thickBot="1">
      <c r="A122" s="124" t="s">
        <v>208</v>
      </c>
      <c r="B122" s="59"/>
      <c r="C122" s="38">
        <v>1</v>
      </c>
      <c r="D122" s="24">
        <f t="shared" si="5"/>
        <v>10</v>
      </c>
      <c r="E122" s="59"/>
      <c r="F122" s="37"/>
      <c r="G122" s="37"/>
      <c r="H122" s="37"/>
      <c r="I122" s="37"/>
      <c r="J122" s="37"/>
      <c r="K122" s="37"/>
      <c r="L122" s="37"/>
      <c r="M122" s="37"/>
      <c r="N122" s="37"/>
      <c r="O122" s="55">
        <f t="shared" si="4"/>
        <v>0</v>
      </c>
      <c r="P122" s="46"/>
      <c r="Q122" s="37"/>
      <c r="R122" s="24">
        <f t="shared" si="6"/>
        <v>0</v>
      </c>
      <c r="S122" s="58"/>
      <c r="T122" s="17">
        <f t="shared" si="7"/>
        <v>10</v>
      </c>
    </row>
    <row r="123" spans="1:20" ht="12" thickBot="1">
      <c r="A123" s="124" t="s">
        <v>209</v>
      </c>
      <c r="B123" s="59"/>
      <c r="C123" s="38"/>
      <c r="D123" s="24">
        <f t="shared" si="5"/>
        <v>0</v>
      </c>
      <c r="E123" s="59"/>
      <c r="F123" s="37"/>
      <c r="G123" s="37"/>
      <c r="H123" s="37"/>
      <c r="I123" s="37"/>
      <c r="J123" s="37"/>
      <c r="K123" s="37"/>
      <c r="L123" s="37"/>
      <c r="M123" s="37"/>
      <c r="N123" s="37"/>
      <c r="O123" s="55">
        <f t="shared" si="4"/>
        <v>0</v>
      </c>
      <c r="P123" s="46"/>
      <c r="Q123" s="37"/>
      <c r="R123" s="24">
        <f t="shared" si="6"/>
        <v>0</v>
      </c>
      <c r="S123" s="58"/>
      <c r="T123" s="17">
        <f t="shared" si="7"/>
        <v>0</v>
      </c>
    </row>
    <row r="124" spans="1:20" ht="12" thickBot="1">
      <c r="A124" s="124" t="s">
        <v>210</v>
      </c>
      <c r="B124" s="59"/>
      <c r="C124" s="38"/>
      <c r="D124" s="24">
        <f t="shared" si="5"/>
        <v>0</v>
      </c>
      <c r="E124" s="59"/>
      <c r="F124" s="37"/>
      <c r="G124" s="37"/>
      <c r="H124" s="37"/>
      <c r="I124" s="37"/>
      <c r="J124" s="37"/>
      <c r="K124" s="37"/>
      <c r="L124" s="37"/>
      <c r="M124" s="37"/>
      <c r="N124" s="37"/>
      <c r="O124" s="55">
        <f t="shared" si="4"/>
        <v>0</v>
      </c>
      <c r="P124" s="46"/>
      <c r="Q124" s="37"/>
      <c r="R124" s="24">
        <f t="shared" si="6"/>
        <v>0</v>
      </c>
      <c r="S124" s="58"/>
      <c r="T124" s="17">
        <f t="shared" si="7"/>
        <v>0</v>
      </c>
    </row>
    <row r="125" spans="1:20" ht="12" thickBot="1">
      <c r="A125" s="124" t="s">
        <v>211</v>
      </c>
      <c r="B125" s="59"/>
      <c r="C125" s="38"/>
      <c r="D125" s="24">
        <f t="shared" si="5"/>
        <v>0</v>
      </c>
      <c r="E125" s="59"/>
      <c r="F125" s="37"/>
      <c r="G125" s="37"/>
      <c r="H125" s="37"/>
      <c r="I125" s="37"/>
      <c r="J125" s="37"/>
      <c r="K125" s="37"/>
      <c r="L125" s="37"/>
      <c r="M125" s="37"/>
      <c r="N125" s="37"/>
      <c r="O125" s="55">
        <f t="shared" si="4"/>
        <v>0</v>
      </c>
      <c r="P125" s="46"/>
      <c r="Q125" s="37"/>
      <c r="R125" s="24">
        <f t="shared" si="6"/>
        <v>0</v>
      </c>
      <c r="S125" s="58"/>
      <c r="T125" s="17">
        <f t="shared" si="7"/>
        <v>0</v>
      </c>
    </row>
    <row r="126" spans="1:20" ht="12" thickBot="1">
      <c r="A126" s="124" t="s">
        <v>318</v>
      </c>
      <c r="B126" s="59"/>
      <c r="C126" s="38"/>
      <c r="D126" s="24">
        <f t="shared" si="5"/>
        <v>0</v>
      </c>
      <c r="E126" s="59"/>
      <c r="F126" s="37"/>
      <c r="G126" s="37"/>
      <c r="H126" s="37"/>
      <c r="I126" s="37"/>
      <c r="J126" s="37"/>
      <c r="K126" s="37"/>
      <c r="L126" s="37"/>
      <c r="M126" s="37"/>
      <c r="N126" s="37"/>
      <c r="O126" s="55">
        <f t="shared" si="4"/>
        <v>0</v>
      </c>
      <c r="P126" s="46"/>
      <c r="Q126" s="37"/>
      <c r="R126" s="24">
        <f t="shared" si="6"/>
        <v>0</v>
      </c>
      <c r="S126" s="58"/>
      <c r="T126" s="17">
        <f t="shared" si="7"/>
        <v>0</v>
      </c>
    </row>
    <row r="127" spans="1:20" ht="12" thickBot="1">
      <c r="A127" s="124" t="s">
        <v>212</v>
      </c>
      <c r="B127" s="59"/>
      <c r="C127" s="38">
        <v>2</v>
      </c>
      <c r="D127" s="24">
        <f t="shared" si="5"/>
        <v>20</v>
      </c>
      <c r="E127" s="59"/>
      <c r="F127" s="37"/>
      <c r="G127" s="37"/>
      <c r="H127" s="37"/>
      <c r="I127" s="37"/>
      <c r="J127" s="37"/>
      <c r="K127" s="37"/>
      <c r="L127" s="37"/>
      <c r="M127" s="37"/>
      <c r="N127" s="37"/>
      <c r="O127" s="55">
        <f t="shared" si="4"/>
        <v>0</v>
      </c>
      <c r="P127" s="46"/>
      <c r="Q127" s="37"/>
      <c r="R127" s="24">
        <f t="shared" si="6"/>
        <v>0</v>
      </c>
      <c r="S127" s="58"/>
      <c r="T127" s="17">
        <f t="shared" si="7"/>
        <v>20</v>
      </c>
    </row>
    <row r="128" spans="1:20" ht="12" thickBot="1">
      <c r="A128" s="124" t="s">
        <v>213</v>
      </c>
      <c r="B128" s="59"/>
      <c r="C128" s="38">
        <v>8</v>
      </c>
      <c r="D128" s="24">
        <f t="shared" si="5"/>
        <v>80</v>
      </c>
      <c r="E128" s="59"/>
      <c r="F128" s="37"/>
      <c r="G128" s="37"/>
      <c r="H128" s="37"/>
      <c r="I128" s="37"/>
      <c r="J128" s="37"/>
      <c r="K128" s="37"/>
      <c r="L128" s="37"/>
      <c r="M128" s="37">
        <v>1</v>
      </c>
      <c r="N128" s="37">
        <v>1</v>
      </c>
      <c r="O128" s="55">
        <f t="shared" si="4"/>
        <v>25</v>
      </c>
      <c r="P128" s="46"/>
      <c r="Q128" s="37"/>
      <c r="R128" s="24">
        <f t="shared" si="6"/>
        <v>0</v>
      </c>
      <c r="S128" s="58"/>
      <c r="T128" s="17">
        <f t="shared" si="7"/>
        <v>105</v>
      </c>
    </row>
    <row r="129" spans="1:20" ht="12" thickBot="1">
      <c r="A129" s="124" t="s">
        <v>214</v>
      </c>
      <c r="B129" s="59"/>
      <c r="C129" s="38"/>
      <c r="D129" s="24">
        <f t="shared" si="5"/>
        <v>0</v>
      </c>
      <c r="E129" s="59"/>
      <c r="F129" s="37"/>
      <c r="G129" s="37"/>
      <c r="H129" s="37"/>
      <c r="I129" s="37"/>
      <c r="J129" s="37"/>
      <c r="K129" s="37"/>
      <c r="L129" s="37"/>
      <c r="M129" s="37"/>
      <c r="N129" s="37"/>
      <c r="O129" s="55">
        <f t="shared" si="4"/>
        <v>0</v>
      </c>
      <c r="P129" s="46"/>
      <c r="Q129" s="37"/>
      <c r="R129" s="24">
        <f t="shared" si="6"/>
        <v>0</v>
      </c>
      <c r="S129" s="58"/>
      <c r="T129" s="17">
        <f t="shared" si="7"/>
        <v>0</v>
      </c>
    </row>
    <row r="130" spans="1:20" ht="12" thickBot="1">
      <c r="A130" s="124" t="s">
        <v>215</v>
      </c>
      <c r="B130" s="59"/>
      <c r="C130" s="38"/>
      <c r="D130" s="24">
        <f t="shared" si="5"/>
        <v>0</v>
      </c>
      <c r="E130" s="59"/>
      <c r="F130" s="37"/>
      <c r="G130" s="37"/>
      <c r="H130" s="37"/>
      <c r="I130" s="37"/>
      <c r="J130" s="37"/>
      <c r="K130" s="37"/>
      <c r="L130" s="37"/>
      <c r="M130" s="37"/>
      <c r="N130" s="37"/>
      <c r="O130" s="55">
        <f t="shared" si="4"/>
        <v>0</v>
      </c>
      <c r="P130" s="46"/>
      <c r="Q130" s="37"/>
      <c r="R130" s="24">
        <f t="shared" si="6"/>
        <v>0</v>
      </c>
      <c r="S130" s="58"/>
      <c r="T130" s="17">
        <f t="shared" si="7"/>
        <v>0</v>
      </c>
    </row>
    <row r="131" spans="1:20" ht="12" thickBot="1">
      <c r="A131" s="124" t="s">
        <v>216</v>
      </c>
      <c r="B131" s="59"/>
      <c r="C131" s="38">
        <v>5</v>
      </c>
      <c r="D131" s="24">
        <f t="shared" si="5"/>
        <v>50</v>
      </c>
      <c r="E131" s="59"/>
      <c r="F131" s="37"/>
      <c r="G131" s="37"/>
      <c r="H131" s="37"/>
      <c r="I131" s="37"/>
      <c r="J131" s="37"/>
      <c r="K131" s="37"/>
      <c r="L131" s="37"/>
      <c r="M131" s="37"/>
      <c r="N131" s="37"/>
      <c r="O131" s="55">
        <f t="shared" si="4"/>
        <v>0</v>
      </c>
      <c r="P131" s="46"/>
      <c r="Q131" s="37"/>
      <c r="R131" s="24">
        <f t="shared" si="6"/>
        <v>0</v>
      </c>
      <c r="S131" s="58"/>
      <c r="T131" s="17">
        <f t="shared" si="7"/>
        <v>50</v>
      </c>
    </row>
    <row r="132" spans="1:20" ht="12" thickBot="1">
      <c r="A132" s="124" t="s">
        <v>217</v>
      </c>
      <c r="B132" s="59"/>
      <c r="C132" s="38"/>
      <c r="D132" s="24">
        <f t="shared" si="5"/>
        <v>0</v>
      </c>
      <c r="E132" s="59"/>
      <c r="F132" s="37"/>
      <c r="G132" s="37"/>
      <c r="H132" s="37"/>
      <c r="I132" s="37"/>
      <c r="J132" s="37"/>
      <c r="K132" s="37"/>
      <c r="L132" s="37"/>
      <c r="M132" s="37"/>
      <c r="N132" s="37"/>
      <c r="O132" s="55">
        <f t="shared" ref="O132:O195" si="8">(F132*70)+(G132*60)+(H132*55)+(I132*45)+(J132*40)+(K132*30)+(L132*20)+(M132*15)+(N132*10)</f>
        <v>0</v>
      </c>
      <c r="P132" s="46"/>
      <c r="Q132" s="37"/>
      <c r="R132" s="24">
        <f t="shared" si="6"/>
        <v>0</v>
      </c>
      <c r="S132" s="58"/>
      <c r="T132" s="17">
        <f t="shared" si="7"/>
        <v>0</v>
      </c>
    </row>
    <row r="133" spans="1:20" ht="12" thickBot="1">
      <c r="A133" s="124" t="s">
        <v>309</v>
      </c>
      <c r="B133" s="59"/>
      <c r="C133" s="38"/>
      <c r="D133" s="24">
        <f t="shared" si="5"/>
        <v>0</v>
      </c>
      <c r="E133" s="59"/>
      <c r="F133" s="37"/>
      <c r="G133" s="37"/>
      <c r="H133" s="37"/>
      <c r="I133" s="37"/>
      <c r="J133" s="37"/>
      <c r="K133" s="37"/>
      <c r="L133" s="37"/>
      <c r="M133" s="37"/>
      <c r="N133" s="37"/>
      <c r="O133" s="55">
        <f t="shared" si="8"/>
        <v>0</v>
      </c>
      <c r="P133" s="46"/>
      <c r="Q133" s="37"/>
      <c r="R133" s="24">
        <f t="shared" si="6"/>
        <v>0</v>
      </c>
      <c r="S133" s="58"/>
      <c r="T133" s="17">
        <f t="shared" si="7"/>
        <v>0</v>
      </c>
    </row>
    <row r="134" spans="1:20" ht="12" thickBot="1">
      <c r="A134" s="124" t="s">
        <v>310</v>
      </c>
      <c r="B134" s="59"/>
      <c r="C134" s="38"/>
      <c r="D134" s="24">
        <f t="shared" ref="D134:D197" si="9">(C134*10)</f>
        <v>0</v>
      </c>
      <c r="E134" s="59"/>
      <c r="F134" s="37"/>
      <c r="G134" s="37"/>
      <c r="H134" s="37"/>
      <c r="I134" s="37"/>
      <c r="J134" s="37"/>
      <c r="K134" s="37"/>
      <c r="L134" s="37"/>
      <c r="M134" s="37"/>
      <c r="N134" s="37"/>
      <c r="O134" s="55">
        <f t="shared" si="8"/>
        <v>0</v>
      </c>
      <c r="P134" s="46"/>
      <c r="Q134" s="37"/>
      <c r="R134" s="24">
        <f t="shared" ref="R134:R197" si="10">(Q134*70)</f>
        <v>0</v>
      </c>
      <c r="S134" s="58"/>
      <c r="T134" s="17">
        <f t="shared" ref="T134:T197" si="11">D134+O134+R134</f>
        <v>0</v>
      </c>
    </row>
    <row r="135" spans="1:20" ht="12" thickBot="1">
      <c r="A135" s="124" t="s">
        <v>311</v>
      </c>
      <c r="B135" s="59"/>
      <c r="C135" s="38">
        <v>1</v>
      </c>
      <c r="D135" s="24">
        <f t="shared" si="9"/>
        <v>10</v>
      </c>
      <c r="E135" s="59"/>
      <c r="F135" s="37"/>
      <c r="G135" s="37"/>
      <c r="H135" s="37"/>
      <c r="I135" s="37"/>
      <c r="J135" s="37"/>
      <c r="K135" s="37"/>
      <c r="L135" s="37"/>
      <c r="M135" s="37"/>
      <c r="N135" s="37"/>
      <c r="O135" s="55">
        <f t="shared" si="8"/>
        <v>0</v>
      </c>
      <c r="P135" s="46"/>
      <c r="Q135" s="37"/>
      <c r="R135" s="24">
        <f t="shared" si="10"/>
        <v>0</v>
      </c>
      <c r="S135" s="58"/>
      <c r="T135" s="17">
        <f t="shared" si="11"/>
        <v>10</v>
      </c>
    </row>
    <row r="136" spans="1:20" ht="12" thickBot="1">
      <c r="A136" s="124" t="s">
        <v>218</v>
      </c>
      <c r="B136" s="59"/>
      <c r="C136" s="38"/>
      <c r="D136" s="24">
        <f t="shared" si="9"/>
        <v>0</v>
      </c>
      <c r="E136" s="59"/>
      <c r="F136" s="37"/>
      <c r="G136" s="37"/>
      <c r="H136" s="37"/>
      <c r="I136" s="37"/>
      <c r="J136" s="37"/>
      <c r="K136" s="37"/>
      <c r="L136" s="37"/>
      <c r="M136" s="37"/>
      <c r="N136" s="37"/>
      <c r="O136" s="55">
        <f t="shared" si="8"/>
        <v>0</v>
      </c>
      <c r="P136" s="46"/>
      <c r="Q136" s="37"/>
      <c r="R136" s="24">
        <f t="shared" si="10"/>
        <v>0</v>
      </c>
      <c r="S136" s="58"/>
      <c r="T136" s="17">
        <f t="shared" si="11"/>
        <v>0</v>
      </c>
    </row>
    <row r="137" spans="1:20" ht="12" thickBot="1">
      <c r="A137" s="124" t="s">
        <v>219</v>
      </c>
      <c r="B137" s="59"/>
      <c r="C137" s="38">
        <v>5</v>
      </c>
      <c r="D137" s="24">
        <f t="shared" si="9"/>
        <v>50</v>
      </c>
      <c r="E137" s="59"/>
      <c r="F137" s="37"/>
      <c r="G137" s="37"/>
      <c r="H137" s="37"/>
      <c r="I137" s="37"/>
      <c r="J137" s="37"/>
      <c r="K137" s="37">
        <v>1</v>
      </c>
      <c r="L137" s="37"/>
      <c r="M137" s="37"/>
      <c r="N137" s="37"/>
      <c r="O137" s="55">
        <f t="shared" si="8"/>
        <v>30</v>
      </c>
      <c r="P137" s="46"/>
      <c r="Q137" s="37"/>
      <c r="R137" s="24">
        <f t="shared" si="10"/>
        <v>0</v>
      </c>
      <c r="S137" s="58"/>
      <c r="T137" s="17">
        <f t="shared" si="11"/>
        <v>80</v>
      </c>
    </row>
    <row r="138" spans="1:20" ht="12" thickBot="1">
      <c r="A138" s="124" t="s">
        <v>220</v>
      </c>
      <c r="B138" s="59"/>
      <c r="C138" s="38"/>
      <c r="D138" s="24">
        <f t="shared" si="9"/>
        <v>0</v>
      </c>
      <c r="E138" s="59"/>
      <c r="F138" s="37"/>
      <c r="G138" s="37"/>
      <c r="H138" s="37"/>
      <c r="I138" s="37"/>
      <c r="J138" s="37"/>
      <c r="K138" s="37"/>
      <c r="L138" s="37"/>
      <c r="M138" s="37"/>
      <c r="N138" s="37"/>
      <c r="O138" s="55">
        <f t="shared" si="8"/>
        <v>0</v>
      </c>
      <c r="P138" s="46"/>
      <c r="Q138" s="37"/>
      <c r="R138" s="24">
        <f t="shared" si="10"/>
        <v>0</v>
      </c>
      <c r="S138" s="58"/>
      <c r="T138" s="17">
        <f t="shared" si="11"/>
        <v>0</v>
      </c>
    </row>
    <row r="139" spans="1:20" ht="12" thickBot="1">
      <c r="A139" s="124" t="s">
        <v>221</v>
      </c>
      <c r="B139" s="59"/>
      <c r="C139" s="38">
        <v>4</v>
      </c>
      <c r="D139" s="24">
        <f t="shared" si="9"/>
        <v>40</v>
      </c>
      <c r="E139" s="59"/>
      <c r="F139" s="37"/>
      <c r="G139" s="37"/>
      <c r="H139" s="37"/>
      <c r="I139" s="37"/>
      <c r="J139" s="37"/>
      <c r="K139" s="37"/>
      <c r="L139" s="37"/>
      <c r="M139" s="37"/>
      <c r="N139" s="37"/>
      <c r="O139" s="55">
        <f t="shared" si="8"/>
        <v>0</v>
      </c>
      <c r="P139" s="46"/>
      <c r="Q139" s="37"/>
      <c r="R139" s="24">
        <f t="shared" si="10"/>
        <v>0</v>
      </c>
      <c r="S139" s="58"/>
      <c r="T139" s="17">
        <f t="shared" si="11"/>
        <v>40</v>
      </c>
    </row>
    <row r="140" spans="1:20" ht="12" thickBot="1">
      <c r="A140" s="124" t="s">
        <v>222</v>
      </c>
      <c r="B140" s="59"/>
      <c r="C140" s="38">
        <v>3</v>
      </c>
      <c r="D140" s="24">
        <f t="shared" si="9"/>
        <v>30</v>
      </c>
      <c r="E140" s="59"/>
      <c r="F140" s="37"/>
      <c r="G140" s="37"/>
      <c r="H140" s="37"/>
      <c r="I140" s="37"/>
      <c r="J140" s="37"/>
      <c r="K140" s="37"/>
      <c r="L140" s="37"/>
      <c r="M140" s="37"/>
      <c r="N140" s="37"/>
      <c r="O140" s="55">
        <f t="shared" si="8"/>
        <v>0</v>
      </c>
      <c r="P140" s="46"/>
      <c r="Q140" s="37"/>
      <c r="R140" s="24">
        <f t="shared" si="10"/>
        <v>0</v>
      </c>
      <c r="S140" s="58"/>
      <c r="T140" s="17">
        <f t="shared" si="11"/>
        <v>30</v>
      </c>
    </row>
    <row r="141" spans="1:20" ht="12" thickBot="1">
      <c r="A141" s="124" t="s">
        <v>223</v>
      </c>
      <c r="B141" s="59"/>
      <c r="C141" s="38">
        <v>1</v>
      </c>
      <c r="D141" s="24">
        <f t="shared" si="9"/>
        <v>10</v>
      </c>
      <c r="E141" s="59"/>
      <c r="F141" s="37"/>
      <c r="G141" s="37"/>
      <c r="H141" s="37">
        <v>1</v>
      </c>
      <c r="I141" s="37">
        <v>1</v>
      </c>
      <c r="J141" s="37"/>
      <c r="K141" s="37"/>
      <c r="L141" s="37"/>
      <c r="M141" s="37"/>
      <c r="N141" s="37"/>
      <c r="O141" s="55">
        <f t="shared" si="8"/>
        <v>100</v>
      </c>
      <c r="P141" s="46"/>
      <c r="Q141" s="37"/>
      <c r="R141" s="24">
        <f t="shared" si="10"/>
        <v>0</v>
      </c>
      <c r="S141" s="58"/>
      <c r="T141" s="17">
        <f t="shared" si="11"/>
        <v>110</v>
      </c>
    </row>
    <row r="142" spans="1:20" ht="12" thickBot="1">
      <c r="A142" s="124" t="s">
        <v>224</v>
      </c>
      <c r="B142" s="59"/>
      <c r="C142" s="38"/>
      <c r="D142" s="24">
        <f t="shared" si="9"/>
        <v>0</v>
      </c>
      <c r="E142" s="59"/>
      <c r="F142" s="37"/>
      <c r="G142" s="37"/>
      <c r="H142" s="37"/>
      <c r="I142" s="37"/>
      <c r="J142" s="37"/>
      <c r="K142" s="37"/>
      <c r="L142" s="37"/>
      <c r="M142" s="37"/>
      <c r="N142" s="37"/>
      <c r="O142" s="55">
        <f t="shared" si="8"/>
        <v>0</v>
      </c>
      <c r="P142" s="46"/>
      <c r="Q142" s="37"/>
      <c r="R142" s="24">
        <f t="shared" si="10"/>
        <v>0</v>
      </c>
      <c r="S142" s="58"/>
      <c r="T142" s="17">
        <f t="shared" si="11"/>
        <v>0</v>
      </c>
    </row>
    <row r="143" spans="1:20" ht="12" thickBot="1">
      <c r="A143" s="124" t="s">
        <v>225</v>
      </c>
      <c r="B143" s="46"/>
      <c r="C143" s="38"/>
      <c r="D143" s="24">
        <f t="shared" si="9"/>
        <v>0</v>
      </c>
      <c r="E143" s="46"/>
      <c r="F143" s="37"/>
      <c r="G143" s="37"/>
      <c r="H143" s="37"/>
      <c r="I143" s="37"/>
      <c r="J143" s="37"/>
      <c r="K143" s="37"/>
      <c r="L143" s="37"/>
      <c r="M143" s="37"/>
      <c r="N143" s="37"/>
      <c r="O143" s="55">
        <f t="shared" si="8"/>
        <v>0</v>
      </c>
      <c r="P143" s="46"/>
      <c r="Q143" s="37"/>
      <c r="R143" s="24">
        <f t="shared" si="10"/>
        <v>0</v>
      </c>
      <c r="S143" s="58"/>
      <c r="T143" s="17">
        <f t="shared" si="11"/>
        <v>0</v>
      </c>
    </row>
    <row r="144" spans="1:20" ht="12" thickBot="1">
      <c r="A144" s="124" t="s">
        <v>226</v>
      </c>
      <c r="B144" s="59"/>
      <c r="C144" s="38">
        <v>24</v>
      </c>
      <c r="D144" s="24">
        <f t="shared" si="9"/>
        <v>240</v>
      </c>
      <c r="E144" s="59"/>
      <c r="F144" s="37"/>
      <c r="G144" s="37"/>
      <c r="H144" s="37"/>
      <c r="I144" s="37">
        <v>1</v>
      </c>
      <c r="J144" s="37">
        <v>1</v>
      </c>
      <c r="K144" s="37"/>
      <c r="L144" s="37"/>
      <c r="M144" s="37"/>
      <c r="N144" s="37">
        <v>1</v>
      </c>
      <c r="O144" s="55">
        <f t="shared" si="8"/>
        <v>95</v>
      </c>
      <c r="P144" s="46"/>
      <c r="Q144" s="37"/>
      <c r="R144" s="24">
        <f t="shared" si="10"/>
        <v>0</v>
      </c>
      <c r="S144" s="58"/>
      <c r="T144" s="17">
        <f t="shared" si="11"/>
        <v>335</v>
      </c>
    </row>
    <row r="145" spans="1:20" ht="12" thickBot="1">
      <c r="A145" s="124" t="s">
        <v>319</v>
      </c>
      <c r="B145" s="59"/>
      <c r="C145" s="38"/>
      <c r="D145" s="24">
        <f t="shared" si="9"/>
        <v>0</v>
      </c>
      <c r="E145" s="59"/>
      <c r="F145" s="37"/>
      <c r="G145" s="37"/>
      <c r="H145" s="37"/>
      <c r="I145" s="37"/>
      <c r="J145" s="37"/>
      <c r="K145" s="37"/>
      <c r="L145" s="37"/>
      <c r="M145" s="37"/>
      <c r="N145" s="37"/>
      <c r="O145" s="55">
        <f t="shared" si="8"/>
        <v>0</v>
      </c>
      <c r="P145" s="46"/>
      <c r="Q145" s="37"/>
      <c r="R145" s="24">
        <f t="shared" si="10"/>
        <v>0</v>
      </c>
      <c r="S145" s="58"/>
      <c r="T145" s="17">
        <f t="shared" si="11"/>
        <v>0</v>
      </c>
    </row>
    <row r="146" spans="1:20" ht="12" thickBot="1">
      <c r="A146" s="124" t="s">
        <v>227</v>
      </c>
      <c r="B146" s="59"/>
      <c r="C146" s="38"/>
      <c r="D146" s="24">
        <f t="shared" si="9"/>
        <v>0</v>
      </c>
      <c r="E146" s="59"/>
      <c r="F146" s="37"/>
      <c r="G146" s="37"/>
      <c r="H146" s="37"/>
      <c r="I146" s="37"/>
      <c r="J146" s="37"/>
      <c r="K146" s="37"/>
      <c r="L146" s="37"/>
      <c r="M146" s="37"/>
      <c r="N146" s="37"/>
      <c r="O146" s="55">
        <f t="shared" si="8"/>
        <v>0</v>
      </c>
      <c r="P146" s="46"/>
      <c r="Q146" s="37"/>
      <c r="R146" s="24">
        <f t="shared" si="10"/>
        <v>0</v>
      </c>
      <c r="S146" s="58"/>
      <c r="T146" s="17">
        <f t="shared" si="11"/>
        <v>0</v>
      </c>
    </row>
    <row r="147" spans="1:20" ht="12" thickBot="1">
      <c r="A147" s="124" t="s">
        <v>285</v>
      </c>
      <c r="B147" s="59"/>
      <c r="C147" s="38">
        <v>8</v>
      </c>
      <c r="D147" s="24">
        <f t="shared" si="9"/>
        <v>80</v>
      </c>
      <c r="E147" s="59"/>
      <c r="F147" s="37"/>
      <c r="G147" s="37"/>
      <c r="H147" s="37"/>
      <c r="I147" s="37"/>
      <c r="J147" s="37"/>
      <c r="K147" s="37"/>
      <c r="L147" s="37"/>
      <c r="M147" s="37"/>
      <c r="N147" s="37"/>
      <c r="O147" s="55">
        <f t="shared" si="8"/>
        <v>0</v>
      </c>
      <c r="P147" s="46"/>
      <c r="Q147" s="37"/>
      <c r="R147" s="24">
        <f t="shared" si="10"/>
        <v>0</v>
      </c>
      <c r="S147" s="58"/>
      <c r="T147" s="17">
        <f t="shared" si="11"/>
        <v>80</v>
      </c>
    </row>
    <row r="148" spans="1:20" ht="12" thickBot="1">
      <c r="A148" s="124" t="s">
        <v>228</v>
      </c>
      <c r="B148" s="59"/>
      <c r="C148" s="38"/>
      <c r="D148" s="24">
        <f t="shared" si="9"/>
        <v>0</v>
      </c>
      <c r="E148" s="59"/>
      <c r="F148" s="37"/>
      <c r="G148" s="37"/>
      <c r="H148" s="37"/>
      <c r="I148" s="37"/>
      <c r="J148" s="37"/>
      <c r="K148" s="37"/>
      <c r="L148" s="37"/>
      <c r="M148" s="37"/>
      <c r="N148" s="37"/>
      <c r="O148" s="55">
        <f t="shared" si="8"/>
        <v>0</v>
      </c>
      <c r="P148" s="46"/>
      <c r="Q148" s="37"/>
      <c r="R148" s="24">
        <f t="shared" si="10"/>
        <v>0</v>
      </c>
      <c r="S148" s="58"/>
      <c r="T148" s="17">
        <f t="shared" si="11"/>
        <v>0</v>
      </c>
    </row>
    <row r="149" spans="1:20" ht="12" thickBot="1">
      <c r="A149" s="124" t="s">
        <v>229</v>
      </c>
      <c r="B149" s="59"/>
      <c r="C149" s="38"/>
      <c r="D149" s="24">
        <f t="shared" si="9"/>
        <v>0</v>
      </c>
      <c r="E149" s="59"/>
      <c r="F149" s="37"/>
      <c r="G149" s="37"/>
      <c r="H149" s="37"/>
      <c r="I149" s="37"/>
      <c r="J149" s="37"/>
      <c r="K149" s="37"/>
      <c r="L149" s="37"/>
      <c r="M149" s="37"/>
      <c r="N149" s="37"/>
      <c r="O149" s="55">
        <f t="shared" si="8"/>
        <v>0</v>
      </c>
      <c r="P149" s="46"/>
      <c r="Q149" s="37"/>
      <c r="R149" s="24">
        <f t="shared" si="10"/>
        <v>0</v>
      </c>
      <c r="S149" s="58"/>
      <c r="T149" s="17">
        <f t="shared" si="11"/>
        <v>0</v>
      </c>
    </row>
    <row r="150" spans="1:20" ht="12" thickBot="1">
      <c r="A150" s="124" t="s">
        <v>230</v>
      </c>
      <c r="B150" s="59"/>
      <c r="C150" s="38"/>
      <c r="D150" s="24">
        <f t="shared" si="9"/>
        <v>0</v>
      </c>
      <c r="E150" s="59"/>
      <c r="F150" s="37"/>
      <c r="G150" s="37"/>
      <c r="H150" s="37"/>
      <c r="I150" s="37"/>
      <c r="J150" s="37"/>
      <c r="K150" s="37"/>
      <c r="L150" s="37"/>
      <c r="M150" s="37"/>
      <c r="N150" s="37"/>
      <c r="O150" s="55">
        <f t="shared" si="8"/>
        <v>0</v>
      </c>
      <c r="P150" s="46"/>
      <c r="Q150" s="37"/>
      <c r="R150" s="24">
        <f t="shared" si="10"/>
        <v>0</v>
      </c>
      <c r="S150" s="58"/>
      <c r="T150" s="17">
        <f t="shared" si="11"/>
        <v>0</v>
      </c>
    </row>
    <row r="151" spans="1:20" ht="12" thickBot="1">
      <c r="A151" s="124" t="s">
        <v>231</v>
      </c>
      <c r="B151" s="59"/>
      <c r="C151" s="38"/>
      <c r="D151" s="24">
        <f t="shared" si="9"/>
        <v>0</v>
      </c>
      <c r="E151" s="59"/>
      <c r="F151" s="37"/>
      <c r="G151" s="37"/>
      <c r="H151" s="37"/>
      <c r="I151" s="37"/>
      <c r="J151" s="37"/>
      <c r="K151" s="37"/>
      <c r="L151" s="37"/>
      <c r="M151" s="37"/>
      <c r="N151" s="37"/>
      <c r="O151" s="55">
        <f t="shared" si="8"/>
        <v>0</v>
      </c>
      <c r="P151" s="46"/>
      <c r="Q151" s="37"/>
      <c r="R151" s="24">
        <f t="shared" si="10"/>
        <v>0</v>
      </c>
      <c r="S151" s="58"/>
      <c r="T151" s="17">
        <f t="shared" si="11"/>
        <v>0</v>
      </c>
    </row>
    <row r="152" spans="1:20" ht="12" thickBot="1">
      <c r="A152" s="124" t="s">
        <v>232</v>
      </c>
      <c r="B152" s="59"/>
      <c r="C152" s="38"/>
      <c r="D152" s="24">
        <f t="shared" si="9"/>
        <v>0</v>
      </c>
      <c r="E152" s="59"/>
      <c r="F152" s="37"/>
      <c r="G152" s="37"/>
      <c r="H152" s="37"/>
      <c r="I152" s="37"/>
      <c r="J152" s="37"/>
      <c r="K152" s="37"/>
      <c r="L152" s="37"/>
      <c r="M152" s="37"/>
      <c r="N152" s="37"/>
      <c r="O152" s="55">
        <f t="shared" si="8"/>
        <v>0</v>
      </c>
      <c r="P152" s="46"/>
      <c r="Q152" s="37"/>
      <c r="R152" s="24">
        <f t="shared" si="10"/>
        <v>0</v>
      </c>
      <c r="S152" s="58"/>
      <c r="T152" s="17">
        <f t="shared" si="11"/>
        <v>0</v>
      </c>
    </row>
    <row r="153" spans="1:20" ht="12" thickBot="1">
      <c r="A153" s="124" t="s">
        <v>233</v>
      </c>
      <c r="B153" s="59"/>
      <c r="C153" s="38">
        <v>7</v>
      </c>
      <c r="D153" s="24">
        <f t="shared" si="9"/>
        <v>70</v>
      </c>
      <c r="E153" s="59"/>
      <c r="F153" s="37"/>
      <c r="G153" s="37"/>
      <c r="H153" s="37"/>
      <c r="I153" s="37"/>
      <c r="J153" s="37"/>
      <c r="K153" s="37"/>
      <c r="L153" s="37"/>
      <c r="M153" s="37"/>
      <c r="N153" s="37">
        <v>1</v>
      </c>
      <c r="O153" s="55">
        <f t="shared" si="8"/>
        <v>10</v>
      </c>
      <c r="P153" s="46"/>
      <c r="Q153" s="37"/>
      <c r="R153" s="24">
        <f t="shared" si="10"/>
        <v>0</v>
      </c>
      <c r="S153" s="58"/>
      <c r="T153" s="17">
        <f t="shared" si="11"/>
        <v>80</v>
      </c>
    </row>
    <row r="154" spans="1:20" ht="12" thickBot="1">
      <c r="A154" s="124" t="s">
        <v>320</v>
      </c>
      <c r="B154" s="59"/>
      <c r="C154" s="38">
        <v>2</v>
      </c>
      <c r="D154" s="24">
        <f t="shared" si="9"/>
        <v>20</v>
      </c>
      <c r="E154" s="59"/>
      <c r="F154" s="37"/>
      <c r="G154" s="37"/>
      <c r="H154" s="37"/>
      <c r="I154" s="37"/>
      <c r="J154" s="37"/>
      <c r="K154" s="37"/>
      <c r="L154" s="37"/>
      <c r="M154" s="37"/>
      <c r="N154" s="37"/>
      <c r="O154" s="55">
        <f t="shared" si="8"/>
        <v>0</v>
      </c>
      <c r="P154" s="46"/>
      <c r="Q154" s="37"/>
      <c r="R154" s="24">
        <f t="shared" si="10"/>
        <v>0</v>
      </c>
      <c r="S154" s="58"/>
      <c r="T154" s="17">
        <f t="shared" si="11"/>
        <v>20</v>
      </c>
    </row>
    <row r="155" spans="1:20" ht="12" thickBot="1">
      <c r="A155" s="124" t="s">
        <v>321</v>
      </c>
      <c r="B155" s="59"/>
      <c r="C155" s="38"/>
      <c r="D155" s="24">
        <f t="shared" si="9"/>
        <v>0</v>
      </c>
      <c r="E155" s="59"/>
      <c r="F155" s="37"/>
      <c r="G155" s="37"/>
      <c r="H155" s="37"/>
      <c r="I155" s="37"/>
      <c r="J155" s="37"/>
      <c r="K155" s="37"/>
      <c r="L155" s="37"/>
      <c r="M155" s="37"/>
      <c r="N155" s="37"/>
      <c r="O155" s="55">
        <f t="shared" si="8"/>
        <v>0</v>
      </c>
      <c r="P155" s="46"/>
      <c r="Q155" s="37"/>
      <c r="R155" s="24">
        <f t="shared" si="10"/>
        <v>0</v>
      </c>
      <c r="S155" s="58"/>
      <c r="T155" s="17">
        <f t="shared" si="11"/>
        <v>0</v>
      </c>
    </row>
    <row r="156" spans="1:20" ht="12" thickBot="1">
      <c r="A156" s="124" t="s">
        <v>234</v>
      </c>
      <c r="B156" s="59"/>
      <c r="C156" s="38"/>
      <c r="D156" s="24">
        <f t="shared" si="9"/>
        <v>0</v>
      </c>
      <c r="E156" s="59"/>
      <c r="F156" s="37"/>
      <c r="G156" s="37"/>
      <c r="H156" s="37"/>
      <c r="I156" s="37"/>
      <c r="J156" s="37"/>
      <c r="K156" s="37"/>
      <c r="L156" s="37"/>
      <c r="M156" s="37"/>
      <c r="N156" s="37"/>
      <c r="O156" s="55">
        <f t="shared" si="8"/>
        <v>0</v>
      </c>
      <c r="P156" s="46"/>
      <c r="Q156" s="37"/>
      <c r="R156" s="24">
        <f t="shared" si="10"/>
        <v>0</v>
      </c>
      <c r="S156" s="58"/>
      <c r="T156" s="17">
        <f t="shared" si="11"/>
        <v>0</v>
      </c>
    </row>
    <row r="157" spans="1:20" ht="12" thickBot="1">
      <c r="A157" s="124" t="s">
        <v>235</v>
      </c>
      <c r="B157" s="59"/>
      <c r="C157" s="38"/>
      <c r="D157" s="24">
        <f t="shared" si="9"/>
        <v>0</v>
      </c>
      <c r="E157" s="59"/>
      <c r="F157" s="37"/>
      <c r="G157" s="37"/>
      <c r="H157" s="37"/>
      <c r="I157" s="37"/>
      <c r="J157" s="37"/>
      <c r="K157" s="37"/>
      <c r="L157" s="37"/>
      <c r="M157" s="37"/>
      <c r="N157" s="37"/>
      <c r="O157" s="55">
        <f t="shared" si="8"/>
        <v>0</v>
      </c>
      <c r="P157" s="46"/>
      <c r="Q157" s="37"/>
      <c r="R157" s="24">
        <f t="shared" si="10"/>
        <v>0</v>
      </c>
      <c r="S157" s="58"/>
      <c r="T157" s="17">
        <f t="shared" si="11"/>
        <v>0</v>
      </c>
    </row>
    <row r="158" spans="1:20" ht="12" thickBot="1">
      <c r="A158" s="124" t="s">
        <v>236</v>
      </c>
      <c r="B158" s="59"/>
      <c r="C158" s="38">
        <v>4</v>
      </c>
      <c r="D158" s="24">
        <f t="shared" si="9"/>
        <v>40</v>
      </c>
      <c r="E158" s="59"/>
      <c r="F158" s="37"/>
      <c r="G158" s="37"/>
      <c r="H158" s="37"/>
      <c r="I158" s="37"/>
      <c r="J158" s="37"/>
      <c r="K158" s="37"/>
      <c r="L158" s="37"/>
      <c r="M158" s="37"/>
      <c r="N158" s="37">
        <v>1</v>
      </c>
      <c r="O158" s="55">
        <f t="shared" si="8"/>
        <v>10</v>
      </c>
      <c r="P158" s="46"/>
      <c r="Q158" s="37"/>
      <c r="R158" s="24">
        <f t="shared" si="10"/>
        <v>0</v>
      </c>
      <c r="S158" s="58"/>
      <c r="T158" s="17">
        <f t="shared" si="11"/>
        <v>50</v>
      </c>
    </row>
    <row r="159" spans="1:20" ht="12" thickBot="1">
      <c r="A159" s="124" t="s">
        <v>237</v>
      </c>
      <c r="B159" s="59"/>
      <c r="C159" s="38"/>
      <c r="D159" s="24">
        <f t="shared" si="9"/>
        <v>0</v>
      </c>
      <c r="E159" s="59"/>
      <c r="F159" s="37"/>
      <c r="G159" s="37"/>
      <c r="H159" s="37"/>
      <c r="I159" s="37"/>
      <c r="J159" s="37"/>
      <c r="K159" s="37"/>
      <c r="L159" s="37"/>
      <c r="M159" s="37"/>
      <c r="N159" s="37"/>
      <c r="O159" s="55">
        <f t="shared" si="8"/>
        <v>0</v>
      </c>
      <c r="P159" s="46"/>
      <c r="Q159" s="37"/>
      <c r="R159" s="24">
        <f t="shared" si="10"/>
        <v>0</v>
      </c>
      <c r="S159" s="58"/>
      <c r="T159" s="17">
        <f t="shared" si="11"/>
        <v>0</v>
      </c>
    </row>
    <row r="160" spans="1:20" ht="12" thickBot="1">
      <c r="A160" s="124" t="s">
        <v>238</v>
      </c>
      <c r="B160" s="59"/>
      <c r="C160" s="38">
        <v>1</v>
      </c>
      <c r="D160" s="24">
        <f t="shared" si="9"/>
        <v>10</v>
      </c>
      <c r="E160" s="59"/>
      <c r="F160" s="37"/>
      <c r="G160" s="37"/>
      <c r="H160" s="37"/>
      <c r="I160" s="37"/>
      <c r="J160" s="37"/>
      <c r="K160" s="37"/>
      <c r="L160" s="37"/>
      <c r="M160" s="37"/>
      <c r="N160" s="37"/>
      <c r="O160" s="55">
        <f t="shared" si="8"/>
        <v>0</v>
      </c>
      <c r="P160" s="46"/>
      <c r="Q160" s="37"/>
      <c r="R160" s="24">
        <f t="shared" si="10"/>
        <v>0</v>
      </c>
      <c r="S160" s="58"/>
      <c r="T160" s="17">
        <f t="shared" si="11"/>
        <v>10</v>
      </c>
    </row>
    <row r="161" spans="1:20" ht="12" thickBot="1">
      <c r="A161" s="124" t="s">
        <v>239</v>
      </c>
      <c r="B161" s="59"/>
      <c r="C161" s="38"/>
      <c r="D161" s="24">
        <f t="shared" si="9"/>
        <v>0</v>
      </c>
      <c r="E161" s="59"/>
      <c r="F161" s="37"/>
      <c r="G161" s="37"/>
      <c r="H161" s="37"/>
      <c r="I161" s="37"/>
      <c r="J161" s="37"/>
      <c r="K161" s="37"/>
      <c r="L161" s="37"/>
      <c r="M161" s="37"/>
      <c r="N161" s="37"/>
      <c r="O161" s="55">
        <f t="shared" si="8"/>
        <v>0</v>
      </c>
      <c r="P161" s="46"/>
      <c r="Q161" s="37"/>
      <c r="R161" s="24">
        <f t="shared" si="10"/>
        <v>0</v>
      </c>
      <c r="S161" s="58"/>
      <c r="T161" s="17">
        <f t="shared" si="11"/>
        <v>0</v>
      </c>
    </row>
    <row r="162" spans="1:20" ht="12" thickBot="1">
      <c r="A162" s="124" t="s">
        <v>240</v>
      </c>
      <c r="B162" s="59"/>
      <c r="C162" s="38"/>
      <c r="D162" s="24">
        <f t="shared" si="9"/>
        <v>0</v>
      </c>
      <c r="E162" s="59"/>
      <c r="F162" s="37"/>
      <c r="G162" s="37"/>
      <c r="H162" s="37"/>
      <c r="I162" s="37"/>
      <c r="J162" s="37"/>
      <c r="K162" s="37"/>
      <c r="L162" s="37"/>
      <c r="M162" s="37"/>
      <c r="N162" s="37"/>
      <c r="O162" s="55">
        <f t="shared" si="8"/>
        <v>0</v>
      </c>
      <c r="P162" s="46"/>
      <c r="Q162" s="37"/>
      <c r="R162" s="24">
        <f t="shared" si="10"/>
        <v>0</v>
      </c>
      <c r="S162" s="58"/>
      <c r="T162" s="17">
        <f t="shared" si="11"/>
        <v>0</v>
      </c>
    </row>
    <row r="163" spans="1:20" ht="12" thickBot="1">
      <c r="A163" s="124" t="s">
        <v>241</v>
      </c>
      <c r="B163" s="59"/>
      <c r="C163" s="38"/>
      <c r="D163" s="24">
        <f t="shared" si="9"/>
        <v>0</v>
      </c>
      <c r="E163" s="59"/>
      <c r="F163" s="37"/>
      <c r="G163" s="37"/>
      <c r="H163" s="37"/>
      <c r="I163" s="37"/>
      <c r="J163" s="37"/>
      <c r="K163" s="37"/>
      <c r="L163" s="37"/>
      <c r="M163" s="37"/>
      <c r="N163" s="37"/>
      <c r="O163" s="55">
        <f t="shared" si="8"/>
        <v>0</v>
      </c>
      <c r="P163" s="46"/>
      <c r="Q163" s="37"/>
      <c r="R163" s="24">
        <f t="shared" si="10"/>
        <v>0</v>
      </c>
      <c r="S163" s="58"/>
      <c r="T163" s="17">
        <f t="shared" si="11"/>
        <v>0</v>
      </c>
    </row>
    <row r="164" spans="1:20" ht="12" thickBot="1">
      <c r="A164" s="124" t="s">
        <v>242</v>
      </c>
      <c r="B164" s="59"/>
      <c r="C164" s="38"/>
      <c r="D164" s="24">
        <f t="shared" si="9"/>
        <v>0</v>
      </c>
      <c r="E164" s="59"/>
      <c r="F164" s="37"/>
      <c r="G164" s="37"/>
      <c r="H164" s="37"/>
      <c r="I164" s="37"/>
      <c r="J164" s="37"/>
      <c r="K164" s="37"/>
      <c r="L164" s="37"/>
      <c r="M164" s="37"/>
      <c r="N164" s="37"/>
      <c r="O164" s="55">
        <f t="shared" si="8"/>
        <v>0</v>
      </c>
      <c r="P164" s="46"/>
      <c r="Q164" s="37"/>
      <c r="R164" s="24">
        <f t="shared" si="10"/>
        <v>0</v>
      </c>
      <c r="S164" s="58"/>
      <c r="T164" s="17">
        <f t="shared" si="11"/>
        <v>0</v>
      </c>
    </row>
    <row r="165" spans="1:20" ht="12" thickBot="1">
      <c r="A165" s="124" t="s">
        <v>312</v>
      </c>
      <c r="B165" s="59"/>
      <c r="C165" s="38">
        <v>5</v>
      </c>
      <c r="D165" s="24">
        <f t="shared" si="9"/>
        <v>50</v>
      </c>
      <c r="E165" s="59"/>
      <c r="F165" s="37"/>
      <c r="G165" s="37"/>
      <c r="H165" s="37"/>
      <c r="I165" s="37"/>
      <c r="J165" s="37"/>
      <c r="K165" s="37"/>
      <c r="L165" s="37">
        <v>1</v>
      </c>
      <c r="M165" s="37"/>
      <c r="N165" s="37"/>
      <c r="O165" s="55">
        <f t="shared" si="8"/>
        <v>20</v>
      </c>
      <c r="P165" s="46"/>
      <c r="Q165" s="37"/>
      <c r="R165" s="24">
        <f t="shared" si="10"/>
        <v>0</v>
      </c>
      <c r="S165" s="58"/>
      <c r="T165" s="17">
        <f t="shared" si="11"/>
        <v>70</v>
      </c>
    </row>
    <row r="166" spans="1:20" ht="12" thickBot="1">
      <c r="A166" s="124" t="s">
        <v>243</v>
      </c>
      <c r="B166" s="59"/>
      <c r="C166" s="38"/>
      <c r="D166" s="24">
        <f t="shared" si="9"/>
        <v>0</v>
      </c>
      <c r="E166" s="59"/>
      <c r="F166" s="37"/>
      <c r="G166" s="37"/>
      <c r="H166" s="37"/>
      <c r="I166" s="37"/>
      <c r="J166" s="37"/>
      <c r="K166" s="37"/>
      <c r="L166" s="37"/>
      <c r="M166" s="37"/>
      <c r="N166" s="37"/>
      <c r="O166" s="55">
        <f t="shared" si="8"/>
        <v>0</v>
      </c>
      <c r="P166" s="46"/>
      <c r="Q166" s="37"/>
      <c r="R166" s="24">
        <f t="shared" si="10"/>
        <v>0</v>
      </c>
      <c r="S166" s="58"/>
      <c r="T166" s="17">
        <f t="shared" si="11"/>
        <v>0</v>
      </c>
    </row>
    <row r="167" spans="1:20" ht="12" thickBot="1">
      <c r="A167" s="124" t="s">
        <v>244</v>
      </c>
      <c r="B167" s="59"/>
      <c r="C167" s="38"/>
      <c r="D167" s="24">
        <f t="shared" si="9"/>
        <v>0</v>
      </c>
      <c r="E167" s="59"/>
      <c r="F167" s="37"/>
      <c r="G167" s="37"/>
      <c r="H167" s="37"/>
      <c r="I167" s="37"/>
      <c r="J167" s="37"/>
      <c r="K167" s="37"/>
      <c r="L167" s="37"/>
      <c r="M167" s="37"/>
      <c r="N167" s="37"/>
      <c r="O167" s="55">
        <f t="shared" si="8"/>
        <v>0</v>
      </c>
      <c r="P167" s="46"/>
      <c r="Q167" s="37"/>
      <c r="R167" s="24">
        <f t="shared" si="10"/>
        <v>0</v>
      </c>
      <c r="S167" s="58"/>
      <c r="T167" s="17">
        <f t="shared" si="11"/>
        <v>0</v>
      </c>
    </row>
    <row r="168" spans="1:20" ht="12" thickBot="1">
      <c r="A168" s="124" t="s">
        <v>245</v>
      </c>
      <c r="B168" s="59"/>
      <c r="C168" s="38"/>
      <c r="D168" s="24">
        <f t="shared" si="9"/>
        <v>0</v>
      </c>
      <c r="E168" s="59"/>
      <c r="F168" s="37"/>
      <c r="G168" s="37"/>
      <c r="H168" s="37"/>
      <c r="I168" s="37"/>
      <c r="J168" s="37"/>
      <c r="K168" s="37"/>
      <c r="L168" s="37"/>
      <c r="M168" s="37"/>
      <c r="N168" s="37"/>
      <c r="O168" s="55">
        <f t="shared" si="8"/>
        <v>0</v>
      </c>
      <c r="P168" s="46"/>
      <c r="Q168" s="37"/>
      <c r="R168" s="24">
        <f t="shared" si="10"/>
        <v>0</v>
      </c>
      <c r="S168" s="58"/>
      <c r="T168" s="17">
        <f t="shared" si="11"/>
        <v>0</v>
      </c>
    </row>
    <row r="169" spans="1:20" ht="12" thickBot="1">
      <c r="A169" s="124" t="s">
        <v>246</v>
      </c>
      <c r="B169" s="59"/>
      <c r="C169" s="38">
        <v>1</v>
      </c>
      <c r="D169" s="24">
        <f t="shared" si="9"/>
        <v>10</v>
      </c>
      <c r="E169" s="59"/>
      <c r="F169" s="37"/>
      <c r="G169" s="37"/>
      <c r="H169" s="37"/>
      <c r="I169" s="37"/>
      <c r="J169" s="37"/>
      <c r="K169" s="37"/>
      <c r="L169" s="37"/>
      <c r="M169" s="37"/>
      <c r="N169" s="37"/>
      <c r="O169" s="55">
        <f t="shared" si="8"/>
        <v>0</v>
      </c>
      <c r="P169" s="46"/>
      <c r="Q169" s="37"/>
      <c r="R169" s="24">
        <f t="shared" si="10"/>
        <v>0</v>
      </c>
      <c r="S169" s="58"/>
      <c r="T169" s="17">
        <f t="shared" si="11"/>
        <v>10</v>
      </c>
    </row>
    <row r="170" spans="1:20" ht="12" thickBot="1">
      <c r="A170" s="124" t="s">
        <v>247</v>
      </c>
      <c r="B170" s="59"/>
      <c r="C170" s="38"/>
      <c r="D170" s="24">
        <f t="shared" si="9"/>
        <v>0</v>
      </c>
      <c r="E170" s="59"/>
      <c r="F170" s="37"/>
      <c r="G170" s="37"/>
      <c r="H170" s="37"/>
      <c r="I170" s="37"/>
      <c r="J170" s="37"/>
      <c r="K170" s="37"/>
      <c r="L170" s="37"/>
      <c r="M170" s="37"/>
      <c r="N170" s="37"/>
      <c r="O170" s="55">
        <f t="shared" si="8"/>
        <v>0</v>
      </c>
      <c r="P170" s="46"/>
      <c r="Q170" s="37"/>
      <c r="R170" s="24">
        <f t="shared" si="10"/>
        <v>0</v>
      </c>
      <c r="S170" s="58"/>
      <c r="T170" s="17">
        <f t="shared" si="11"/>
        <v>0</v>
      </c>
    </row>
    <row r="171" spans="1:20" ht="12" thickBot="1">
      <c r="A171" s="124" t="s">
        <v>248</v>
      </c>
      <c r="B171" s="59"/>
      <c r="C171" s="38">
        <v>9</v>
      </c>
      <c r="D171" s="24">
        <f t="shared" si="9"/>
        <v>90</v>
      </c>
      <c r="E171" s="59"/>
      <c r="F171" s="37"/>
      <c r="G171" s="37"/>
      <c r="H171" s="37"/>
      <c r="I171" s="37"/>
      <c r="J171" s="37">
        <v>1</v>
      </c>
      <c r="K171" s="37"/>
      <c r="L171" s="37"/>
      <c r="M171" s="37">
        <v>1</v>
      </c>
      <c r="N171" s="37"/>
      <c r="O171" s="55">
        <f t="shared" si="8"/>
        <v>55</v>
      </c>
      <c r="P171" s="46"/>
      <c r="Q171" s="37"/>
      <c r="R171" s="24">
        <f t="shared" si="10"/>
        <v>0</v>
      </c>
      <c r="S171" s="58"/>
      <c r="T171" s="17">
        <f t="shared" si="11"/>
        <v>145</v>
      </c>
    </row>
    <row r="172" spans="1:20" ht="12" thickBot="1">
      <c r="A172" s="124" t="s">
        <v>249</v>
      </c>
      <c r="B172" s="59"/>
      <c r="C172" s="38"/>
      <c r="D172" s="24">
        <f t="shared" si="9"/>
        <v>0</v>
      </c>
      <c r="E172" s="59"/>
      <c r="F172" s="37"/>
      <c r="G172" s="37"/>
      <c r="H172" s="37"/>
      <c r="I172" s="37"/>
      <c r="J172" s="37"/>
      <c r="K172" s="37"/>
      <c r="L172" s="37"/>
      <c r="M172" s="37"/>
      <c r="N172" s="37"/>
      <c r="O172" s="55">
        <f t="shared" si="8"/>
        <v>0</v>
      </c>
      <c r="P172" s="46"/>
      <c r="Q172" s="37"/>
      <c r="R172" s="24">
        <f t="shared" si="10"/>
        <v>0</v>
      </c>
      <c r="S172" s="58"/>
      <c r="T172" s="17">
        <f t="shared" si="11"/>
        <v>0</v>
      </c>
    </row>
    <row r="173" spans="1:20" ht="12" thickBot="1">
      <c r="A173" s="124" t="s">
        <v>286</v>
      </c>
      <c r="B173" s="59"/>
      <c r="C173" s="38">
        <v>7</v>
      </c>
      <c r="D173" s="24">
        <f t="shared" si="9"/>
        <v>70</v>
      </c>
      <c r="E173" s="59"/>
      <c r="F173" s="37"/>
      <c r="G173" s="37"/>
      <c r="H173" s="37"/>
      <c r="I173" s="37"/>
      <c r="J173" s="37"/>
      <c r="K173" s="37"/>
      <c r="L173" s="37"/>
      <c r="M173" s="37"/>
      <c r="N173" s="37"/>
      <c r="O173" s="55">
        <f t="shared" si="8"/>
        <v>0</v>
      </c>
      <c r="P173" s="46"/>
      <c r="Q173" s="37"/>
      <c r="R173" s="24">
        <f t="shared" si="10"/>
        <v>0</v>
      </c>
      <c r="S173" s="58"/>
      <c r="T173" s="17">
        <f t="shared" si="11"/>
        <v>70</v>
      </c>
    </row>
    <row r="174" spans="1:20" ht="12" thickBot="1">
      <c r="A174" s="124" t="s">
        <v>250</v>
      </c>
      <c r="B174" s="59"/>
      <c r="C174" s="38">
        <v>9</v>
      </c>
      <c r="D174" s="24">
        <f t="shared" si="9"/>
        <v>90</v>
      </c>
      <c r="E174" s="59"/>
      <c r="F174" s="37"/>
      <c r="G174" s="37"/>
      <c r="H174" s="37"/>
      <c r="I174" s="37"/>
      <c r="J174" s="37"/>
      <c r="K174" s="37"/>
      <c r="L174" s="37"/>
      <c r="M174" s="37"/>
      <c r="N174" s="37"/>
      <c r="O174" s="55">
        <f t="shared" si="8"/>
        <v>0</v>
      </c>
      <c r="P174" s="46"/>
      <c r="Q174" s="37"/>
      <c r="R174" s="24">
        <f t="shared" si="10"/>
        <v>0</v>
      </c>
      <c r="S174" s="58"/>
      <c r="T174" s="17">
        <f t="shared" si="11"/>
        <v>90</v>
      </c>
    </row>
    <row r="175" spans="1:20" ht="12" thickBot="1">
      <c r="A175" s="124" t="s">
        <v>251</v>
      </c>
      <c r="B175" s="59"/>
      <c r="C175" s="38"/>
      <c r="D175" s="24">
        <f t="shared" si="9"/>
        <v>0</v>
      </c>
      <c r="E175" s="59"/>
      <c r="F175" s="37"/>
      <c r="G175" s="37"/>
      <c r="H175" s="37"/>
      <c r="I175" s="37"/>
      <c r="J175" s="37"/>
      <c r="K175" s="37"/>
      <c r="L175" s="37"/>
      <c r="M175" s="37"/>
      <c r="N175" s="37"/>
      <c r="O175" s="55">
        <f t="shared" si="8"/>
        <v>0</v>
      </c>
      <c r="P175" s="46"/>
      <c r="Q175" s="37"/>
      <c r="R175" s="24">
        <f t="shared" si="10"/>
        <v>0</v>
      </c>
      <c r="S175" s="58"/>
      <c r="T175" s="17">
        <f t="shared" si="11"/>
        <v>0</v>
      </c>
    </row>
    <row r="176" spans="1:20" ht="12" thickBot="1">
      <c r="A176" s="124" t="s">
        <v>252</v>
      </c>
      <c r="B176" s="59"/>
      <c r="C176" s="38">
        <v>1</v>
      </c>
      <c r="D176" s="24">
        <f t="shared" si="9"/>
        <v>10</v>
      </c>
      <c r="E176" s="59"/>
      <c r="F176" s="37">
        <v>1</v>
      </c>
      <c r="G176" s="37"/>
      <c r="H176" s="37"/>
      <c r="I176" s="37">
        <v>1</v>
      </c>
      <c r="J176" s="37"/>
      <c r="K176" s="37"/>
      <c r="L176" s="37"/>
      <c r="M176" s="37"/>
      <c r="N176" s="37"/>
      <c r="O176" s="55">
        <f t="shared" si="8"/>
        <v>115</v>
      </c>
      <c r="P176" s="46"/>
      <c r="Q176" s="37"/>
      <c r="R176" s="24">
        <f t="shared" si="10"/>
        <v>0</v>
      </c>
      <c r="S176" s="58"/>
      <c r="T176" s="17">
        <f t="shared" si="11"/>
        <v>125</v>
      </c>
    </row>
    <row r="177" spans="1:20" ht="12" thickBot="1">
      <c r="A177" s="124" t="s">
        <v>253</v>
      </c>
      <c r="B177" s="59"/>
      <c r="C177" s="38">
        <v>3</v>
      </c>
      <c r="D177" s="24">
        <f t="shared" si="9"/>
        <v>30</v>
      </c>
      <c r="E177" s="59"/>
      <c r="F177" s="37"/>
      <c r="G177" s="37"/>
      <c r="H177" s="37"/>
      <c r="I177" s="37"/>
      <c r="J177" s="37"/>
      <c r="K177" s="37"/>
      <c r="L177" s="37"/>
      <c r="M177" s="37"/>
      <c r="N177" s="37"/>
      <c r="O177" s="55">
        <f t="shared" si="8"/>
        <v>0</v>
      </c>
      <c r="P177" s="46"/>
      <c r="Q177" s="37"/>
      <c r="R177" s="24">
        <f t="shared" si="10"/>
        <v>0</v>
      </c>
      <c r="S177" s="58"/>
      <c r="T177" s="17">
        <f t="shared" si="11"/>
        <v>30</v>
      </c>
    </row>
    <row r="178" spans="1:20" ht="12" thickBot="1">
      <c r="A178" s="124" t="s">
        <v>254</v>
      </c>
      <c r="B178" s="59"/>
      <c r="C178" s="38"/>
      <c r="D178" s="24">
        <f t="shared" si="9"/>
        <v>0</v>
      </c>
      <c r="E178" s="59"/>
      <c r="F178" s="37"/>
      <c r="G178" s="37"/>
      <c r="H178" s="37"/>
      <c r="I178" s="37"/>
      <c r="J178" s="37"/>
      <c r="K178" s="37"/>
      <c r="L178" s="37"/>
      <c r="M178" s="37"/>
      <c r="N178" s="37"/>
      <c r="O178" s="55">
        <f t="shared" si="8"/>
        <v>0</v>
      </c>
      <c r="P178" s="46"/>
      <c r="Q178" s="37"/>
      <c r="R178" s="24">
        <f t="shared" si="10"/>
        <v>0</v>
      </c>
      <c r="S178" s="58"/>
      <c r="T178" s="17">
        <f t="shared" si="11"/>
        <v>0</v>
      </c>
    </row>
    <row r="179" spans="1:20" ht="12" thickBot="1">
      <c r="A179" s="124" t="s">
        <v>255</v>
      </c>
      <c r="B179" s="59"/>
      <c r="C179" s="38"/>
      <c r="D179" s="24">
        <f t="shared" si="9"/>
        <v>0</v>
      </c>
      <c r="E179" s="59"/>
      <c r="F179" s="37"/>
      <c r="G179" s="37"/>
      <c r="H179" s="37"/>
      <c r="I179" s="37"/>
      <c r="J179" s="37"/>
      <c r="K179" s="37"/>
      <c r="L179" s="37"/>
      <c r="M179" s="37"/>
      <c r="N179" s="37"/>
      <c r="O179" s="55">
        <f t="shared" si="8"/>
        <v>0</v>
      </c>
      <c r="P179" s="46"/>
      <c r="Q179" s="37"/>
      <c r="R179" s="24">
        <f t="shared" si="10"/>
        <v>0</v>
      </c>
      <c r="S179" s="58"/>
      <c r="T179" s="17">
        <f t="shared" si="11"/>
        <v>0</v>
      </c>
    </row>
    <row r="180" spans="1:20" ht="12" thickBot="1">
      <c r="A180" s="124" t="s">
        <v>256</v>
      </c>
      <c r="B180" s="59"/>
      <c r="C180" s="38"/>
      <c r="D180" s="24">
        <f t="shared" si="9"/>
        <v>0</v>
      </c>
      <c r="E180" s="59"/>
      <c r="F180" s="37"/>
      <c r="G180" s="37"/>
      <c r="H180" s="37"/>
      <c r="I180" s="37"/>
      <c r="J180" s="37"/>
      <c r="K180" s="37"/>
      <c r="L180" s="37"/>
      <c r="M180" s="37"/>
      <c r="N180" s="37"/>
      <c r="O180" s="55">
        <f t="shared" si="8"/>
        <v>0</v>
      </c>
      <c r="P180" s="46"/>
      <c r="Q180" s="37"/>
      <c r="R180" s="24">
        <f t="shared" si="10"/>
        <v>0</v>
      </c>
      <c r="S180" s="58"/>
      <c r="T180" s="17">
        <f t="shared" si="11"/>
        <v>0</v>
      </c>
    </row>
    <row r="181" spans="1:20" ht="12" thickBot="1">
      <c r="A181" s="124" t="s">
        <v>313</v>
      </c>
      <c r="B181" s="59"/>
      <c r="C181" s="38">
        <v>1</v>
      </c>
      <c r="D181" s="24">
        <f t="shared" si="9"/>
        <v>10</v>
      </c>
      <c r="E181" s="59"/>
      <c r="F181" s="37"/>
      <c r="G181" s="37"/>
      <c r="H181" s="37"/>
      <c r="I181" s="37"/>
      <c r="J181" s="37"/>
      <c r="K181" s="37"/>
      <c r="L181" s="37"/>
      <c r="M181" s="37"/>
      <c r="N181" s="37"/>
      <c r="O181" s="55">
        <f t="shared" si="8"/>
        <v>0</v>
      </c>
      <c r="P181" s="46"/>
      <c r="Q181" s="37"/>
      <c r="R181" s="24">
        <f t="shared" si="10"/>
        <v>0</v>
      </c>
      <c r="S181" s="58"/>
      <c r="T181" s="17">
        <f t="shared" si="11"/>
        <v>10</v>
      </c>
    </row>
    <row r="182" spans="1:20" ht="12" thickBot="1">
      <c r="A182" s="124" t="s">
        <v>257</v>
      </c>
      <c r="B182" s="59"/>
      <c r="C182" s="38"/>
      <c r="D182" s="24">
        <f t="shared" si="9"/>
        <v>0</v>
      </c>
      <c r="E182" s="59"/>
      <c r="F182" s="37"/>
      <c r="G182" s="37"/>
      <c r="H182" s="37"/>
      <c r="I182" s="37"/>
      <c r="J182" s="37"/>
      <c r="K182" s="37"/>
      <c r="L182" s="37"/>
      <c r="M182" s="37"/>
      <c r="N182" s="37"/>
      <c r="O182" s="55">
        <f t="shared" si="8"/>
        <v>0</v>
      </c>
      <c r="P182" s="46"/>
      <c r="Q182" s="37"/>
      <c r="R182" s="24">
        <f t="shared" si="10"/>
        <v>0</v>
      </c>
      <c r="S182" s="58"/>
      <c r="T182" s="17">
        <f t="shared" si="11"/>
        <v>0</v>
      </c>
    </row>
    <row r="183" spans="1:20" ht="12" thickBot="1">
      <c r="A183" s="124" t="s">
        <v>258</v>
      </c>
      <c r="B183" s="59"/>
      <c r="C183" s="38">
        <v>2</v>
      </c>
      <c r="D183" s="24">
        <f t="shared" si="9"/>
        <v>20</v>
      </c>
      <c r="E183" s="59"/>
      <c r="F183" s="37"/>
      <c r="G183" s="37"/>
      <c r="H183" s="37"/>
      <c r="I183" s="37"/>
      <c r="J183" s="37"/>
      <c r="K183" s="37"/>
      <c r="L183" s="37"/>
      <c r="M183" s="37"/>
      <c r="N183" s="37"/>
      <c r="O183" s="55">
        <f t="shared" si="8"/>
        <v>0</v>
      </c>
      <c r="P183" s="46"/>
      <c r="Q183" s="37"/>
      <c r="R183" s="24">
        <f t="shared" si="10"/>
        <v>0</v>
      </c>
      <c r="S183" s="58"/>
      <c r="T183" s="17">
        <f t="shared" si="11"/>
        <v>20</v>
      </c>
    </row>
    <row r="184" spans="1:20" ht="12" thickBot="1">
      <c r="A184" s="124" t="s">
        <v>259</v>
      </c>
      <c r="B184" s="59"/>
      <c r="C184" s="38"/>
      <c r="D184" s="24">
        <f t="shared" si="9"/>
        <v>0</v>
      </c>
      <c r="E184" s="59"/>
      <c r="F184" s="37"/>
      <c r="G184" s="37"/>
      <c r="H184" s="37"/>
      <c r="I184" s="37"/>
      <c r="J184" s="37"/>
      <c r="K184" s="37"/>
      <c r="L184" s="37"/>
      <c r="M184" s="37"/>
      <c r="N184" s="37"/>
      <c r="O184" s="55">
        <f t="shared" si="8"/>
        <v>0</v>
      </c>
      <c r="P184" s="46"/>
      <c r="Q184" s="37"/>
      <c r="R184" s="24">
        <f t="shared" si="10"/>
        <v>0</v>
      </c>
      <c r="S184" s="58"/>
      <c r="T184" s="17">
        <f t="shared" si="11"/>
        <v>0</v>
      </c>
    </row>
    <row r="185" spans="1:20" ht="12" thickBot="1">
      <c r="A185" s="124" t="s">
        <v>260</v>
      </c>
      <c r="B185" s="59"/>
      <c r="C185" s="38"/>
      <c r="D185" s="24">
        <f t="shared" si="9"/>
        <v>0</v>
      </c>
      <c r="E185" s="59"/>
      <c r="F185" s="37"/>
      <c r="G185" s="37"/>
      <c r="H185" s="37"/>
      <c r="I185" s="37"/>
      <c r="J185" s="37"/>
      <c r="K185" s="37"/>
      <c r="L185" s="37"/>
      <c r="M185" s="37"/>
      <c r="N185" s="37"/>
      <c r="O185" s="55">
        <f t="shared" si="8"/>
        <v>0</v>
      </c>
      <c r="P185" s="46"/>
      <c r="Q185" s="37"/>
      <c r="R185" s="24">
        <f t="shared" si="10"/>
        <v>0</v>
      </c>
      <c r="S185" s="58"/>
      <c r="T185" s="17">
        <f t="shared" si="11"/>
        <v>0</v>
      </c>
    </row>
    <row r="186" spans="1:20" ht="12" thickBot="1">
      <c r="A186" s="124" t="s">
        <v>261</v>
      </c>
      <c r="B186" s="59"/>
      <c r="C186" s="38"/>
      <c r="D186" s="24">
        <f t="shared" si="9"/>
        <v>0</v>
      </c>
      <c r="E186" s="59"/>
      <c r="F186" s="37"/>
      <c r="G186" s="37"/>
      <c r="H186" s="37"/>
      <c r="I186" s="37"/>
      <c r="J186" s="37"/>
      <c r="K186" s="37"/>
      <c r="L186" s="37"/>
      <c r="M186" s="37"/>
      <c r="N186" s="37"/>
      <c r="O186" s="55">
        <f t="shared" si="8"/>
        <v>0</v>
      </c>
      <c r="P186" s="46"/>
      <c r="Q186" s="37"/>
      <c r="R186" s="24">
        <f t="shared" si="10"/>
        <v>0</v>
      </c>
      <c r="S186" s="58"/>
      <c r="T186" s="17">
        <f t="shared" si="11"/>
        <v>0</v>
      </c>
    </row>
    <row r="187" spans="1:20" ht="12" thickBot="1">
      <c r="A187" s="124" t="s">
        <v>262</v>
      </c>
      <c r="B187" s="59"/>
      <c r="C187" s="38">
        <v>2</v>
      </c>
      <c r="D187" s="24">
        <f t="shared" si="9"/>
        <v>20</v>
      </c>
      <c r="E187" s="59"/>
      <c r="F187" s="37"/>
      <c r="G187" s="37"/>
      <c r="H187" s="37"/>
      <c r="I187" s="37"/>
      <c r="J187" s="37"/>
      <c r="K187" s="37"/>
      <c r="L187" s="37"/>
      <c r="M187" s="37"/>
      <c r="N187" s="37"/>
      <c r="O187" s="55">
        <f t="shared" si="8"/>
        <v>0</v>
      </c>
      <c r="P187" s="46"/>
      <c r="Q187" s="37"/>
      <c r="R187" s="24">
        <f t="shared" si="10"/>
        <v>0</v>
      </c>
      <c r="S187" s="58"/>
      <c r="T187" s="17">
        <f t="shared" si="11"/>
        <v>20</v>
      </c>
    </row>
    <row r="188" spans="1:20" ht="12" thickBot="1">
      <c r="A188" s="124" t="s">
        <v>322</v>
      </c>
      <c r="B188" s="59"/>
      <c r="C188" s="38"/>
      <c r="D188" s="24">
        <f t="shared" si="9"/>
        <v>0</v>
      </c>
      <c r="E188" s="59"/>
      <c r="F188" s="37"/>
      <c r="G188" s="37"/>
      <c r="H188" s="37"/>
      <c r="I188" s="37"/>
      <c r="J188" s="37"/>
      <c r="K188" s="37"/>
      <c r="L188" s="37"/>
      <c r="M188" s="37"/>
      <c r="N188" s="37"/>
      <c r="O188" s="55">
        <f t="shared" si="8"/>
        <v>0</v>
      </c>
      <c r="P188" s="46"/>
      <c r="Q188" s="37"/>
      <c r="R188" s="24">
        <f t="shared" si="10"/>
        <v>0</v>
      </c>
      <c r="S188" s="58"/>
      <c r="T188" s="17">
        <f t="shared" si="11"/>
        <v>0</v>
      </c>
    </row>
    <row r="189" spans="1:20" ht="12" thickBot="1">
      <c r="A189" s="124" t="s">
        <v>263</v>
      </c>
      <c r="B189" s="59"/>
      <c r="C189" s="38"/>
      <c r="D189" s="24">
        <f t="shared" si="9"/>
        <v>0</v>
      </c>
      <c r="E189" s="59"/>
      <c r="F189" s="37"/>
      <c r="G189" s="37"/>
      <c r="H189" s="37"/>
      <c r="I189" s="37"/>
      <c r="J189" s="37"/>
      <c r="K189" s="37"/>
      <c r="L189" s="37"/>
      <c r="M189" s="37"/>
      <c r="N189" s="37"/>
      <c r="O189" s="55">
        <f t="shared" si="8"/>
        <v>0</v>
      </c>
      <c r="P189" s="46"/>
      <c r="Q189" s="37"/>
      <c r="R189" s="24">
        <f t="shared" si="10"/>
        <v>0</v>
      </c>
      <c r="S189" s="58"/>
      <c r="T189" s="17">
        <f t="shared" si="11"/>
        <v>0</v>
      </c>
    </row>
    <row r="190" spans="1:20" ht="12" thickBot="1">
      <c r="A190" s="124" t="s">
        <v>264</v>
      </c>
      <c r="B190" s="59"/>
      <c r="C190" s="38"/>
      <c r="D190" s="24">
        <f t="shared" si="9"/>
        <v>0</v>
      </c>
      <c r="E190" s="59"/>
      <c r="F190" s="37"/>
      <c r="G190" s="37"/>
      <c r="H190" s="37"/>
      <c r="I190" s="37"/>
      <c r="J190" s="37"/>
      <c r="K190" s="37"/>
      <c r="L190" s="37"/>
      <c r="M190" s="37"/>
      <c r="N190" s="37"/>
      <c r="O190" s="55">
        <f t="shared" si="8"/>
        <v>0</v>
      </c>
      <c r="P190" s="46"/>
      <c r="Q190" s="37"/>
      <c r="R190" s="24">
        <f t="shared" si="10"/>
        <v>0</v>
      </c>
      <c r="S190" s="58"/>
      <c r="T190" s="17">
        <f t="shared" si="11"/>
        <v>0</v>
      </c>
    </row>
    <row r="191" spans="1:20" ht="12" thickBot="1">
      <c r="A191" s="124" t="s">
        <v>265</v>
      </c>
      <c r="B191" s="59"/>
      <c r="C191" s="38"/>
      <c r="D191" s="24">
        <f t="shared" si="9"/>
        <v>0</v>
      </c>
      <c r="E191" s="59"/>
      <c r="F191" s="37"/>
      <c r="G191" s="37"/>
      <c r="H191" s="37"/>
      <c r="I191" s="37"/>
      <c r="J191" s="37"/>
      <c r="K191" s="37"/>
      <c r="L191" s="37"/>
      <c r="M191" s="37"/>
      <c r="N191" s="37"/>
      <c r="O191" s="55">
        <f t="shared" si="8"/>
        <v>0</v>
      </c>
      <c r="P191" s="46"/>
      <c r="Q191" s="37"/>
      <c r="R191" s="24">
        <f t="shared" si="10"/>
        <v>0</v>
      </c>
      <c r="S191" s="58"/>
      <c r="T191" s="17">
        <f t="shared" si="11"/>
        <v>0</v>
      </c>
    </row>
    <row r="192" spans="1:20" ht="12" thickBot="1">
      <c r="A192" s="124" t="s">
        <v>266</v>
      </c>
      <c r="B192" s="59"/>
      <c r="C192" s="38">
        <v>5</v>
      </c>
      <c r="D192" s="24">
        <f t="shared" si="9"/>
        <v>50</v>
      </c>
      <c r="E192" s="59"/>
      <c r="F192" s="37"/>
      <c r="G192" s="37">
        <v>1</v>
      </c>
      <c r="H192" s="37">
        <v>1</v>
      </c>
      <c r="I192" s="37"/>
      <c r="J192" s="37"/>
      <c r="K192" s="37"/>
      <c r="L192" s="37"/>
      <c r="M192" s="37"/>
      <c r="N192" s="37"/>
      <c r="O192" s="55">
        <f t="shared" si="8"/>
        <v>115</v>
      </c>
      <c r="P192" s="46"/>
      <c r="Q192" s="37"/>
      <c r="R192" s="24">
        <f t="shared" si="10"/>
        <v>0</v>
      </c>
      <c r="S192" s="58"/>
      <c r="T192" s="17">
        <f t="shared" si="11"/>
        <v>165</v>
      </c>
    </row>
    <row r="193" spans="1:20" ht="12" thickBot="1">
      <c r="A193" s="124" t="s">
        <v>267</v>
      </c>
      <c r="B193" s="59"/>
      <c r="C193" s="38"/>
      <c r="D193" s="24">
        <f t="shared" si="9"/>
        <v>0</v>
      </c>
      <c r="E193" s="59"/>
      <c r="F193" s="37"/>
      <c r="G193" s="37"/>
      <c r="H193" s="37"/>
      <c r="I193" s="37"/>
      <c r="J193" s="37"/>
      <c r="K193" s="37"/>
      <c r="L193" s="37"/>
      <c r="M193" s="37"/>
      <c r="N193" s="37"/>
      <c r="O193" s="55">
        <f t="shared" si="8"/>
        <v>0</v>
      </c>
      <c r="P193" s="46"/>
      <c r="Q193" s="37"/>
      <c r="R193" s="24">
        <f t="shared" si="10"/>
        <v>0</v>
      </c>
      <c r="S193" s="58"/>
      <c r="T193" s="17">
        <f t="shared" si="11"/>
        <v>0</v>
      </c>
    </row>
    <row r="194" spans="1:20" ht="12" thickBot="1">
      <c r="A194" s="124" t="s">
        <v>268</v>
      </c>
      <c r="B194" s="59"/>
      <c r="C194" s="38"/>
      <c r="D194" s="24">
        <f t="shared" si="9"/>
        <v>0</v>
      </c>
      <c r="E194" s="59"/>
      <c r="F194" s="37"/>
      <c r="G194" s="37"/>
      <c r="H194" s="37"/>
      <c r="I194" s="37"/>
      <c r="J194" s="37"/>
      <c r="K194" s="37"/>
      <c r="L194" s="37"/>
      <c r="M194" s="37"/>
      <c r="N194" s="37"/>
      <c r="O194" s="55">
        <f t="shared" si="8"/>
        <v>0</v>
      </c>
      <c r="P194" s="46"/>
      <c r="Q194" s="37"/>
      <c r="R194" s="24">
        <f t="shared" si="10"/>
        <v>0</v>
      </c>
      <c r="S194" s="58"/>
      <c r="T194" s="17">
        <f t="shared" si="11"/>
        <v>0</v>
      </c>
    </row>
    <row r="195" spans="1:20" ht="12" thickBot="1">
      <c r="A195" s="124" t="s">
        <v>269</v>
      </c>
      <c r="B195" s="59"/>
      <c r="C195" s="38">
        <v>1</v>
      </c>
      <c r="D195" s="24">
        <f t="shared" si="9"/>
        <v>10</v>
      </c>
      <c r="E195" s="59"/>
      <c r="F195" s="37"/>
      <c r="G195" s="37"/>
      <c r="H195" s="37"/>
      <c r="I195" s="37"/>
      <c r="J195" s="37"/>
      <c r="K195" s="37"/>
      <c r="L195" s="37"/>
      <c r="M195" s="37"/>
      <c r="N195" s="37"/>
      <c r="O195" s="55">
        <f t="shared" si="8"/>
        <v>0</v>
      </c>
      <c r="P195" s="46"/>
      <c r="Q195" s="37"/>
      <c r="R195" s="24">
        <f t="shared" si="10"/>
        <v>0</v>
      </c>
      <c r="S195" s="58"/>
      <c r="T195" s="17">
        <f t="shared" si="11"/>
        <v>10</v>
      </c>
    </row>
    <row r="196" spans="1:20" ht="12" thickBot="1">
      <c r="A196" s="124" t="s">
        <v>270</v>
      </c>
      <c r="B196" s="59"/>
      <c r="C196" s="38">
        <v>6</v>
      </c>
      <c r="D196" s="24">
        <f t="shared" si="9"/>
        <v>60</v>
      </c>
      <c r="E196" s="59"/>
      <c r="F196" s="37"/>
      <c r="G196" s="37">
        <v>1</v>
      </c>
      <c r="H196" s="37"/>
      <c r="I196" s="37"/>
      <c r="J196" s="37"/>
      <c r="K196" s="37"/>
      <c r="L196" s="37"/>
      <c r="M196" s="37"/>
      <c r="N196" s="37">
        <v>1</v>
      </c>
      <c r="O196" s="55">
        <f t="shared" ref="O196:O207" si="12">(F196*70)+(G196*60)+(H196*55)+(I196*45)+(J196*40)+(K196*30)+(L196*20)+(M196*15)+(N196*10)</f>
        <v>70</v>
      </c>
      <c r="P196" s="46"/>
      <c r="Q196" s="37"/>
      <c r="R196" s="24">
        <f t="shared" si="10"/>
        <v>0</v>
      </c>
      <c r="S196" s="58"/>
      <c r="T196" s="17">
        <f t="shared" si="11"/>
        <v>130</v>
      </c>
    </row>
    <row r="197" spans="1:20" ht="12" thickBot="1">
      <c r="A197" s="124" t="s">
        <v>323</v>
      </c>
      <c r="B197" s="59"/>
      <c r="C197" s="38"/>
      <c r="D197" s="24">
        <f t="shared" si="9"/>
        <v>0</v>
      </c>
      <c r="E197" s="59"/>
      <c r="F197" s="37"/>
      <c r="G197" s="37"/>
      <c r="H197" s="37"/>
      <c r="I197" s="37"/>
      <c r="J197" s="37"/>
      <c r="K197" s="37"/>
      <c r="L197" s="37"/>
      <c r="M197" s="37"/>
      <c r="N197" s="37"/>
      <c r="O197" s="55">
        <f t="shared" si="12"/>
        <v>0</v>
      </c>
      <c r="P197" s="46"/>
      <c r="Q197" s="37"/>
      <c r="R197" s="24">
        <f t="shared" si="10"/>
        <v>0</v>
      </c>
      <c r="S197" s="58"/>
      <c r="T197" s="17">
        <f t="shared" si="11"/>
        <v>0</v>
      </c>
    </row>
    <row r="198" spans="1:20" ht="12" thickBot="1">
      <c r="A198" s="124" t="s">
        <v>271</v>
      </c>
      <c r="B198" s="46"/>
      <c r="C198" s="38">
        <v>5</v>
      </c>
      <c r="D198" s="24">
        <f t="shared" ref="D198:D203" si="13">(C198*10)</f>
        <v>50</v>
      </c>
      <c r="E198" s="46"/>
      <c r="F198" s="37"/>
      <c r="G198" s="37"/>
      <c r="H198" s="37"/>
      <c r="I198" s="37"/>
      <c r="J198" s="37"/>
      <c r="K198" s="37"/>
      <c r="L198" s="37"/>
      <c r="M198" s="37"/>
      <c r="N198" s="37">
        <v>1</v>
      </c>
      <c r="O198" s="55">
        <f t="shared" si="12"/>
        <v>10</v>
      </c>
      <c r="P198" s="46"/>
      <c r="Q198" s="37"/>
      <c r="R198" s="24">
        <f t="shared" ref="R198:R203" si="14">(Q198*70)</f>
        <v>0</v>
      </c>
      <c r="S198" s="58"/>
      <c r="T198" s="17">
        <f t="shared" ref="T198:T203" si="15">D198+O198+R198</f>
        <v>60</v>
      </c>
    </row>
    <row r="199" spans="1:20" ht="12" thickBot="1">
      <c r="A199" s="124" t="s">
        <v>272</v>
      </c>
      <c r="B199" s="59"/>
      <c r="C199" s="38"/>
      <c r="D199" s="24">
        <f t="shared" si="13"/>
        <v>0</v>
      </c>
      <c r="E199" s="59"/>
      <c r="F199" s="37"/>
      <c r="G199" s="37"/>
      <c r="H199" s="37"/>
      <c r="I199" s="37"/>
      <c r="J199" s="37"/>
      <c r="K199" s="37"/>
      <c r="L199" s="37"/>
      <c r="M199" s="37"/>
      <c r="N199" s="37"/>
      <c r="O199" s="55">
        <f t="shared" si="12"/>
        <v>0</v>
      </c>
      <c r="P199" s="46"/>
      <c r="Q199" s="37"/>
      <c r="R199" s="24">
        <f t="shared" si="14"/>
        <v>0</v>
      </c>
      <c r="S199" s="58"/>
      <c r="T199" s="17">
        <f t="shared" si="15"/>
        <v>0</v>
      </c>
    </row>
    <row r="200" spans="1:20" ht="12" thickBot="1">
      <c r="A200" s="124" t="s">
        <v>273</v>
      </c>
      <c r="B200" s="59"/>
      <c r="C200" s="38"/>
      <c r="D200" s="24">
        <f t="shared" si="13"/>
        <v>0</v>
      </c>
      <c r="E200" s="59"/>
      <c r="F200" s="37"/>
      <c r="G200" s="37"/>
      <c r="H200" s="37"/>
      <c r="I200" s="37"/>
      <c r="J200" s="37"/>
      <c r="K200" s="37"/>
      <c r="L200" s="37"/>
      <c r="M200" s="37"/>
      <c r="N200" s="37"/>
      <c r="O200" s="55">
        <f t="shared" si="12"/>
        <v>0</v>
      </c>
      <c r="P200" s="46"/>
      <c r="Q200" s="37"/>
      <c r="R200" s="24">
        <f t="shared" si="14"/>
        <v>0</v>
      </c>
      <c r="S200" s="58"/>
      <c r="T200" s="17">
        <f t="shared" si="15"/>
        <v>0</v>
      </c>
    </row>
    <row r="201" spans="1:20" ht="12" thickBot="1">
      <c r="A201" s="124" t="s">
        <v>274</v>
      </c>
      <c r="B201" s="59"/>
      <c r="C201" s="38"/>
      <c r="D201" s="24">
        <f t="shared" si="13"/>
        <v>0</v>
      </c>
      <c r="E201" s="59"/>
      <c r="F201" s="37"/>
      <c r="G201" s="37"/>
      <c r="H201" s="37"/>
      <c r="I201" s="37"/>
      <c r="J201" s="37"/>
      <c r="K201" s="37"/>
      <c r="L201" s="37"/>
      <c r="M201" s="37"/>
      <c r="N201" s="37"/>
      <c r="O201" s="55">
        <f t="shared" si="12"/>
        <v>0</v>
      </c>
      <c r="P201" s="46"/>
      <c r="Q201" s="37"/>
      <c r="R201" s="24">
        <f t="shared" si="14"/>
        <v>0</v>
      </c>
      <c r="S201" s="58"/>
      <c r="T201" s="17">
        <f t="shared" si="15"/>
        <v>0</v>
      </c>
    </row>
    <row r="202" spans="1:20" ht="12" thickBot="1">
      <c r="A202" s="124" t="s">
        <v>275</v>
      </c>
      <c r="B202" s="59"/>
      <c r="C202" s="38">
        <v>2</v>
      </c>
      <c r="D202" s="24">
        <f t="shared" si="13"/>
        <v>20</v>
      </c>
      <c r="E202" s="59"/>
      <c r="F202" s="37"/>
      <c r="G202" s="37"/>
      <c r="H202" s="37"/>
      <c r="I202" s="37"/>
      <c r="J202" s="37"/>
      <c r="K202" s="37"/>
      <c r="L202" s="37"/>
      <c r="M202" s="37"/>
      <c r="N202" s="37"/>
      <c r="O202" s="55">
        <f t="shared" si="12"/>
        <v>0</v>
      </c>
      <c r="P202" s="46"/>
      <c r="Q202" s="37"/>
      <c r="R202" s="24">
        <f t="shared" si="14"/>
        <v>0</v>
      </c>
      <c r="S202" s="58"/>
      <c r="T202" s="17">
        <f t="shared" si="15"/>
        <v>20</v>
      </c>
    </row>
    <row r="203" spans="1:20" ht="12" thickBot="1">
      <c r="A203" s="124" t="s">
        <v>276</v>
      </c>
      <c r="B203" s="59"/>
      <c r="C203" s="38"/>
      <c r="D203" s="24">
        <f t="shared" si="13"/>
        <v>0</v>
      </c>
      <c r="E203" s="59"/>
      <c r="F203" s="37"/>
      <c r="G203" s="37"/>
      <c r="H203" s="37"/>
      <c r="I203" s="37"/>
      <c r="J203" s="37"/>
      <c r="K203" s="37"/>
      <c r="L203" s="37"/>
      <c r="M203" s="37"/>
      <c r="N203" s="37"/>
      <c r="O203" s="55">
        <f t="shared" si="12"/>
        <v>0</v>
      </c>
      <c r="P203" s="46"/>
      <c r="Q203" s="37"/>
      <c r="R203" s="24">
        <f t="shared" si="14"/>
        <v>0</v>
      </c>
      <c r="S203" s="58"/>
      <c r="T203" s="17">
        <f t="shared" si="15"/>
        <v>0</v>
      </c>
    </row>
    <row r="204" spans="1:20" ht="12" thickBot="1">
      <c r="A204" s="124" t="s">
        <v>277</v>
      </c>
      <c r="C204" s="38">
        <v>2</v>
      </c>
      <c r="D204" s="24">
        <f t="shared" ref="D204:D206" si="16">(C204*10)</f>
        <v>20</v>
      </c>
      <c r="E204" s="59"/>
      <c r="F204" s="37"/>
      <c r="G204" s="37"/>
      <c r="H204" s="37"/>
      <c r="I204" s="37"/>
      <c r="J204" s="37"/>
      <c r="K204" s="37"/>
      <c r="L204" s="37"/>
      <c r="M204" s="37"/>
      <c r="N204" s="37"/>
      <c r="O204" s="55">
        <f t="shared" si="12"/>
        <v>0</v>
      </c>
      <c r="P204" s="46"/>
      <c r="Q204" s="37"/>
      <c r="R204" s="24">
        <f t="shared" ref="R204:R206" si="17">(Q204*70)</f>
        <v>0</v>
      </c>
      <c r="S204" s="58"/>
      <c r="T204" s="17">
        <f t="shared" ref="T204:T206" si="18">D204+O204+R204</f>
        <v>20</v>
      </c>
    </row>
    <row r="205" spans="1:20" ht="12" thickBot="1">
      <c r="A205" s="124" t="s">
        <v>287</v>
      </c>
      <c r="C205" s="38"/>
      <c r="D205" s="24">
        <f t="shared" si="16"/>
        <v>0</v>
      </c>
      <c r="E205" s="59"/>
      <c r="F205" s="37"/>
      <c r="G205" s="37"/>
      <c r="H205" s="37"/>
      <c r="I205" s="37"/>
      <c r="J205" s="37"/>
      <c r="K205" s="37"/>
      <c r="L205" s="37"/>
      <c r="M205" s="37"/>
      <c r="N205" s="37"/>
      <c r="O205" s="55">
        <f t="shared" si="12"/>
        <v>0</v>
      </c>
      <c r="P205" s="46"/>
      <c r="Q205" s="37"/>
      <c r="R205" s="24">
        <f t="shared" si="17"/>
        <v>0</v>
      </c>
      <c r="S205" s="58"/>
      <c r="T205" s="17">
        <f t="shared" si="18"/>
        <v>0</v>
      </c>
    </row>
    <row r="206" spans="1:20" ht="12" thickBot="1">
      <c r="A206" s="136" t="s">
        <v>332</v>
      </c>
      <c r="C206" s="38"/>
      <c r="D206" s="24">
        <f t="shared" si="16"/>
        <v>0</v>
      </c>
      <c r="E206" s="59"/>
      <c r="F206" s="37"/>
      <c r="G206" s="37"/>
      <c r="H206" s="37"/>
      <c r="I206" s="37"/>
      <c r="J206" s="37"/>
      <c r="K206" s="37"/>
      <c r="L206" s="37"/>
      <c r="M206" s="37"/>
      <c r="N206" s="37"/>
      <c r="O206" s="55">
        <f t="shared" si="12"/>
        <v>0</v>
      </c>
      <c r="P206" s="46"/>
      <c r="Q206" s="37"/>
      <c r="R206" s="24">
        <f t="shared" si="17"/>
        <v>0</v>
      </c>
      <c r="S206" s="58"/>
      <c r="T206" s="17">
        <f t="shared" si="18"/>
        <v>0</v>
      </c>
    </row>
    <row r="207" spans="1:20" ht="12" thickBot="1">
      <c r="A207" s="56" t="s">
        <v>51</v>
      </c>
      <c r="C207" s="37"/>
      <c r="D207" s="37">
        <f t="shared" ref="D207:T207" si="19">SUM(D3:D206)</f>
        <v>4600</v>
      </c>
      <c r="F207" s="37"/>
      <c r="G207" s="37"/>
      <c r="H207" s="37"/>
      <c r="I207" s="37"/>
      <c r="J207" s="37"/>
      <c r="K207" s="37"/>
      <c r="L207" s="37"/>
      <c r="M207" s="37"/>
      <c r="N207" s="37"/>
      <c r="O207" s="55">
        <f t="shared" si="12"/>
        <v>0</v>
      </c>
      <c r="Q207" s="37"/>
      <c r="R207" s="37">
        <f t="shared" si="19"/>
        <v>350</v>
      </c>
      <c r="T207" s="37">
        <f t="shared" si="19"/>
        <v>7550</v>
      </c>
    </row>
  </sheetData>
  <mergeCells count="4">
    <mergeCell ref="F1:O1"/>
    <mergeCell ref="T1:T2"/>
    <mergeCell ref="Q1:R1"/>
    <mergeCell ref="C1:D1"/>
  </mergeCells>
  <phoneticPr fontId="0" type="noConversion"/>
  <pageMargins left="0.78740157499999996" right="0.78740157499999996" top="0.984251969" bottom="0.984251969" header="0.4921259845" footer="0.4921259845"/>
  <pageSetup paperSize="9" orientation="portrait" horizontalDpi="4294967292" verticalDpi="429496729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euil15">
    <tabColor indexed="30"/>
  </sheetPr>
  <dimension ref="A1:AI1852"/>
  <sheetViews>
    <sheetView zoomScale="125" zoomScaleNormal="100" workbookViewId="0">
      <pane xSplit="1" ySplit="2" topLeftCell="B166" activePane="bottomRight" state="frozenSplit"/>
      <selection pane="topRight" activeCell="D1" sqref="D1"/>
      <selection pane="bottomLeft" activeCell="A7" sqref="A7"/>
      <selection pane="bottomRight" activeCell="H172" sqref="H172"/>
    </sheetView>
  </sheetViews>
  <sheetFormatPr baseColWidth="10" defaultColWidth="11.5" defaultRowHeight="13"/>
  <cols>
    <col min="1" max="1" width="22.83203125" style="2" bestFit="1" customWidth="1"/>
    <col min="2" max="2" width="1.6640625" style="2" customWidth="1"/>
    <col min="3" max="3" width="2.6640625" style="2" customWidth="1"/>
    <col min="4" max="4" width="3" style="2" customWidth="1"/>
    <col min="5" max="6" width="2.6640625" style="2" customWidth="1"/>
    <col min="7" max="8" width="4.6640625" style="2" customWidth="1"/>
    <col min="9" max="9" width="9.33203125" style="2" customWidth="1"/>
    <col min="10" max="10" width="2.5" style="2" customWidth="1"/>
    <col min="11" max="11" width="4.1640625" style="2" bestFit="1" customWidth="1"/>
    <col min="12" max="12" width="3" style="2" customWidth="1"/>
    <col min="13" max="15" width="4.6640625" style="2" customWidth="1"/>
    <col min="16" max="17" width="5.6640625" style="2" customWidth="1"/>
    <col min="18" max="18" width="6.33203125" style="2" customWidth="1"/>
    <col min="19" max="19" width="3.5" style="2" customWidth="1"/>
    <col min="20" max="20" width="3.6640625" style="2" bestFit="1" customWidth="1"/>
    <col min="21" max="23" width="2.83203125" style="2" bestFit="1" customWidth="1"/>
    <col min="24" max="24" width="3.1640625" style="2" customWidth="1"/>
    <col min="25" max="25" width="3.33203125" style="2" customWidth="1"/>
    <col min="26" max="26" width="3.1640625" style="2" customWidth="1"/>
    <col min="27" max="27" width="2.6640625" style="2" customWidth="1"/>
    <col min="28" max="28" width="3.6640625" style="2" customWidth="1"/>
    <col min="29" max="29" width="3.33203125" style="2" customWidth="1"/>
    <col min="30" max="30" width="3" style="2" customWidth="1"/>
    <col min="31" max="31" width="3.6640625" style="2" customWidth="1"/>
    <col min="32" max="32" width="5.5" style="2" customWidth="1"/>
    <col min="33" max="33" width="7.5" style="2" bestFit="1" customWidth="1"/>
    <col min="34" max="34" width="2.6640625" style="2" customWidth="1"/>
    <col min="35" max="35" width="10.5" style="2" customWidth="1"/>
    <col min="36" max="36" width="9.33203125" style="2" bestFit="1" customWidth="1"/>
    <col min="37" max="16384" width="11.5" style="2"/>
  </cols>
  <sheetData>
    <row r="1" spans="1:35" customFormat="1" ht="21" thickBot="1">
      <c r="A1" s="123"/>
      <c r="B1" s="42"/>
      <c r="C1" s="210" t="s">
        <v>1</v>
      </c>
      <c r="D1" s="211"/>
      <c r="E1" s="211"/>
      <c r="F1" s="211"/>
      <c r="G1" s="211"/>
      <c r="H1" s="211"/>
      <c r="I1" s="212"/>
      <c r="J1" s="42"/>
      <c r="K1" s="210" t="s">
        <v>52</v>
      </c>
      <c r="L1" s="211"/>
      <c r="M1" s="211"/>
      <c r="N1" s="211"/>
      <c r="O1" s="211"/>
      <c r="P1" s="211"/>
      <c r="Q1" s="211"/>
      <c r="R1" s="212"/>
      <c r="S1" s="42"/>
      <c r="T1" s="213" t="s">
        <v>63</v>
      </c>
      <c r="U1" s="214"/>
      <c r="V1" s="214"/>
      <c r="W1" s="214"/>
      <c r="X1" s="214"/>
      <c r="Y1" s="214"/>
      <c r="Z1" s="214"/>
      <c r="AA1" s="214"/>
      <c r="AB1" s="215"/>
      <c r="AC1" s="215"/>
      <c r="AD1" s="215"/>
      <c r="AE1" s="215"/>
      <c r="AF1" s="215"/>
      <c r="AG1" s="216"/>
      <c r="AH1" s="42"/>
      <c r="AI1" s="67"/>
    </row>
    <row r="2" spans="1:35" customFormat="1" ht="33" customHeight="1" thickBot="1">
      <c r="A2" s="65" t="s">
        <v>7</v>
      </c>
      <c r="B2" s="42"/>
      <c r="C2" s="110" t="s">
        <v>81</v>
      </c>
      <c r="D2" s="111" t="s">
        <v>82</v>
      </c>
      <c r="E2" s="111" t="s">
        <v>83</v>
      </c>
      <c r="F2" s="111" t="s">
        <v>84</v>
      </c>
      <c r="G2" s="111" t="s">
        <v>85</v>
      </c>
      <c r="H2" s="112" t="s">
        <v>86</v>
      </c>
      <c r="I2" s="113" t="s">
        <v>34</v>
      </c>
      <c r="J2" s="42"/>
      <c r="K2" s="114" t="s">
        <v>87</v>
      </c>
      <c r="L2" s="115" t="s">
        <v>88</v>
      </c>
      <c r="M2" s="115" t="s">
        <v>89</v>
      </c>
      <c r="N2" s="115" t="s">
        <v>85</v>
      </c>
      <c r="O2" s="115" t="s">
        <v>90</v>
      </c>
      <c r="P2" s="115" t="s">
        <v>91</v>
      </c>
      <c r="Q2" s="116" t="s">
        <v>92</v>
      </c>
      <c r="R2" s="117" t="s">
        <v>34</v>
      </c>
      <c r="S2" s="42"/>
      <c r="T2" s="118" t="s">
        <v>87</v>
      </c>
      <c r="U2" s="119" t="s">
        <v>93</v>
      </c>
      <c r="V2" s="119" t="s">
        <v>94</v>
      </c>
      <c r="W2" s="119" t="s">
        <v>95</v>
      </c>
      <c r="X2" s="119" t="s">
        <v>96</v>
      </c>
      <c r="Y2" s="119" t="s">
        <v>97</v>
      </c>
      <c r="Z2" s="119" t="s">
        <v>325</v>
      </c>
      <c r="AA2" s="119" t="s">
        <v>326</v>
      </c>
      <c r="AB2" s="119" t="s">
        <v>327</v>
      </c>
      <c r="AC2" s="119" t="s">
        <v>328</v>
      </c>
      <c r="AD2" s="119" t="s">
        <v>329</v>
      </c>
      <c r="AE2" s="119" t="s">
        <v>330</v>
      </c>
      <c r="AF2" s="120" t="s">
        <v>98</v>
      </c>
      <c r="AG2" s="121" t="s">
        <v>71</v>
      </c>
      <c r="AH2" s="42"/>
      <c r="AI2" s="113" t="s">
        <v>99</v>
      </c>
    </row>
    <row r="3" spans="1:35" customFormat="1" ht="14" thickBot="1">
      <c r="A3" s="124" t="s">
        <v>101</v>
      </c>
      <c r="B3" s="42"/>
      <c r="C3" s="3"/>
      <c r="D3" s="3">
        <v>1</v>
      </c>
      <c r="E3" s="3"/>
      <c r="F3" s="3"/>
      <c r="G3" s="3"/>
      <c r="H3" s="3"/>
      <c r="I3" s="25">
        <f>(C3*80)+(D3*70)+(E3*65)+(F3*55)+(G3*40)+(H3*20)</f>
        <v>70</v>
      </c>
      <c r="J3" s="42"/>
      <c r="K3" s="3"/>
      <c r="L3" s="3"/>
      <c r="M3" s="3"/>
      <c r="N3" s="3"/>
      <c r="O3" s="3"/>
      <c r="P3" s="3"/>
      <c r="Q3" s="3">
        <v>1</v>
      </c>
      <c r="R3" s="5">
        <f>(K3*100)+(L3*80)+(M3*60)+(N3*40)+(O3*30)+(P3*20)+(Q3*20)</f>
        <v>20</v>
      </c>
      <c r="S3" s="42"/>
      <c r="T3" s="36"/>
      <c r="U3" s="36"/>
      <c r="V3" s="36"/>
      <c r="W3" s="36"/>
      <c r="X3" s="36"/>
      <c r="Y3" s="36"/>
      <c r="Z3" s="36"/>
      <c r="AA3" s="36"/>
      <c r="AB3" s="83"/>
      <c r="AC3" s="83"/>
      <c r="AD3" s="83"/>
      <c r="AE3" s="83"/>
      <c r="AF3" s="83"/>
      <c r="AG3" s="26">
        <v>10</v>
      </c>
      <c r="AH3" s="42"/>
      <c r="AI3" s="7">
        <f t="shared" ref="AI3:AI66" si="0">I3+R3+AG3</f>
        <v>100</v>
      </c>
    </row>
    <row r="4" spans="1:35" customFormat="1" ht="14" thickBot="1">
      <c r="A4" s="124" t="s">
        <v>102</v>
      </c>
      <c r="B4" s="42"/>
      <c r="C4" s="3"/>
      <c r="D4" s="3"/>
      <c r="E4" s="3"/>
      <c r="F4" s="3"/>
      <c r="G4" s="3"/>
      <c r="H4" s="3"/>
      <c r="I4" s="25">
        <f t="shared" ref="I4:I69" si="1">(C4*80)+(D4*70)+(E4*65)+(F4*55)+(G4*40)+(H4*20)</f>
        <v>0</v>
      </c>
      <c r="J4" s="42"/>
      <c r="K4" s="3"/>
      <c r="L4" s="3"/>
      <c r="M4" s="3"/>
      <c r="N4" s="3"/>
      <c r="O4" s="3"/>
      <c r="P4" s="3"/>
      <c r="Q4" s="3"/>
      <c r="R4" s="5">
        <f t="shared" ref="R4:R69" si="2">(K4*100)+(L4*80)+(M4*60)+(N4*40)+(O4*30)+(P4*20)+(Q4*20)</f>
        <v>0</v>
      </c>
      <c r="S4" s="42"/>
      <c r="T4" s="36"/>
      <c r="U4" s="36"/>
      <c r="V4" s="36"/>
      <c r="W4" s="36"/>
      <c r="X4" s="36"/>
      <c r="Y4" s="36"/>
      <c r="Z4" s="36"/>
      <c r="AA4" s="36"/>
      <c r="AB4" s="83"/>
      <c r="AC4" s="83"/>
      <c r="AD4" s="83"/>
      <c r="AE4" s="83"/>
      <c r="AF4" s="83"/>
      <c r="AG4" s="26">
        <v>0</v>
      </c>
      <c r="AH4" s="42"/>
      <c r="AI4" s="7">
        <f t="shared" si="0"/>
        <v>0</v>
      </c>
    </row>
    <row r="5" spans="1:35" customFormat="1" ht="14" thickBot="1">
      <c r="A5" s="124" t="s">
        <v>103</v>
      </c>
      <c r="B5" s="42"/>
      <c r="C5" s="3"/>
      <c r="D5" s="3"/>
      <c r="E5" s="3"/>
      <c r="F5" s="3"/>
      <c r="G5" s="3"/>
      <c r="H5" s="3"/>
      <c r="I5" s="25">
        <f t="shared" si="1"/>
        <v>0</v>
      </c>
      <c r="J5" s="42"/>
      <c r="K5" s="3"/>
      <c r="L5" s="3"/>
      <c r="M5" s="3"/>
      <c r="N5" s="3"/>
      <c r="O5" s="3"/>
      <c r="P5" s="3"/>
      <c r="Q5" s="3"/>
      <c r="R5" s="5">
        <f t="shared" si="2"/>
        <v>0</v>
      </c>
      <c r="S5" s="42"/>
      <c r="T5" s="36"/>
      <c r="U5" s="36"/>
      <c r="V5" s="36"/>
      <c r="W5" s="36"/>
      <c r="X5" s="36"/>
      <c r="Y5" s="36"/>
      <c r="Z5" s="36"/>
      <c r="AA5" s="36"/>
      <c r="AB5" s="83"/>
      <c r="AC5" s="83"/>
      <c r="AD5" s="83"/>
      <c r="AE5" s="83"/>
      <c r="AF5" s="83"/>
      <c r="AG5" s="26">
        <v>0</v>
      </c>
      <c r="AH5" s="42"/>
      <c r="AI5" s="7">
        <f t="shared" si="0"/>
        <v>0</v>
      </c>
    </row>
    <row r="6" spans="1:35" customFormat="1" ht="14" thickBot="1">
      <c r="A6" s="124" t="s">
        <v>104</v>
      </c>
      <c r="B6" s="42"/>
      <c r="C6" s="3"/>
      <c r="D6" s="3">
        <v>1</v>
      </c>
      <c r="E6" s="3"/>
      <c r="F6" s="3"/>
      <c r="G6" s="3">
        <v>3</v>
      </c>
      <c r="H6" s="3">
        <v>1</v>
      </c>
      <c r="I6" s="25">
        <f t="shared" si="1"/>
        <v>210</v>
      </c>
      <c r="J6" s="42"/>
      <c r="K6" s="3"/>
      <c r="L6" s="3"/>
      <c r="M6" s="3"/>
      <c r="N6" s="3"/>
      <c r="O6" s="3"/>
      <c r="P6" s="3">
        <v>1</v>
      </c>
      <c r="Q6" s="3"/>
      <c r="R6" s="5">
        <f t="shared" si="2"/>
        <v>20</v>
      </c>
      <c r="S6" s="42"/>
      <c r="T6" s="36"/>
      <c r="U6" s="36"/>
      <c r="V6" s="36"/>
      <c r="W6" s="36"/>
      <c r="X6" s="36"/>
      <c r="Y6" s="36"/>
      <c r="Z6" s="36"/>
      <c r="AA6" s="36"/>
      <c r="AB6" s="83"/>
      <c r="AC6" s="83"/>
      <c r="AD6" s="83"/>
      <c r="AE6" s="83"/>
      <c r="AF6" s="83"/>
      <c r="AG6" s="26">
        <v>70</v>
      </c>
      <c r="AH6" s="42"/>
      <c r="AI6" s="7">
        <f t="shared" si="0"/>
        <v>300</v>
      </c>
    </row>
    <row r="7" spans="1:35" customFormat="1" ht="14" thickBot="1">
      <c r="A7" s="124" t="s">
        <v>105</v>
      </c>
      <c r="B7" s="42"/>
      <c r="C7" s="3">
        <v>1</v>
      </c>
      <c r="D7" s="3"/>
      <c r="E7" s="3"/>
      <c r="F7" s="3"/>
      <c r="G7" s="3"/>
      <c r="H7" s="3"/>
      <c r="I7" s="25">
        <f t="shared" si="1"/>
        <v>80</v>
      </c>
      <c r="J7" s="42"/>
      <c r="K7" s="3"/>
      <c r="L7" s="3"/>
      <c r="M7" s="3"/>
      <c r="N7" s="3"/>
      <c r="O7" s="3">
        <v>1</v>
      </c>
      <c r="P7" s="3"/>
      <c r="Q7" s="3"/>
      <c r="R7" s="5">
        <f t="shared" si="2"/>
        <v>30</v>
      </c>
      <c r="S7" s="42"/>
      <c r="T7" s="36"/>
      <c r="U7" s="36"/>
      <c r="V7" s="36"/>
      <c r="W7" s="36"/>
      <c r="X7" s="36"/>
      <c r="Y7" s="36"/>
      <c r="Z7" s="36"/>
      <c r="AA7" s="36"/>
      <c r="AB7" s="83"/>
      <c r="AC7" s="83"/>
      <c r="AD7" s="83"/>
      <c r="AE7" s="83"/>
      <c r="AF7" s="83"/>
      <c r="AG7" s="26">
        <v>0</v>
      </c>
      <c r="AH7" s="42"/>
      <c r="AI7" s="7">
        <f t="shared" si="0"/>
        <v>110</v>
      </c>
    </row>
    <row r="8" spans="1:35" customFormat="1" ht="14" thickBot="1">
      <c r="A8" s="124" t="s">
        <v>106</v>
      </c>
      <c r="B8" s="42"/>
      <c r="C8" s="3"/>
      <c r="D8" s="3"/>
      <c r="E8" s="3"/>
      <c r="F8" s="3"/>
      <c r="G8" s="3"/>
      <c r="H8" s="3"/>
      <c r="I8" s="25">
        <f t="shared" si="1"/>
        <v>0</v>
      </c>
      <c r="J8" s="42"/>
      <c r="K8" s="3"/>
      <c r="L8" s="3"/>
      <c r="M8" s="3"/>
      <c r="N8" s="3"/>
      <c r="O8" s="3"/>
      <c r="P8" s="3"/>
      <c r="Q8" s="3"/>
      <c r="R8" s="5">
        <f t="shared" si="2"/>
        <v>0</v>
      </c>
      <c r="S8" s="42"/>
      <c r="T8" s="36"/>
      <c r="U8" s="36"/>
      <c r="V8" s="36"/>
      <c r="W8" s="36"/>
      <c r="X8" s="36"/>
      <c r="Y8" s="36"/>
      <c r="Z8" s="36"/>
      <c r="AA8" s="36"/>
      <c r="AB8" s="83"/>
      <c r="AC8" s="83"/>
      <c r="AD8" s="83"/>
      <c r="AE8" s="83"/>
      <c r="AF8" s="83"/>
      <c r="AG8" s="26">
        <v>0</v>
      </c>
      <c r="AH8" s="42"/>
      <c r="AI8" s="7">
        <f t="shared" si="0"/>
        <v>0</v>
      </c>
    </row>
    <row r="9" spans="1:35" customFormat="1" ht="14" thickBot="1">
      <c r="A9" s="124" t="s">
        <v>107</v>
      </c>
      <c r="B9" s="42"/>
      <c r="C9" s="3"/>
      <c r="D9" s="3"/>
      <c r="E9" s="3"/>
      <c r="F9" s="3"/>
      <c r="G9" s="3"/>
      <c r="H9" s="3"/>
      <c r="I9" s="25">
        <f t="shared" si="1"/>
        <v>0</v>
      </c>
      <c r="J9" s="42"/>
      <c r="K9" s="3"/>
      <c r="L9" s="3"/>
      <c r="M9" s="3"/>
      <c r="N9" s="3"/>
      <c r="O9" s="3"/>
      <c r="P9" s="3"/>
      <c r="Q9" s="3"/>
      <c r="R9" s="5">
        <f t="shared" si="2"/>
        <v>0</v>
      </c>
      <c r="S9" s="42"/>
      <c r="T9" s="36"/>
      <c r="U9" s="36"/>
      <c r="V9" s="36"/>
      <c r="W9" s="36"/>
      <c r="X9" s="36"/>
      <c r="Y9" s="36"/>
      <c r="Z9" s="36"/>
      <c r="AA9" s="36"/>
      <c r="AB9" s="83"/>
      <c r="AC9" s="83"/>
      <c r="AD9" s="83"/>
      <c r="AE9" s="83"/>
      <c r="AF9" s="83"/>
      <c r="AG9" s="26">
        <v>0</v>
      </c>
      <c r="AH9" s="42"/>
      <c r="AI9" s="7">
        <f t="shared" si="0"/>
        <v>0</v>
      </c>
    </row>
    <row r="10" spans="1:35" customFormat="1" ht="14" thickBot="1">
      <c r="A10" s="124" t="s">
        <v>108</v>
      </c>
      <c r="B10" s="42"/>
      <c r="C10" s="3"/>
      <c r="D10" s="3"/>
      <c r="E10" s="3">
        <v>1</v>
      </c>
      <c r="F10" s="3"/>
      <c r="G10" s="3"/>
      <c r="H10" s="3"/>
      <c r="I10" s="25">
        <f t="shared" si="1"/>
        <v>65</v>
      </c>
      <c r="J10" s="42"/>
      <c r="K10" s="3"/>
      <c r="L10" s="3"/>
      <c r="M10" s="3"/>
      <c r="N10" s="3"/>
      <c r="O10" s="3"/>
      <c r="P10" s="3"/>
      <c r="Q10" s="3">
        <v>1</v>
      </c>
      <c r="R10" s="5">
        <f t="shared" si="2"/>
        <v>20</v>
      </c>
      <c r="S10" s="42"/>
      <c r="T10" s="36"/>
      <c r="U10" s="36"/>
      <c r="V10" s="36"/>
      <c r="W10" s="36"/>
      <c r="X10" s="36"/>
      <c r="Y10" s="36"/>
      <c r="Z10" s="36"/>
      <c r="AA10" s="36"/>
      <c r="AB10" s="83"/>
      <c r="AC10" s="83"/>
      <c r="AD10" s="83"/>
      <c r="AE10" s="83"/>
      <c r="AF10" s="83"/>
      <c r="AG10" s="26">
        <v>10</v>
      </c>
      <c r="AH10" s="42"/>
      <c r="AI10" s="7">
        <f t="shared" si="0"/>
        <v>95</v>
      </c>
    </row>
    <row r="11" spans="1:35" customFormat="1" ht="14" thickBot="1">
      <c r="A11" s="124" t="s">
        <v>109</v>
      </c>
      <c r="B11" s="42"/>
      <c r="C11" s="3"/>
      <c r="D11" s="3"/>
      <c r="E11" s="3"/>
      <c r="F11" s="3"/>
      <c r="G11" s="3"/>
      <c r="H11" s="3"/>
      <c r="I11" s="25">
        <f t="shared" si="1"/>
        <v>0</v>
      </c>
      <c r="J11" s="42"/>
      <c r="K11" s="3"/>
      <c r="L11" s="3"/>
      <c r="M11" s="3"/>
      <c r="N11" s="3"/>
      <c r="O11" s="3"/>
      <c r="P11" s="3"/>
      <c r="Q11" s="3"/>
      <c r="R11" s="5">
        <f t="shared" si="2"/>
        <v>0</v>
      </c>
      <c r="S11" s="42"/>
      <c r="T11" s="36"/>
      <c r="U11" s="36"/>
      <c r="V11" s="36"/>
      <c r="W11" s="36"/>
      <c r="X11" s="36"/>
      <c r="Y11" s="36"/>
      <c r="Z11" s="36"/>
      <c r="AA11" s="36"/>
      <c r="AB11" s="83"/>
      <c r="AC11" s="83"/>
      <c r="AD11" s="83"/>
      <c r="AE11" s="83"/>
      <c r="AF11" s="83"/>
      <c r="AG11" s="26">
        <v>0</v>
      </c>
      <c r="AH11" s="42"/>
      <c r="AI11" s="7">
        <f t="shared" si="0"/>
        <v>0</v>
      </c>
    </row>
    <row r="12" spans="1:35" customFormat="1" ht="14" thickBot="1">
      <c r="A12" s="124" t="s">
        <v>110</v>
      </c>
      <c r="B12" s="42"/>
      <c r="C12" s="3"/>
      <c r="D12" s="3"/>
      <c r="E12" s="3">
        <v>2</v>
      </c>
      <c r="F12" s="3"/>
      <c r="G12" s="3">
        <v>3</v>
      </c>
      <c r="H12" s="3">
        <v>1</v>
      </c>
      <c r="I12" s="25">
        <f t="shared" si="1"/>
        <v>270</v>
      </c>
      <c r="J12" s="42"/>
      <c r="K12" s="3"/>
      <c r="L12" s="3"/>
      <c r="M12" s="3"/>
      <c r="N12" s="3"/>
      <c r="O12" s="3"/>
      <c r="P12" s="3"/>
      <c r="Q12" s="3">
        <v>1</v>
      </c>
      <c r="R12" s="5">
        <f t="shared" si="2"/>
        <v>20</v>
      </c>
      <c r="S12" s="42"/>
      <c r="T12" s="36"/>
      <c r="U12" s="36"/>
      <c r="V12" s="36"/>
      <c r="W12" s="36"/>
      <c r="X12" s="36"/>
      <c r="Y12" s="36"/>
      <c r="Z12" s="36"/>
      <c r="AA12" s="36"/>
      <c r="AB12" s="83"/>
      <c r="AC12" s="83"/>
      <c r="AD12" s="83"/>
      <c r="AE12" s="83"/>
      <c r="AF12" s="83"/>
      <c r="AG12" s="26">
        <v>130</v>
      </c>
      <c r="AH12" s="42"/>
      <c r="AI12" s="7">
        <f t="shared" si="0"/>
        <v>420</v>
      </c>
    </row>
    <row r="13" spans="1:35" customFormat="1" ht="14" thickBot="1">
      <c r="A13" s="124" t="s">
        <v>111</v>
      </c>
      <c r="B13" s="42"/>
      <c r="C13" s="3"/>
      <c r="D13" s="3"/>
      <c r="E13" s="3"/>
      <c r="F13" s="3"/>
      <c r="G13" s="3"/>
      <c r="H13" s="3"/>
      <c r="I13" s="25">
        <f t="shared" si="1"/>
        <v>0</v>
      </c>
      <c r="J13" s="42"/>
      <c r="K13" s="3"/>
      <c r="L13" s="3"/>
      <c r="M13" s="3"/>
      <c r="N13" s="3"/>
      <c r="O13" s="3"/>
      <c r="P13" s="3"/>
      <c r="Q13" s="3"/>
      <c r="R13" s="5">
        <f t="shared" si="2"/>
        <v>0</v>
      </c>
      <c r="S13" s="42"/>
      <c r="T13" s="36"/>
      <c r="U13" s="36"/>
      <c r="V13" s="36"/>
      <c r="W13" s="36"/>
      <c r="X13" s="36"/>
      <c r="Y13" s="36"/>
      <c r="Z13" s="36"/>
      <c r="AA13" s="36"/>
      <c r="AB13" s="83"/>
      <c r="AC13" s="83"/>
      <c r="AD13" s="83"/>
      <c r="AE13" s="83"/>
      <c r="AF13" s="83"/>
      <c r="AG13" s="26">
        <v>0</v>
      </c>
      <c r="AH13" s="42"/>
      <c r="AI13" s="7">
        <f t="shared" si="0"/>
        <v>0</v>
      </c>
    </row>
    <row r="14" spans="1:35" customFormat="1" ht="14" thickBot="1">
      <c r="A14" s="124" t="s">
        <v>289</v>
      </c>
      <c r="B14" s="42"/>
      <c r="C14" s="3"/>
      <c r="D14" s="3"/>
      <c r="E14" s="3"/>
      <c r="F14" s="3"/>
      <c r="G14" s="3"/>
      <c r="H14" s="3"/>
      <c r="I14" s="25">
        <f t="shared" si="1"/>
        <v>0</v>
      </c>
      <c r="J14" s="42"/>
      <c r="K14" s="3"/>
      <c r="L14" s="3"/>
      <c r="M14" s="3"/>
      <c r="N14" s="3"/>
      <c r="O14" s="3"/>
      <c r="P14" s="3"/>
      <c r="Q14" s="3"/>
      <c r="R14" s="5">
        <f t="shared" si="2"/>
        <v>0</v>
      </c>
      <c r="S14" s="42"/>
      <c r="T14" s="36"/>
      <c r="U14" s="36"/>
      <c r="V14" s="36"/>
      <c r="W14" s="36"/>
      <c r="X14" s="36"/>
      <c r="Y14" s="36"/>
      <c r="Z14" s="36"/>
      <c r="AA14" s="36"/>
      <c r="AB14" s="83"/>
      <c r="AC14" s="83"/>
      <c r="AD14" s="83"/>
      <c r="AE14" s="83"/>
      <c r="AF14" s="83"/>
      <c r="AG14" s="26">
        <v>0</v>
      </c>
      <c r="AH14" s="42"/>
      <c r="AI14" s="7">
        <f t="shared" si="0"/>
        <v>0</v>
      </c>
    </row>
    <row r="15" spans="1:35" customFormat="1" ht="14" thickBot="1">
      <c r="A15" s="124" t="s">
        <v>112</v>
      </c>
      <c r="B15" s="42"/>
      <c r="C15" s="3"/>
      <c r="D15" s="3"/>
      <c r="E15" s="3"/>
      <c r="F15" s="3"/>
      <c r="G15" s="3"/>
      <c r="H15" s="3">
        <v>2</v>
      </c>
      <c r="I15" s="25">
        <f t="shared" si="1"/>
        <v>40</v>
      </c>
      <c r="J15" s="42"/>
      <c r="K15" s="3"/>
      <c r="L15" s="3"/>
      <c r="M15" s="3"/>
      <c r="N15" s="3"/>
      <c r="O15" s="3"/>
      <c r="P15" s="3"/>
      <c r="Q15" s="3"/>
      <c r="R15" s="5">
        <f t="shared" si="2"/>
        <v>0</v>
      </c>
      <c r="S15" s="42"/>
      <c r="T15" s="36"/>
      <c r="U15" s="36"/>
      <c r="V15" s="36"/>
      <c r="W15" s="36"/>
      <c r="X15" s="36"/>
      <c r="Y15" s="36"/>
      <c r="Z15" s="36"/>
      <c r="AA15" s="36"/>
      <c r="AB15" s="83"/>
      <c r="AC15" s="83"/>
      <c r="AD15" s="83"/>
      <c r="AE15" s="83"/>
      <c r="AF15" s="83"/>
      <c r="AG15" s="26">
        <v>0</v>
      </c>
      <c r="AH15" s="42"/>
      <c r="AI15" s="7">
        <f t="shared" si="0"/>
        <v>40</v>
      </c>
    </row>
    <row r="16" spans="1:35" customFormat="1" ht="14" thickBot="1">
      <c r="A16" s="124" t="s">
        <v>279</v>
      </c>
      <c r="B16" s="42"/>
      <c r="C16" s="3"/>
      <c r="D16" s="3"/>
      <c r="E16" s="3"/>
      <c r="F16" s="3"/>
      <c r="G16" s="3"/>
      <c r="H16" s="3"/>
      <c r="I16" s="25">
        <f t="shared" si="1"/>
        <v>0</v>
      </c>
      <c r="J16" s="42"/>
      <c r="K16" s="3"/>
      <c r="L16" s="3"/>
      <c r="M16" s="3"/>
      <c r="N16" s="3"/>
      <c r="O16" s="3"/>
      <c r="P16" s="3"/>
      <c r="Q16" s="3"/>
      <c r="R16" s="5">
        <f t="shared" si="2"/>
        <v>0</v>
      </c>
      <c r="S16" s="42"/>
      <c r="T16" s="36"/>
      <c r="U16" s="36"/>
      <c r="V16" s="36"/>
      <c r="W16" s="36"/>
      <c r="X16" s="36"/>
      <c r="Y16" s="36"/>
      <c r="Z16" s="36"/>
      <c r="AA16" s="36"/>
      <c r="AB16" s="83"/>
      <c r="AC16" s="83"/>
      <c r="AD16" s="83"/>
      <c r="AE16" s="83"/>
      <c r="AF16" s="83"/>
      <c r="AG16" s="26">
        <v>0</v>
      </c>
      <c r="AH16" s="42"/>
      <c r="AI16" s="7">
        <f t="shared" si="0"/>
        <v>0</v>
      </c>
    </row>
    <row r="17" spans="1:35" customFormat="1" ht="14" thickBot="1">
      <c r="A17" s="124" t="s">
        <v>113</v>
      </c>
      <c r="B17" s="42"/>
      <c r="C17" s="3"/>
      <c r="D17" s="3"/>
      <c r="E17" s="3">
        <v>1</v>
      </c>
      <c r="F17" s="3"/>
      <c r="G17" s="3">
        <v>2</v>
      </c>
      <c r="H17" s="3">
        <v>6</v>
      </c>
      <c r="I17" s="25">
        <f t="shared" si="1"/>
        <v>265</v>
      </c>
      <c r="J17" s="42"/>
      <c r="K17" s="3"/>
      <c r="L17" s="3"/>
      <c r="M17" s="3"/>
      <c r="N17" s="3"/>
      <c r="O17" s="3">
        <v>2</v>
      </c>
      <c r="P17" s="3"/>
      <c r="Q17" s="3">
        <v>2</v>
      </c>
      <c r="R17" s="5">
        <f t="shared" si="2"/>
        <v>100</v>
      </c>
      <c r="S17" s="42"/>
      <c r="T17" s="36"/>
      <c r="U17" s="36"/>
      <c r="V17" s="36"/>
      <c r="W17" s="36"/>
      <c r="X17" s="36"/>
      <c r="Y17" s="36"/>
      <c r="Z17" s="36"/>
      <c r="AA17" s="36"/>
      <c r="AB17" s="83"/>
      <c r="AC17" s="83"/>
      <c r="AD17" s="83"/>
      <c r="AE17" s="83"/>
      <c r="AF17" s="83"/>
      <c r="AG17" s="26">
        <v>0</v>
      </c>
      <c r="AH17" s="42"/>
      <c r="AI17" s="7">
        <f t="shared" si="0"/>
        <v>365</v>
      </c>
    </row>
    <row r="18" spans="1:35" customFormat="1" ht="14" thickBot="1">
      <c r="A18" s="124" t="s">
        <v>114</v>
      </c>
      <c r="B18" s="42"/>
      <c r="C18" s="3"/>
      <c r="D18" s="3"/>
      <c r="E18" s="3"/>
      <c r="F18" s="3"/>
      <c r="G18" s="3"/>
      <c r="H18" s="3"/>
      <c r="I18" s="25">
        <f t="shared" si="1"/>
        <v>0</v>
      </c>
      <c r="J18" s="42"/>
      <c r="K18" s="3"/>
      <c r="L18" s="3"/>
      <c r="M18" s="3"/>
      <c r="N18" s="3"/>
      <c r="O18" s="3"/>
      <c r="P18" s="3"/>
      <c r="Q18" s="3"/>
      <c r="R18" s="5">
        <f t="shared" si="2"/>
        <v>0</v>
      </c>
      <c r="S18" s="42"/>
      <c r="T18" s="36"/>
      <c r="U18" s="36"/>
      <c r="V18" s="36"/>
      <c r="W18" s="36"/>
      <c r="X18" s="36"/>
      <c r="Y18" s="36"/>
      <c r="Z18" s="36"/>
      <c r="AA18" s="36"/>
      <c r="AB18" s="83"/>
      <c r="AC18" s="83"/>
      <c r="AD18" s="83"/>
      <c r="AE18" s="83"/>
      <c r="AF18" s="83"/>
      <c r="AG18" s="26">
        <v>0</v>
      </c>
      <c r="AH18" s="42"/>
      <c r="AI18" s="7">
        <f t="shared" si="0"/>
        <v>0</v>
      </c>
    </row>
    <row r="19" spans="1:35" customFormat="1" ht="14" thickBot="1">
      <c r="A19" s="124" t="s">
        <v>115</v>
      </c>
      <c r="B19" s="42"/>
      <c r="C19" s="3"/>
      <c r="D19" s="3"/>
      <c r="E19" s="3"/>
      <c r="F19" s="3"/>
      <c r="G19" s="3"/>
      <c r="H19" s="3"/>
      <c r="I19" s="25">
        <f t="shared" si="1"/>
        <v>0</v>
      </c>
      <c r="J19" s="42"/>
      <c r="K19" s="3"/>
      <c r="L19" s="3"/>
      <c r="M19" s="3"/>
      <c r="N19" s="3"/>
      <c r="O19" s="3"/>
      <c r="P19" s="3"/>
      <c r="Q19" s="3"/>
      <c r="R19" s="5">
        <f t="shared" si="2"/>
        <v>0</v>
      </c>
      <c r="S19" s="42"/>
      <c r="T19" s="36"/>
      <c r="U19" s="36"/>
      <c r="V19" s="36"/>
      <c r="W19" s="36"/>
      <c r="X19" s="36"/>
      <c r="Y19" s="36"/>
      <c r="Z19" s="36"/>
      <c r="AA19" s="36"/>
      <c r="AB19" s="83"/>
      <c r="AC19" s="83"/>
      <c r="AD19" s="83"/>
      <c r="AE19" s="83"/>
      <c r="AF19" s="83"/>
      <c r="AG19" s="26">
        <v>0</v>
      </c>
      <c r="AH19" s="42"/>
      <c r="AI19" s="7">
        <f t="shared" si="0"/>
        <v>0</v>
      </c>
    </row>
    <row r="20" spans="1:35" customFormat="1" ht="14" thickBot="1">
      <c r="A20" s="124" t="s">
        <v>116</v>
      </c>
      <c r="B20" s="42"/>
      <c r="C20" s="3"/>
      <c r="D20" s="3"/>
      <c r="E20" s="3"/>
      <c r="F20" s="3"/>
      <c r="G20" s="3"/>
      <c r="H20" s="3"/>
      <c r="I20" s="25">
        <f t="shared" si="1"/>
        <v>0</v>
      </c>
      <c r="J20" s="42"/>
      <c r="K20" s="3"/>
      <c r="L20" s="3"/>
      <c r="M20" s="3"/>
      <c r="N20" s="3"/>
      <c r="O20" s="3"/>
      <c r="P20" s="3"/>
      <c r="Q20" s="3"/>
      <c r="R20" s="5">
        <f t="shared" si="2"/>
        <v>0</v>
      </c>
      <c r="S20" s="42"/>
      <c r="T20" s="36"/>
      <c r="U20" s="36"/>
      <c r="V20" s="36"/>
      <c r="W20" s="36"/>
      <c r="X20" s="36"/>
      <c r="Y20" s="36"/>
      <c r="Z20" s="36"/>
      <c r="AA20" s="36"/>
      <c r="AB20" s="83"/>
      <c r="AC20" s="83"/>
      <c r="AD20" s="83"/>
      <c r="AE20" s="83"/>
      <c r="AF20" s="83"/>
      <c r="AG20" s="26">
        <v>0</v>
      </c>
      <c r="AH20" s="42"/>
      <c r="AI20" s="7">
        <f t="shared" si="0"/>
        <v>0</v>
      </c>
    </row>
    <row r="21" spans="1:35" customFormat="1" ht="14" thickBot="1">
      <c r="A21" s="124" t="s">
        <v>117</v>
      </c>
      <c r="B21" s="42"/>
      <c r="C21" s="3"/>
      <c r="D21" s="3"/>
      <c r="E21" s="3"/>
      <c r="F21" s="3"/>
      <c r="G21" s="3"/>
      <c r="H21" s="3"/>
      <c r="I21" s="25">
        <f t="shared" si="1"/>
        <v>0</v>
      </c>
      <c r="J21" s="42"/>
      <c r="K21" s="3"/>
      <c r="L21" s="3"/>
      <c r="M21" s="3"/>
      <c r="N21" s="3"/>
      <c r="O21" s="3"/>
      <c r="P21" s="3"/>
      <c r="Q21" s="3"/>
      <c r="R21" s="5">
        <f t="shared" si="2"/>
        <v>0</v>
      </c>
      <c r="S21" s="42"/>
      <c r="T21" s="36"/>
      <c r="U21" s="36"/>
      <c r="V21" s="36"/>
      <c r="W21" s="36"/>
      <c r="X21" s="36"/>
      <c r="Y21" s="36"/>
      <c r="Z21" s="36"/>
      <c r="AA21" s="36"/>
      <c r="AB21" s="83"/>
      <c r="AC21" s="83"/>
      <c r="AD21" s="83"/>
      <c r="AE21" s="83"/>
      <c r="AF21" s="83"/>
      <c r="AG21" s="26">
        <v>0</v>
      </c>
      <c r="AH21" s="42"/>
      <c r="AI21" s="7">
        <f t="shared" si="0"/>
        <v>0</v>
      </c>
    </row>
    <row r="22" spans="1:35" customFormat="1" ht="14" thickBot="1">
      <c r="A22" s="124" t="s">
        <v>118</v>
      </c>
      <c r="B22" s="42"/>
      <c r="C22" s="3"/>
      <c r="D22" s="3"/>
      <c r="E22" s="3"/>
      <c r="F22" s="3"/>
      <c r="G22" s="3"/>
      <c r="H22" s="3"/>
      <c r="I22" s="25">
        <f t="shared" si="1"/>
        <v>0</v>
      </c>
      <c r="J22" s="42"/>
      <c r="K22" s="3"/>
      <c r="L22" s="3"/>
      <c r="M22" s="3"/>
      <c r="N22" s="3"/>
      <c r="O22" s="3"/>
      <c r="P22" s="3"/>
      <c r="Q22" s="3"/>
      <c r="R22" s="5">
        <f t="shared" si="2"/>
        <v>0</v>
      </c>
      <c r="S22" s="42"/>
      <c r="T22" s="36"/>
      <c r="U22" s="36"/>
      <c r="V22" s="36"/>
      <c r="W22" s="36"/>
      <c r="X22" s="36"/>
      <c r="Y22" s="36"/>
      <c r="Z22" s="36"/>
      <c r="AA22" s="36"/>
      <c r="AB22" s="83"/>
      <c r="AC22" s="83"/>
      <c r="AD22" s="83"/>
      <c r="AE22" s="83"/>
      <c r="AF22" s="83"/>
      <c r="AG22" s="26">
        <v>0</v>
      </c>
      <c r="AH22" s="42"/>
      <c r="AI22" s="7">
        <f t="shared" si="0"/>
        <v>0</v>
      </c>
    </row>
    <row r="23" spans="1:35" customFormat="1" ht="14" thickBot="1">
      <c r="A23" s="124" t="s">
        <v>119</v>
      </c>
      <c r="B23" s="42"/>
      <c r="C23" s="3"/>
      <c r="D23" s="3"/>
      <c r="E23" s="3"/>
      <c r="F23" s="3"/>
      <c r="G23" s="3">
        <v>1</v>
      </c>
      <c r="H23" s="3"/>
      <c r="I23" s="25">
        <f t="shared" si="1"/>
        <v>40</v>
      </c>
      <c r="J23" s="42"/>
      <c r="K23" s="3"/>
      <c r="L23" s="3"/>
      <c r="M23" s="3"/>
      <c r="N23" s="3"/>
      <c r="O23" s="3"/>
      <c r="P23" s="3"/>
      <c r="Q23" s="3"/>
      <c r="R23" s="5">
        <f t="shared" si="2"/>
        <v>0</v>
      </c>
      <c r="S23" s="42"/>
      <c r="T23" s="36"/>
      <c r="U23" s="36"/>
      <c r="V23" s="36"/>
      <c r="W23" s="36"/>
      <c r="X23" s="36"/>
      <c r="Y23" s="36"/>
      <c r="Z23" s="36"/>
      <c r="AA23" s="36"/>
      <c r="AB23" s="83"/>
      <c r="AC23" s="83"/>
      <c r="AD23" s="83"/>
      <c r="AE23" s="83"/>
      <c r="AF23" s="83"/>
      <c r="AG23" s="26">
        <v>0</v>
      </c>
      <c r="AH23" s="42"/>
      <c r="AI23" s="7">
        <f t="shared" si="0"/>
        <v>40</v>
      </c>
    </row>
    <row r="24" spans="1:35" customFormat="1" ht="14" thickBot="1">
      <c r="A24" s="124" t="s">
        <v>120</v>
      </c>
      <c r="B24" s="42"/>
      <c r="C24" s="3"/>
      <c r="D24" s="3"/>
      <c r="E24" s="3"/>
      <c r="F24" s="3"/>
      <c r="G24" s="3"/>
      <c r="H24" s="3"/>
      <c r="I24" s="25">
        <f t="shared" si="1"/>
        <v>0</v>
      </c>
      <c r="J24" s="42"/>
      <c r="K24" s="3"/>
      <c r="L24" s="3"/>
      <c r="M24" s="3"/>
      <c r="N24" s="3"/>
      <c r="O24" s="3"/>
      <c r="P24" s="3"/>
      <c r="Q24" s="3"/>
      <c r="R24" s="5">
        <f t="shared" si="2"/>
        <v>0</v>
      </c>
      <c r="S24" s="42"/>
      <c r="T24" s="36"/>
      <c r="U24" s="36"/>
      <c r="V24" s="36"/>
      <c r="W24" s="36"/>
      <c r="X24" s="36"/>
      <c r="Y24" s="36"/>
      <c r="Z24" s="36"/>
      <c r="AA24" s="36"/>
      <c r="AB24" s="83"/>
      <c r="AC24" s="83"/>
      <c r="AD24" s="83"/>
      <c r="AE24" s="83"/>
      <c r="AF24" s="83"/>
      <c r="AG24" s="26">
        <v>10</v>
      </c>
      <c r="AH24" s="42"/>
      <c r="AI24" s="7">
        <f t="shared" si="0"/>
        <v>10</v>
      </c>
    </row>
    <row r="25" spans="1:35" customFormat="1" ht="14" thickBot="1">
      <c r="A25" s="124" t="s">
        <v>121</v>
      </c>
      <c r="B25" s="42"/>
      <c r="C25" s="3"/>
      <c r="D25" s="3"/>
      <c r="E25" s="3"/>
      <c r="F25" s="3"/>
      <c r="G25" s="3"/>
      <c r="H25" s="3">
        <v>1</v>
      </c>
      <c r="I25" s="25">
        <f t="shared" si="1"/>
        <v>20</v>
      </c>
      <c r="J25" s="42"/>
      <c r="K25" s="3"/>
      <c r="L25" s="3"/>
      <c r="M25" s="3"/>
      <c r="N25" s="3"/>
      <c r="O25" s="3"/>
      <c r="P25" s="3"/>
      <c r="Q25" s="3"/>
      <c r="R25" s="5">
        <f t="shared" si="2"/>
        <v>0</v>
      </c>
      <c r="S25" s="42"/>
      <c r="T25" s="36"/>
      <c r="U25" s="36"/>
      <c r="V25" s="36"/>
      <c r="W25" s="36"/>
      <c r="X25" s="36"/>
      <c r="Y25" s="36"/>
      <c r="Z25" s="36"/>
      <c r="AA25" s="36"/>
      <c r="AB25" s="83"/>
      <c r="AC25" s="83"/>
      <c r="AD25" s="83"/>
      <c r="AE25" s="83"/>
      <c r="AF25" s="83"/>
      <c r="AG25" s="26">
        <v>0</v>
      </c>
      <c r="AH25" s="42"/>
      <c r="AI25" s="7">
        <f t="shared" si="0"/>
        <v>20</v>
      </c>
    </row>
    <row r="26" spans="1:35" customFormat="1" ht="14" thickBot="1">
      <c r="A26" s="124" t="s">
        <v>331</v>
      </c>
      <c r="B26" s="42"/>
      <c r="C26" s="3"/>
      <c r="D26" s="3">
        <v>1</v>
      </c>
      <c r="E26" s="3">
        <v>1</v>
      </c>
      <c r="F26" s="3"/>
      <c r="G26" s="3"/>
      <c r="H26" s="3">
        <v>3</v>
      </c>
      <c r="I26" s="25">
        <f t="shared" si="1"/>
        <v>195</v>
      </c>
      <c r="J26" s="42"/>
      <c r="K26" s="3"/>
      <c r="L26" s="3"/>
      <c r="M26" s="3"/>
      <c r="N26" s="3"/>
      <c r="O26" s="3"/>
      <c r="P26" s="3"/>
      <c r="Q26" s="3">
        <v>3</v>
      </c>
      <c r="R26" s="5">
        <f t="shared" si="2"/>
        <v>60</v>
      </c>
      <c r="S26" s="42"/>
      <c r="T26" s="36"/>
      <c r="U26" s="36"/>
      <c r="V26" s="36"/>
      <c r="W26" s="36"/>
      <c r="X26" s="36"/>
      <c r="Y26" s="36"/>
      <c r="Z26" s="36"/>
      <c r="AA26" s="36"/>
      <c r="AB26" s="83"/>
      <c r="AC26" s="83"/>
      <c r="AD26" s="83"/>
      <c r="AE26" s="83"/>
      <c r="AF26" s="83"/>
      <c r="AG26" s="26">
        <v>80</v>
      </c>
      <c r="AH26" s="42"/>
      <c r="AI26" s="7">
        <f t="shared" si="0"/>
        <v>335</v>
      </c>
    </row>
    <row r="27" spans="1:35" customFormat="1" ht="14" thickBot="1">
      <c r="A27" s="124" t="s">
        <v>122</v>
      </c>
      <c r="B27" s="42"/>
      <c r="C27" s="3">
        <v>2</v>
      </c>
      <c r="D27" s="3">
        <v>2</v>
      </c>
      <c r="E27" s="3">
        <v>1</v>
      </c>
      <c r="F27" s="3"/>
      <c r="G27" s="3">
        <v>1</v>
      </c>
      <c r="H27" s="3">
        <v>2</v>
      </c>
      <c r="I27" s="25">
        <f t="shared" si="1"/>
        <v>445</v>
      </c>
      <c r="J27" s="42"/>
      <c r="K27" s="3"/>
      <c r="L27" s="3"/>
      <c r="M27" s="3">
        <v>1</v>
      </c>
      <c r="N27" s="3">
        <v>1</v>
      </c>
      <c r="O27" s="3"/>
      <c r="P27" s="3">
        <v>1</v>
      </c>
      <c r="Q27" s="3">
        <v>1</v>
      </c>
      <c r="R27" s="5">
        <f t="shared" si="2"/>
        <v>140</v>
      </c>
      <c r="S27" s="42"/>
      <c r="T27" s="36"/>
      <c r="U27" s="36"/>
      <c r="V27" s="36"/>
      <c r="W27" s="36"/>
      <c r="X27" s="36"/>
      <c r="Y27" s="36"/>
      <c r="Z27" s="36"/>
      <c r="AA27" s="36"/>
      <c r="AB27" s="83"/>
      <c r="AC27" s="83"/>
      <c r="AD27" s="83"/>
      <c r="AE27" s="83"/>
      <c r="AF27" s="83"/>
      <c r="AG27" s="26">
        <v>410</v>
      </c>
      <c r="AH27" s="42"/>
      <c r="AI27" s="7">
        <f t="shared" si="0"/>
        <v>995</v>
      </c>
    </row>
    <row r="28" spans="1:35" customFormat="1" ht="14" thickBot="1">
      <c r="A28" s="124" t="s">
        <v>123</v>
      </c>
      <c r="B28" s="42"/>
      <c r="C28" s="3"/>
      <c r="D28" s="3"/>
      <c r="E28" s="3"/>
      <c r="F28" s="3"/>
      <c r="G28" s="3"/>
      <c r="H28" s="3"/>
      <c r="I28" s="25">
        <f t="shared" si="1"/>
        <v>0</v>
      </c>
      <c r="J28" s="42"/>
      <c r="K28" s="3"/>
      <c r="L28" s="3"/>
      <c r="M28" s="3"/>
      <c r="N28" s="3"/>
      <c r="O28" s="3"/>
      <c r="P28" s="3"/>
      <c r="Q28" s="3"/>
      <c r="R28" s="5">
        <f t="shared" si="2"/>
        <v>0</v>
      </c>
      <c r="S28" s="42"/>
      <c r="T28" s="36"/>
      <c r="U28" s="36"/>
      <c r="V28" s="36"/>
      <c r="W28" s="36"/>
      <c r="X28" s="36"/>
      <c r="Y28" s="36"/>
      <c r="Z28" s="36"/>
      <c r="AA28" s="36"/>
      <c r="AB28" s="83"/>
      <c r="AC28" s="83"/>
      <c r="AD28" s="83"/>
      <c r="AE28" s="83"/>
      <c r="AF28" s="83"/>
      <c r="AG28" s="26">
        <v>0</v>
      </c>
      <c r="AH28" s="42"/>
      <c r="AI28" s="7">
        <f t="shared" si="0"/>
        <v>0</v>
      </c>
    </row>
    <row r="29" spans="1:35" customFormat="1" ht="14" thickBot="1">
      <c r="A29" s="124" t="s">
        <v>124</v>
      </c>
      <c r="B29" s="42"/>
      <c r="C29" s="3"/>
      <c r="D29" s="3"/>
      <c r="E29" s="3"/>
      <c r="F29" s="3"/>
      <c r="G29" s="3"/>
      <c r="H29" s="3">
        <v>2</v>
      </c>
      <c r="I29" s="25">
        <f t="shared" si="1"/>
        <v>40</v>
      </c>
      <c r="J29" s="42"/>
      <c r="K29" s="3"/>
      <c r="L29" s="3"/>
      <c r="M29" s="3"/>
      <c r="N29" s="3"/>
      <c r="O29" s="3"/>
      <c r="P29" s="3"/>
      <c r="Q29" s="3"/>
      <c r="R29" s="5">
        <f t="shared" si="2"/>
        <v>0</v>
      </c>
      <c r="S29" s="42"/>
      <c r="T29" s="36"/>
      <c r="U29" s="36"/>
      <c r="V29" s="36"/>
      <c r="W29" s="36"/>
      <c r="X29" s="36"/>
      <c r="Y29" s="36"/>
      <c r="Z29" s="36"/>
      <c r="AA29" s="36"/>
      <c r="AB29" s="83"/>
      <c r="AC29" s="83"/>
      <c r="AD29" s="83"/>
      <c r="AE29" s="83"/>
      <c r="AF29" s="83"/>
      <c r="AG29" s="26">
        <v>60</v>
      </c>
      <c r="AH29" s="42"/>
      <c r="AI29" s="7">
        <f t="shared" si="0"/>
        <v>100</v>
      </c>
    </row>
    <row r="30" spans="1:35" customFormat="1" ht="14" thickBot="1">
      <c r="A30" s="124" t="s">
        <v>125</v>
      </c>
      <c r="B30" s="42"/>
      <c r="C30" s="3">
        <v>1</v>
      </c>
      <c r="D30" s="3"/>
      <c r="E30" s="3"/>
      <c r="F30" s="3"/>
      <c r="G30" s="3"/>
      <c r="H30" s="3"/>
      <c r="I30" s="25">
        <f t="shared" si="1"/>
        <v>80</v>
      </c>
      <c r="J30" s="42"/>
      <c r="K30" s="3"/>
      <c r="L30" s="3"/>
      <c r="M30" s="3"/>
      <c r="N30" s="3"/>
      <c r="O30" s="3"/>
      <c r="P30" s="3"/>
      <c r="Q30" s="3"/>
      <c r="R30" s="5">
        <f t="shared" si="2"/>
        <v>0</v>
      </c>
      <c r="S30" s="42"/>
      <c r="T30" s="36"/>
      <c r="U30" s="36"/>
      <c r="V30" s="36"/>
      <c r="W30" s="36"/>
      <c r="X30" s="36"/>
      <c r="Y30" s="36"/>
      <c r="Z30" s="36"/>
      <c r="AA30" s="36"/>
      <c r="AB30" s="83"/>
      <c r="AC30" s="83"/>
      <c r="AD30" s="83"/>
      <c r="AE30" s="83"/>
      <c r="AF30" s="83"/>
      <c r="AG30" s="26">
        <v>20</v>
      </c>
      <c r="AH30" s="42"/>
      <c r="AI30" s="7">
        <f t="shared" si="0"/>
        <v>100</v>
      </c>
    </row>
    <row r="31" spans="1:35" customFormat="1" ht="14" thickBot="1">
      <c r="A31" s="124" t="s">
        <v>126</v>
      </c>
      <c r="B31" s="42"/>
      <c r="C31" s="3"/>
      <c r="D31" s="3"/>
      <c r="E31" s="3"/>
      <c r="F31" s="3"/>
      <c r="G31" s="3"/>
      <c r="H31" s="3"/>
      <c r="I31" s="25">
        <f t="shared" si="1"/>
        <v>0</v>
      </c>
      <c r="J31" s="42"/>
      <c r="K31" s="3"/>
      <c r="L31" s="3"/>
      <c r="M31" s="3"/>
      <c r="N31" s="3"/>
      <c r="O31" s="3"/>
      <c r="P31" s="3"/>
      <c r="Q31" s="3"/>
      <c r="R31" s="5">
        <f t="shared" si="2"/>
        <v>0</v>
      </c>
      <c r="S31" s="42"/>
      <c r="T31" s="36"/>
      <c r="U31" s="36"/>
      <c r="V31" s="36"/>
      <c r="W31" s="36"/>
      <c r="X31" s="36"/>
      <c r="Y31" s="36"/>
      <c r="Z31" s="36"/>
      <c r="AA31" s="36"/>
      <c r="AB31" s="83"/>
      <c r="AC31" s="83"/>
      <c r="AD31" s="83"/>
      <c r="AE31" s="83"/>
      <c r="AF31" s="83"/>
      <c r="AG31" s="26">
        <v>0</v>
      </c>
      <c r="AH31" s="42"/>
      <c r="AI31" s="7">
        <f t="shared" si="0"/>
        <v>0</v>
      </c>
    </row>
    <row r="32" spans="1:35" customFormat="1" ht="14" thickBot="1">
      <c r="A32" s="124" t="s">
        <v>127</v>
      </c>
      <c r="B32" s="42"/>
      <c r="C32" s="3"/>
      <c r="D32" s="3"/>
      <c r="E32" s="3"/>
      <c r="F32" s="3"/>
      <c r="G32" s="3"/>
      <c r="H32" s="3"/>
      <c r="I32" s="25">
        <f t="shared" si="1"/>
        <v>0</v>
      </c>
      <c r="J32" s="42"/>
      <c r="K32" s="3"/>
      <c r="L32" s="3"/>
      <c r="M32" s="3"/>
      <c r="N32" s="3"/>
      <c r="O32" s="3"/>
      <c r="P32" s="3"/>
      <c r="Q32" s="3"/>
      <c r="R32" s="5">
        <f t="shared" si="2"/>
        <v>0</v>
      </c>
      <c r="S32" s="42"/>
      <c r="T32" s="36"/>
      <c r="U32" s="36"/>
      <c r="V32" s="36"/>
      <c r="W32" s="36"/>
      <c r="X32" s="36"/>
      <c r="Y32" s="36"/>
      <c r="Z32" s="36"/>
      <c r="AA32" s="36"/>
      <c r="AB32" s="83"/>
      <c r="AC32" s="83"/>
      <c r="AD32" s="83"/>
      <c r="AE32" s="83"/>
      <c r="AF32" s="83"/>
      <c r="AG32" s="26">
        <v>0</v>
      </c>
      <c r="AH32" s="42"/>
      <c r="AI32" s="7">
        <f t="shared" si="0"/>
        <v>0</v>
      </c>
    </row>
    <row r="33" spans="1:35" customFormat="1" ht="14" thickBot="1">
      <c r="A33" s="124" t="s">
        <v>128</v>
      </c>
      <c r="B33" s="42"/>
      <c r="C33" s="3"/>
      <c r="D33" s="3"/>
      <c r="E33" s="3"/>
      <c r="F33" s="3"/>
      <c r="G33" s="3"/>
      <c r="H33" s="3"/>
      <c r="I33" s="25">
        <f t="shared" si="1"/>
        <v>0</v>
      </c>
      <c r="J33" s="42"/>
      <c r="K33" s="3"/>
      <c r="L33" s="3"/>
      <c r="M33" s="3"/>
      <c r="N33" s="3"/>
      <c r="O33" s="3"/>
      <c r="P33" s="3"/>
      <c r="Q33" s="3"/>
      <c r="R33" s="5">
        <f t="shared" si="2"/>
        <v>0</v>
      </c>
      <c r="S33" s="42"/>
      <c r="T33" s="36"/>
      <c r="U33" s="36"/>
      <c r="V33" s="36"/>
      <c r="W33" s="36"/>
      <c r="X33" s="36"/>
      <c r="Y33" s="36"/>
      <c r="Z33" s="36"/>
      <c r="AA33" s="36"/>
      <c r="AB33" s="83"/>
      <c r="AC33" s="83"/>
      <c r="AD33" s="83"/>
      <c r="AE33" s="83"/>
      <c r="AF33" s="83"/>
      <c r="AG33" s="26">
        <v>0</v>
      </c>
      <c r="AH33" s="42"/>
      <c r="AI33" s="7">
        <f t="shared" si="0"/>
        <v>0</v>
      </c>
    </row>
    <row r="34" spans="1:35" customFormat="1" ht="14" thickBot="1">
      <c r="A34" s="124" t="s">
        <v>129</v>
      </c>
      <c r="B34" s="42"/>
      <c r="C34" s="3">
        <v>2</v>
      </c>
      <c r="D34" s="3"/>
      <c r="E34" s="3"/>
      <c r="F34" s="3"/>
      <c r="G34" s="3"/>
      <c r="H34" s="3">
        <v>3</v>
      </c>
      <c r="I34" s="25">
        <f t="shared" si="1"/>
        <v>220</v>
      </c>
      <c r="J34" s="42"/>
      <c r="K34" s="3"/>
      <c r="L34" s="3"/>
      <c r="M34" s="3"/>
      <c r="N34" s="3">
        <v>1</v>
      </c>
      <c r="O34" s="3"/>
      <c r="P34" s="3"/>
      <c r="Q34" s="3">
        <v>1</v>
      </c>
      <c r="R34" s="5">
        <f t="shared" si="2"/>
        <v>60</v>
      </c>
      <c r="S34" s="42"/>
      <c r="T34" s="36"/>
      <c r="U34" s="36"/>
      <c r="V34" s="36"/>
      <c r="W34" s="36"/>
      <c r="X34" s="36"/>
      <c r="Y34" s="36"/>
      <c r="Z34" s="36"/>
      <c r="AA34" s="36"/>
      <c r="AB34" s="83"/>
      <c r="AC34" s="83"/>
      <c r="AD34" s="83"/>
      <c r="AE34" s="83"/>
      <c r="AF34" s="83"/>
      <c r="AG34" s="26">
        <v>110</v>
      </c>
      <c r="AH34" s="42"/>
      <c r="AI34" s="7">
        <f t="shared" si="0"/>
        <v>390</v>
      </c>
    </row>
    <row r="35" spans="1:35" customFormat="1" ht="14" thickBot="1">
      <c r="A35" s="124" t="s">
        <v>130</v>
      </c>
      <c r="B35" s="42"/>
      <c r="C35" s="3"/>
      <c r="D35" s="3"/>
      <c r="E35" s="3"/>
      <c r="F35" s="3"/>
      <c r="G35" s="3"/>
      <c r="H35" s="3"/>
      <c r="I35" s="25">
        <f t="shared" si="1"/>
        <v>0</v>
      </c>
      <c r="J35" s="42"/>
      <c r="K35" s="3"/>
      <c r="L35" s="3"/>
      <c r="M35" s="3"/>
      <c r="N35" s="3"/>
      <c r="O35" s="3"/>
      <c r="P35" s="3"/>
      <c r="Q35" s="3"/>
      <c r="R35" s="5">
        <f t="shared" si="2"/>
        <v>0</v>
      </c>
      <c r="S35" s="42"/>
      <c r="T35" s="36"/>
      <c r="U35" s="36"/>
      <c r="V35" s="36"/>
      <c r="W35" s="36"/>
      <c r="X35" s="36"/>
      <c r="Y35" s="36"/>
      <c r="Z35" s="36"/>
      <c r="AA35" s="36"/>
      <c r="AB35" s="83"/>
      <c r="AC35" s="83"/>
      <c r="AD35" s="83"/>
      <c r="AE35" s="83"/>
      <c r="AF35" s="83"/>
      <c r="AG35" s="26">
        <v>0</v>
      </c>
      <c r="AH35" s="42"/>
      <c r="AI35" s="7">
        <f t="shared" si="0"/>
        <v>0</v>
      </c>
    </row>
    <row r="36" spans="1:35" customFormat="1" ht="14" thickBot="1">
      <c r="A36" s="124" t="s">
        <v>131</v>
      </c>
      <c r="B36" s="42"/>
      <c r="C36" s="3"/>
      <c r="D36" s="3"/>
      <c r="E36" s="3">
        <v>1</v>
      </c>
      <c r="F36" s="3"/>
      <c r="G36" s="3">
        <v>1</v>
      </c>
      <c r="H36" s="3"/>
      <c r="I36" s="25">
        <f t="shared" si="1"/>
        <v>105</v>
      </c>
      <c r="J36" s="42"/>
      <c r="K36" s="3"/>
      <c r="L36" s="3"/>
      <c r="M36" s="3"/>
      <c r="N36" s="3"/>
      <c r="O36" s="3"/>
      <c r="P36" s="3"/>
      <c r="Q36" s="3"/>
      <c r="R36" s="5">
        <f t="shared" si="2"/>
        <v>0</v>
      </c>
      <c r="S36" s="42"/>
      <c r="T36" s="36"/>
      <c r="U36" s="36"/>
      <c r="V36" s="36"/>
      <c r="W36" s="36"/>
      <c r="X36" s="36"/>
      <c r="Y36" s="36"/>
      <c r="Z36" s="36"/>
      <c r="AA36" s="36"/>
      <c r="AB36" s="83"/>
      <c r="AC36" s="83"/>
      <c r="AD36" s="83"/>
      <c r="AE36" s="83"/>
      <c r="AF36" s="83"/>
      <c r="AG36" s="26">
        <v>20</v>
      </c>
      <c r="AH36" s="42"/>
      <c r="AI36" s="7">
        <f t="shared" si="0"/>
        <v>125</v>
      </c>
    </row>
    <row r="37" spans="1:35" customFormat="1" ht="14" thickBot="1">
      <c r="A37" s="124" t="s">
        <v>132</v>
      </c>
      <c r="B37" s="42"/>
      <c r="C37" s="3">
        <v>1</v>
      </c>
      <c r="D37" s="3"/>
      <c r="E37" s="3">
        <v>1</v>
      </c>
      <c r="F37" s="3"/>
      <c r="G37" s="3"/>
      <c r="H37" s="3">
        <v>1</v>
      </c>
      <c r="I37" s="25">
        <f t="shared" si="1"/>
        <v>165</v>
      </c>
      <c r="J37" s="42"/>
      <c r="K37" s="3"/>
      <c r="L37" s="3"/>
      <c r="M37" s="3"/>
      <c r="N37" s="3"/>
      <c r="O37" s="3"/>
      <c r="P37" s="3"/>
      <c r="Q37" s="3">
        <v>1</v>
      </c>
      <c r="R37" s="5">
        <f t="shared" si="2"/>
        <v>20</v>
      </c>
      <c r="S37" s="42"/>
      <c r="T37" s="36"/>
      <c r="U37" s="36"/>
      <c r="V37" s="36"/>
      <c r="W37" s="36"/>
      <c r="X37" s="36"/>
      <c r="Y37" s="36"/>
      <c r="Z37" s="36"/>
      <c r="AA37" s="36"/>
      <c r="AB37" s="83"/>
      <c r="AC37" s="83"/>
      <c r="AD37" s="83"/>
      <c r="AE37" s="83"/>
      <c r="AF37" s="83"/>
      <c r="AG37" s="26">
        <v>0</v>
      </c>
      <c r="AH37" s="42"/>
      <c r="AI37" s="7">
        <f t="shared" si="0"/>
        <v>185</v>
      </c>
    </row>
    <row r="38" spans="1:35" customFormat="1" ht="14" thickBot="1">
      <c r="A38" s="124" t="s">
        <v>133</v>
      </c>
      <c r="B38" s="42"/>
      <c r="C38" s="3"/>
      <c r="D38" s="3"/>
      <c r="E38" s="3"/>
      <c r="F38" s="3"/>
      <c r="G38" s="3"/>
      <c r="H38" s="3"/>
      <c r="I38" s="25">
        <f t="shared" si="1"/>
        <v>0</v>
      </c>
      <c r="J38" s="42"/>
      <c r="K38" s="3"/>
      <c r="L38" s="3"/>
      <c r="M38" s="3"/>
      <c r="N38" s="3"/>
      <c r="O38" s="3"/>
      <c r="P38" s="3"/>
      <c r="Q38" s="3"/>
      <c r="R38" s="5">
        <f t="shared" si="2"/>
        <v>0</v>
      </c>
      <c r="S38" s="42"/>
      <c r="T38" s="36"/>
      <c r="U38" s="36"/>
      <c r="V38" s="36"/>
      <c r="W38" s="36"/>
      <c r="X38" s="36"/>
      <c r="Y38" s="36"/>
      <c r="Z38" s="36"/>
      <c r="AA38" s="36"/>
      <c r="AB38" s="83"/>
      <c r="AC38" s="83"/>
      <c r="AD38" s="83"/>
      <c r="AE38" s="83"/>
      <c r="AF38" s="83"/>
      <c r="AG38" s="26">
        <v>10</v>
      </c>
      <c r="AH38" s="42"/>
      <c r="AI38" s="7">
        <f t="shared" si="0"/>
        <v>10</v>
      </c>
    </row>
    <row r="39" spans="1:35" customFormat="1" ht="14" thickBot="1">
      <c r="A39" s="124" t="s">
        <v>134</v>
      </c>
      <c r="B39" s="42"/>
      <c r="C39" s="3"/>
      <c r="D39" s="3"/>
      <c r="E39" s="3"/>
      <c r="F39" s="3"/>
      <c r="G39" s="3"/>
      <c r="H39" s="3">
        <v>1</v>
      </c>
      <c r="I39" s="25">
        <f>(C39*80)+(D39*70)+(E39*65)+(F39*55)+(G39*40)+(H39*20)</f>
        <v>20</v>
      </c>
      <c r="J39" s="42"/>
      <c r="K39" s="3"/>
      <c r="L39" s="3"/>
      <c r="M39" s="3"/>
      <c r="N39" s="3"/>
      <c r="O39" s="3"/>
      <c r="P39" s="3"/>
      <c r="Q39" s="3"/>
      <c r="R39" s="5">
        <f t="shared" si="2"/>
        <v>0</v>
      </c>
      <c r="S39" s="42"/>
      <c r="T39" s="36"/>
      <c r="U39" s="36"/>
      <c r="V39" s="36"/>
      <c r="W39" s="36"/>
      <c r="X39" s="36"/>
      <c r="Y39" s="36"/>
      <c r="Z39" s="36"/>
      <c r="AA39" s="36"/>
      <c r="AB39" s="83"/>
      <c r="AC39" s="83"/>
      <c r="AD39" s="83"/>
      <c r="AE39" s="83"/>
      <c r="AF39" s="83"/>
      <c r="AG39" s="26">
        <v>0</v>
      </c>
      <c r="AH39" s="42"/>
      <c r="AI39" s="7">
        <f t="shared" si="0"/>
        <v>20</v>
      </c>
    </row>
    <row r="40" spans="1:35" customFormat="1" ht="14" thickBot="1">
      <c r="A40" s="124" t="s">
        <v>135</v>
      </c>
      <c r="B40" s="42"/>
      <c r="C40" s="3"/>
      <c r="D40" s="3"/>
      <c r="E40" s="3"/>
      <c r="F40" s="3"/>
      <c r="G40" s="3"/>
      <c r="H40" s="3"/>
      <c r="I40" s="25">
        <f t="shared" si="1"/>
        <v>0</v>
      </c>
      <c r="J40" s="42"/>
      <c r="K40" s="3"/>
      <c r="L40" s="3"/>
      <c r="M40" s="3"/>
      <c r="N40" s="3"/>
      <c r="O40" s="3"/>
      <c r="P40" s="3"/>
      <c r="Q40" s="3"/>
      <c r="R40" s="5">
        <f t="shared" si="2"/>
        <v>0</v>
      </c>
      <c r="S40" s="42"/>
      <c r="T40" s="36"/>
      <c r="U40" s="36"/>
      <c r="V40" s="36"/>
      <c r="W40" s="36"/>
      <c r="X40" s="36"/>
      <c r="Y40" s="36"/>
      <c r="Z40" s="36"/>
      <c r="AA40" s="36"/>
      <c r="AB40" s="83"/>
      <c r="AC40" s="83"/>
      <c r="AD40" s="83"/>
      <c r="AE40" s="83"/>
      <c r="AF40" s="83"/>
      <c r="AG40" s="26">
        <v>10</v>
      </c>
      <c r="AH40" s="42"/>
      <c r="AI40" s="7">
        <f t="shared" si="0"/>
        <v>10</v>
      </c>
    </row>
    <row r="41" spans="1:35" customFormat="1" ht="14" thickBot="1">
      <c r="A41" s="124" t="s">
        <v>136</v>
      </c>
      <c r="B41" s="42"/>
      <c r="C41" s="3"/>
      <c r="D41" s="3"/>
      <c r="E41" s="3"/>
      <c r="F41" s="3"/>
      <c r="G41" s="3"/>
      <c r="H41" s="3"/>
      <c r="I41" s="25">
        <f t="shared" si="1"/>
        <v>0</v>
      </c>
      <c r="J41" s="42"/>
      <c r="K41" s="3"/>
      <c r="L41" s="3"/>
      <c r="M41" s="3"/>
      <c r="N41" s="3"/>
      <c r="O41" s="3"/>
      <c r="P41" s="3"/>
      <c r="Q41" s="3"/>
      <c r="R41" s="5">
        <f t="shared" si="2"/>
        <v>0</v>
      </c>
      <c r="S41" s="42"/>
      <c r="T41" s="36"/>
      <c r="U41" s="36"/>
      <c r="V41" s="36"/>
      <c r="W41" s="36"/>
      <c r="X41" s="36"/>
      <c r="Y41" s="36"/>
      <c r="Z41" s="36"/>
      <c r="AA41" s="36"/>
      <c r="AB41" s="83"/>
      <c r="AC41" s="83"/>
      <c r="AD41" s="83"/>
      <c r="AE41" s="83"/>
      <c r="AF41" s="83"/>
      <c r="AG41" s="26">
        <v>0</v>
      </c>
      <c r="AH41" s="42"/>
      <c r="AI41" s="7">
        <f t="shared" si="0"/>
        <v>0</v>
      </c>
    </row>
    <row r="42" spans="1:35" customFormat="1" ht="14" thickBot="1">
      <c r="A42" s="124" t="s">
        <v>137</v>
      </c>
      <c r="B42" s="42"/>
      <c r="C42" s="3"/>
      <c r="D42" s="3"/>
      <c r="E42" s="3"/>
      <c r="F42" s="3"/>
      <c r="G42" s="3"/>
      <c r="H42" s="3"/>
      <c r="I42" s="25">
        <f t="shared" si="1"/>
        <v>0</v>
      </c>
      <c r="J42" s="42"/>
      <c r="K42" s="3"/>
      <c r="L42" s="3"/>
      <c r="M42" s="3"/>
      <c r="N42" s="3"/>
      <c r="O42" s="3"/>
      <c r="P42" s="3"/>
      <c r="Q42" s="3"/>
      <c r="R42" s="5">
        <f t="shared" si="2"/>
        <v>0</v>
      </c>
      <c r="S42" s="42"/>
      <c r="T42" s="36"/>
      <c r="U42" s="36"/>
      <c r="V42" s="36"/>
      <c r="W42" s="36"/>
      <c r="X42" s="36"/>
      <c r="Y42" s="36"/>
      <c r="Z42" s="36"/>
      <c r="AA42" s="36"/>
      <c r="AB42" s="83"/>
      <c r="AC42" s="83"/>
      <c r="AD42" s="83"/>
      <c r="AE42" s="83"/>
      <c r="AF42" s="83"/>
      <c r="AG42" s="26">
        <v>0</v>
      </c>
      <c r="AH42" s="42"/>
      <c r="AI42" s="7">
        <f t="shared" si="0"/>
        <v>0</v>
      </c>
    </row>
    <row r="43" spans="1:35" customFormat="1" ht="14" thickBot="1">
      <c r="A43" s="124" t="s">
        <v>138</v>
      </c>
      <c r="B43" s="42"/>
      <c r="C43" s="3"/>
      <c r="D43" s="3"/>
      <c r="E43" s="3">
        <v>1</v>
      </c>
      <c r="F43" s="3"/>
      <c r="G43" s="3"/>
      <c r="H43" s="3"/>
      <c r="I43" s="25">
        <f t="shared" si="1"/>
        <v>65</v>
      </c>
      <c r="J43" s="42"/>
      <c r="K43" s="3"/>
      <c r="L43" s="3"/>
      <c r="M43" s="3"/>
      <c r="N43" s="3"/>
      <c r="O43" s="3"/>
      <c r="P43" s="3"/>
      <c r="Q43" s="3"/>
      <c r="R43" s="5">
        <f t="shared" si="2"/>
        <v>0</v>
      </c>
      <c r="S43" s="42"/>
      <c r="T43" s="36"/>
      <c r="U43" s="36"/>
      <c r="V43" s="36"/>
      <c r="W43" s="36"/>
      <c r="X43" s="36"/>
      <c r="Y43" s="36"/>
      <c r="Z43" s="36"/>
      <c r="AA43" s="36"/>
      <c r="AB43" s="83"/>
      <c r="AC43" s="83"/>
      <c r="AD43" s="83"/>
      <c r="AE43" s="83"/>
      <c r="AF43" s="83"/>
      <c r="AG43" s="26">
        <v>0</v>
      </c>
      <c r="AH43" s="42"/>
      <c r="AI43" s="7">
        <f t="shared" si="0"/>
        <v>65</v>
      </c>
    </row>
    <row r="44" spans="1:35" customFormat="1" ht="14" thickBot="1">
      <c r="A44" s="124" t="s">
        <v>139</v>
      </c>
      <c r="B44" s="42"/>
      <c r="C44" s="3"/>
      <c r="D44" s="3">
        <v>1</v>
      </c>
      <c r="E44" s="3"/>
      <c r="F44" s="3"/>
      <c r="G44" s="3"/>
      <c r="H44" s="3">
        <v>1</v>
      </c>
      <c r="I44" s="25">
        <f t="shared" si="1"/>
        <v>90</v>
      </c>
      <c r="J44" s="42"/>
      <c r="K44" s="3"/>
      <c r="L44" s="3"/>
      <c r="M44" s="3"/>
      <c r="N44" s="3"/>
      <c r="O44" s="3"/>
      <c r="P44" s="3"/>
      <c r="Q44" s="3"/>
      <c r="R44" s="5">
        <f t="shared" si="2"/>
        <v>0</v>
      </c>
      <c r="S44" s="42"/>
      <c r="T44" s="36"/>
      <c r="U44" s="36"/>
      <c r="V44" s="36"/>
      <c r="W44" s="36"/>
      <c r="X44" s="36"/>
      <c r="Y44" s="36"/>
      <c r="Z44" s="36"/>
      <c r="AA44" s="36"/>
      <c r="AB44" s="83"/>
      <c r="AC44" s="83"/>
      <c r="AD44" s="83"/>
      <c r="AE44" s="83"/>
      <c r="AF44" s="83"/>
      <c r="AG44" s="26">
        <v>10</v>
      </c>
      <c r="AH44" s="42"/>
      <c r="AI44" s="7">
        <f t="shared" si="0"/>
        <v>100</v>
      </c>
    </row>
    <row r="45" spans="1:35" customFormat="1" ht="14" thickBot="1">
      <c r="A45" s="124" t="s">
        <v>140</v>
      </c>
      <c r="B45" s="42"/>
      <c r="C45" s="3"/>
      <c r="D45" s="3"/>
      <c r="E45" s="3"/>
      <c r="F45" s="3"/>
      <c r="G45" s="3"/>
      <c r="H45" s="3"/>
      <c r="I45" s="25">
        <f t="shared" si="1"/>
        <v>0</v>
      </c>
      <c r="J45" s="42"/>
      <c r="K45" s="3"/>
      <c r="L45" s="3"/>
      <c r="M45" s="3"/>
      <c r="N45" s="3"/>
      <c r="O45" s="3"/>
      <c r="P45" s="3"/>
      <c r="Q45" s="3"/>
      <c r="R45" s="5">
        <f t="shared" si="2"/>
        <v>0</v>
      </c>
      <c r="S45" s="42"/>
      <c r="T45" s="36"/>
      <c r="U45" s="36"/>
      <c r="V45" s="36"/>
      <c r="W45" s="36"/>
      <c r="X45" s="36"/>
      <c r="Y45" s="36"/>
      <c r="Z45" s="36"/>
      <c r="AA45" s="36"/>
      <c r="AB45" s="83"/>
      <c r="AC45" s="83"/>
      <c r="AD45" s="83"/>
      <c r="AE45" s="83"/>
      <c r="AF45" s="83"/>
      <c r="AG45" s="26">
        <v>0</v>
      </c>
      <c r="AH45" s="42"/>
      <c r="AI45" s="7">
        <f t="shared" si="0"/>
        <v>0</v>
      </c>
    </row>
    <row r="46" spans="1:35" customFormat="1" ht="14" thickBot="1">
      <c r="A46" s="124" t="s">
        <v>141</v>
      </c>
      <c r="B46" s="42"/>
      <c r="C46" s="3"/>
      <c r="D46" s="3"/>
      <c r="E46" s="3"/>
      <c r="F46" s="3"/>
      <c r="G46" s="3"/>
      <c r="H46" s="3"/>
      <c r="I46" s="25">
        <f t="shared" si="1"/>
        <v>0</v>
      </c>
      <c r="J46" s="42"/>
      <c r="K46" s="3"/>
      <c r="L46" s="3"/>
      <c r="M46" s="3"/>
      <c r="N46" s="3"/>
      <c r="O46" s="3"/>
      <c r="P46" s="3"/>
      <c r="Q46" s="3"/>
      <c r="R46" s="5">
        <f t="shared" si="2"/>
        <v>0</v>
      </c>
      <c r="S46" s="42"/>
      <c r="T46" s="36"/>
      <c r="U46" s="36"/>
      <c r="V46" s="36"/>
      <c r="W46" s="36"/>
      <c r="X46" s="36"/>
      <c r="Y46" s="36"/>
      <c r="Z46" s="36"/>
      <c r="AA46" s="36"/>
      <c r="AB46" s="83"/>
      <c r="AC46" s="83"/>
      <c r="AD46" s="83"/>
      <c r="AE46" s="83"/>
      <c r="AF46" s="83"/>
      <c r="AG46" s="26">
        <v>0</v>
      </c>
      <c r="AH46" s="42"/>
      <c r="AI46" s="7">
        <f t="shared" si="0"/>
        <v>0</v>
      </c>
    </row>
    <row r="47" spans="1:35" customFormat="1" ht="14" thickBot="1">
      <c r="A47" s="124" t="s">
        <v>142</v>
      </c>
      <c r="B47" s="42"/>
      <c r="C47" s="3"/>
      <c r="D47" s="3"/>
      <c r="E47" s="3"/>
      <c r="F47" s="3"/>
      <c r="G47" s="3"/>
      <c r="H47" s="3">
        <v>2</v>
      </c>
      <c r="I47" s="25">
        <f t="shared" si="1"/>
        <v>40</v>
      </c>
      <c r="J47" s="42"/>
      <c r="K47" s="3"/>
      <c r="L47" s="3"/>
      <c r="M47" s="3"/>
      <c r="N47" s="3"/>
      <c r="O47" s="3"/>
      <c r="P47" s="3"/>
      <c r="Q47" s="3"/>
      <c r="R47" s="5">
        <f t="shared" si="2"/>
        <v>0</v>
      </c>
      <c r="S47" s="42"/>
      <c r="T47" s="36"/>
      <c r="U47" s="36"/>
      <c r="V47" s="36"/>
      <c r="W47" s="36"/>
      <c r="X47" s="36"/>
      <c r="Y47" s="36"/>
      <c r="Z47" s="36"/>
      <c r="AA47" s="36"/>
      <c r="AB47" s="83"/>
      <c r="AC47" s="83"/>
      <c r="AD47" s="83"/>
      <c r="AE47" s="83"/>
      <c r="AF47" s="83"/>
      <c r="AG47" s="26">
        <v>0</v>
      </c>
      <c r="AH47" s="42"/>
      <c r="AI47" s="7">
        <f t="shared" si="0"/>
        <v>40</v>
      </c>
    </row>
    <row r="48" spans="1:35" customFormat="1" ht="14" thickBot="1">
      <c r="A48" s="124" t="s">
        <v>143</v>
      </c>
      <c r="B48" s="42"/>
      <c r="C48" s="3"/>
      <c r="D48" s="3"/>
      <c r="E48" s="3"/>
      <c r="F48" s="3"/>
      <c r="G48" s="3"/>
      <c r="H48" s="3"/>
      <c r="I48" s="25">
        <f t="shared" si="1"/>
        <v>0</v>
      </c>
      <c r="J48" s="42"/>
      <c r="K48" s="3"/>
      <c r="L48" s="3"/>
      <c r="M48" s="3"/>
      <c r="N48" s="3"/>
      <c r="O48" s="3"/>
      <c r="P48" s="3"/>
      <c r="Q48" s="3"/>
      <c r="R48" s="5">
        <f t="shared" si="2"/>
        <v>0</v>
      </c>
      <c r="S48" s="42"/>
      <c r="T48" s="36"/>
      <c r="U48" s="36"/>
      <c r="V48" s="36"/>
      <c r="W48" s="36"/>
      <c r="X48" s="36"/>
      <c r="Y48" s="36"/>
      <c r="Z48" s="36"/>
      <c r="AA48" s="36"/>
      <c r="AB48" s="83"/>
      <c r="AC48" s="83"/>
      <c r="AD48" s="83"/>
      <c r="AE48" s="83"/>
      <c r="AF48" s="83"/>
      <c r="AG48" s="26">
        <v>0</v>
      </c>
      <c r="AH48" s="42"/>
      <c r="AI48" s="7">
        <f t="shared" si="0"/>
        <v>0</v>
      </c>
    </row>
    <row r="49" spans="1:35" customFormat="1" ht="14" thickBot="1">
      <c r="A49" s="124" t="s">
        <v>144</v>
      </c>
      <c r="B49" s="42"/>
      <c r="C49" s="3"/>
      <c r="D49" s="3"/>
      <c r="E49" s="3">
        <v>1</v>
      </c>
      <c r="F49" s="3"/>
      <c r="G49" s="3"/>
      <c r="H49" s="3"/>
      <c r="I49" s="25">
        <f t="shared" si="1"/>
        <v>65</v>
      </c>
      <c r="J49" s="42"/>
      <c r="K49" s="3"/>
      <c r="L49" s="3"/>
      <c r="M49" s="3"/>
      <c r="N49" s="3"/>
      <c r="O49" s="3"/>
      <c r="P49" s="3"/>
      <c r="Q49" s="3"/>
      <c r="R49" s="5">
        <f t="shared" si="2"/>
        <v>0</v>
      </c>
      <c r="S49" s="42"/>
      <c r="T49" s="36"/>
      <c r="U49" s="36"/>
      <c r="V49" s="36"/>
      <c r="W49" s="36"/>
      <c r="X49" s="36"/>
      <c r="Y49" s="36"/>
      <c r="Z49" s="36"/>
      <c r="AA49" s="36"/>
      <c r="AB49" s="83"/>
      <c r="AC49" s="83"/>
      <c r="AD49" s="83"/>
      <c r="AE49" s="83"/>
      <c r="AF49" s="83"/>
      <c r="AG49" s="26">
        <v>0</v>
      </c>
      <c r="AH49" s="42"/>
      <c r="AI49" s="7">
        <f t="shared" si="0"/>
        <v>65</v>
      </c>
    </row>
    <row r="50" spans="1:35" customFormat="1" ht="14" thickBot="1">
      <c r="A50" s="124" t="s">
        <v>315</v>
      </c>
      <c r="B50" s="42"/>
      <c r="C50" s="3"/>
      <c r="D50" s="3"/>
      <c r="E50" s="3">
        <v>1</v>
      </c>
      <c r="F50" s="3"/>
      <c r="G50" s="3">
        <v>1</v>
      </c>
      <c r="H50" s="3"/>
      <c r="I50" s="25">
        <f t="shared" si="1"/>
        <v>105</v>
      </c>
      <c r="J50" s="42"/>
      <c r="K50" s="3"/>
      <c r="L50" s="3"/>
      <c r="M50" s="3"/>
      <c r="N50" s="3"/>
      <c r="O50" s="3"/>
      <c r="P50" s="3"/>
      <c r="Q50" s="3">
        <v>2</v>
      </c>
      <c r="R50" s="5">
        <f t="shared" si="2"/>
        <v>40</v>
      </c>
      <c r="S50" s="42"/>
      <c r="T50" s="36"/>
      <c r="U50" s="36"/>
      <c r="V50" s="36"/>
      <c r="W50" s="36"/>
      <c r="X50" s="36"/>
      <c r="Y50" s="36"/>
      <c r="Z50" s="36"/>
      <c r="AA50" s="36"/>
      <c r="AB50" s="83"/>
      <c r="AC50" s="83"/>
      <c r="AD50" s="83"/>
      <c r="AE50" s="83"/>
      <c r="AF50" s="83"/>
      <c r="AG50" s="26">
        <v>50</v>
      </c>
      <c r="AH50" s="42"/>
      <c r="AI50" s="7">
        <f t="shared" si="0"/>
        <v>195</v>
      </c>
    </row>
    <row r="51" spans="1:35" customFormat="1" ht="14" thickBot="1">
      <c r="A51" s="124" t="s">
        <v>145</v>
      </c>
      <c r="B51" s="42"/>
      <c r="C51" s="3">
        <v>1</v>
      </c>
      <c r="D51" s="3"/>
      <c r="E51" s="3"/>
      <c r="F51" s="3"/>
      <c r="G51" s="3"/>
      <c r="H51" s="3"/>
      <c r="I51" s="25">
        <f t="shared" si="1"/>
        <v>80</v>
      </c>
      <c r="J51" s="42"/>
      <c r="K51" s="3"/>
      <c r="L51" s="3"/>
      <c r="M51" s="3"/>
      <c r="N51" s="3"/>
      <c r="O51" s="3"/>
      <c r="P51" s="3"/>
      <c r="Q51" s="3">
        <v>1</v>
      </c>
      <c r="R51" s="5">
        <f t="shared" si="2"/>
        <v>20</v>
      </c>
      <c r="S51" s="42"/>
      <c r="T51" s="36"/>
      <c r="U51" s="36"/>
      <c r="V51" s="36"/>
      <c r="W51" s="36"/>
      <c r="X51" s="36"/>
      <c r="Y51" s="36"/>
      <c r="Z51" s="36"/>
      <c r="AA51" s="36"/>
      <c r="AB51" s="83"/>
      <c r="AC51" s="83"/>
      <c r="AD51" s="83"/>
      <c r="AE51" s="83"/>
      <c r="AF51" s="83"/>
      <c r="AG51" s="26">
        <v>60</v>
      </c>
      <c r="AH51" s="42"/>
      <c r="AI51" s="7">
        <f t="shared" si="0"/>
        <v>160</v>
      </c>
    </row>
    <row r="52" spans="1:35" customFormat="1" ht="14" thickBot="1">
      <c r="A52" s="124" t="s">
        <v>146</v>
      </c>
      <c r="B52" s="42"/>
      <c r="C52" s="3"/>
      <c r="D52" s="3"/>
      <c r="E52" s="3"/>
      <c r="F52" s="3"/>
      <c r="G52" s="3"/>
      <c r="H52" s="3"/>
      <c r="I52" s="25">
        <f t="shared" si="1"/>
        <v>0</v>
      </c>
      <c r="J52" s="42"/>
      <c r="K52" s="3"/>
      <c r="L52" s="3"/>
      <c r="M52" s="3"/>
      <c r="N52" s="3"/>
      <c r="O52" s="3"/>
      <c r="P52" s="3"/>
      <c r="Q52" s="3"/>
      <c r="R52" s="5">
        <f t="shared" si="2"/>
        <v>0</v>
      </c>
      <c r="S52" s="42"/>
      <c r="T52" s="36"/>
      <c r="U52" s="36"/>
      <c r="V52" s="36"/>
      <c r="W52" s="36"/>
      <c r="X52" s="36"/>
      <c r="Y52" s="36"/>
      <c r="Z52" s="36"/>
      <c r="AA52" s="36"/>
      <c r="AB52" s="83"/>
      <c r="AC52" s="83"/>
      <c r="AD52" s="83"/>
      <c r="AE52" s="83"/>
      <c r="AF52" s="83"/>
      <c r="AG52" s="26">
        <v>0</v>
      </c>
      <c r="AH52" s="42"/>
      <c r="AI52" s="7">
        <f t="shared" si="0"/>
        <v>0</v>
      </c>
    </row>
    <row r="53" spans="1:35" customFormat="1" ht="14" thickBot="1">
      <c r="A53" s="124" t="s">
        <v>147</v>
      </c>
      <c r="B53" s="42"/>
      <c r="C53" s="3"/>
      <c r="D53" s="3"/>
      <c r="E53" s="3"/>
      <c r="F53" s="3"/>
      <c r="G53" s="3"/>
      <c r="H53" s="3"/>
      <c r="I53" s="25">
        <f t="shared" si="1"/>
        <v>0</v>
      </c>
      <c r="J53" s="42"/>
      <c r="K53" s="3"/>
      <c r="L53" s="3"/>
      <c r="M53" s="3"/>
      <c r="N53" s="3"/>
      <c r="O53" s="3"/>
      <c r="P53" s="3"/>
      <c r="Q53" s="3"/>
      <c r="R53" s="5">
        <f t="shared" si="2"/>
        <v>0</v>
      </c>
      <c r="S53" s="42"/>
      <c r="T53" s="36"/>
      <c r="U53" s="36"/>
      <c r="V53" s="36"/>
      <c r="W53" s="36"/>
      <c r="X53" s="36"/>
      <c r="Y53" s="36"/>
      <c r="Z53" s="36"/>
      <c r="AA53" s="36"/>
      <c r="AB53" s="83"/>
      <c r="AC53" s="83"/>
      <c r="AD53" s="83"/>
      <c r="AE53" s="83"/>
      <c r="AF53" s="83"/>
      <c r="AG53" s="26">
        <v>10</v>
      </c>
      <c r="AH53" s="42"/>
      <c r="AI53" s="7">
        <f t="shared" si="0"/>
        <v>10</v>
      </c>
    </row>
    <row r="54" spans="1:35" customFormat="1" ht="14" thickBot="1">
      <c r="A54" s="124" t="s">
        <v>148</v>
      </c>
      <c r="B54" s="42"/>
      <c r="C54" s="3"/>
      <c r="D54" s="3"/>
      <c r="E54" s="3"/>
      <c r="F54" s="3"/>
      <c r="G54" s="3"/>
      <c r="H54" s="3"/>
      <c r="I54" s="25">
        <f t="shared" si="1"/>
        <v>0</v>
      </c>
      <c r="J54" s="42"/>
      <c r="K54" s="3"/>
      <c r="L54" s="3"/>
      <c r="M54" s="3"/>
      <c r="N54" s="3"/>
      <c r="O54" s="3"/>
      <c r="P54" s="3"/>
      <c r="Q54" s="3"/>
      <c r="R54" s="5">
        <f t="shared" si="2"/>
        <v>0</v>
      </c>
      <c r="S54" s="42"/>
      <c r="T54" s="36"/>
      <c r="U54" s="36"/>
      <c r="V54" s="36"/>
      <c r="W54" s="36"/>
      <c r="X54" s="36"/>
      <c r="Y54" s="36"/>
      <c r="Z54" s="36"/>
      <c r="AA54" s="36"/>
      <c r="AB54" s="83"/>
      <c r="AC54" s="83"/>
      <c r="AD54" s="83"/>
      <c r="AE54" s="83"/>
      <c r="AF54" s="83"/>
      <c r="AG54" s="26">
        <v>0</v>
      </c>
      <c r="AH54" s="42"/>
      <c r="AI54" s="7">
        <f t="shared" si="0"/>
        <v>0</v>
      </c>
    </row>
    <row r="55" spans="1:35" customFormat="1" ht="14" thickBot="1">
      <c r="A55" s="124" t="s">
        <v>149</v>
      </c>
      <c r="B55" s="42"/>
      <c r="C55" s="3"/>
      <c r="D55" s="3"/>
      <c r="E55" s="3"/>
      <c r="F55" s="3"/>
      <c r="G55" s="3"/>
      <c r="H55" s="3">
        <v>2</v>
      </c>
      <c r="I55" s="25">
        <f t="shared" si="1"/>
        <v>40</v>
      </c>
      <c r="J55" s="42"/>
      <c r="K55" s="3"/>
      <c r="L55" s="3"/>
      <c r="M55" s="3"/>
      <c r="N55" s="3"/>
      <c r="O55" s="3"/>
      <c r="P55" s="3"/>
      <c r="Q55" s="3"/>
      <c r="R55" s="5">
        <f t="shared" si="2"/>
        <v>0</v>
      </c>
      <c r="S55" s="42"/>
      <c r="T55" s="36"/>
      <c r="U55" s="36"/>
      <c r="V55" s="36"/>
      <c r="W55" s="36"/>
      <c r="X55" s="36"/>
      <c r="Y55" s="36"/>
      <c r="Z55" s="36"/>
      <c r="AA55" s="36"/>
      <c r="AB55" s="83"/>
      <c r="AC55" s="83"/>
      <c r="AD55" s="83"/>
      <c r="AE55" s="83"/>
      <c r="AF55" s="83"/>
      <c r="AG55" s="26">
        <v>115</v>
      </c>
      <c r="AH55" s="42"/>
      <c r="AI55" s="7">
        <f t="shared" si="0"/>
        <v>155</v>
      </c>
    </row>
    <row r="56" spans="1:35" customFormat="1" ht="14" thickBot="1">
      <c r="A56" s="124" t="s">
        <v>150</v>
      </c>
      <c r="B56" s="42"/>
      <c r="C56" s="3"/>
      <c r="D56" s="3"/>
      <c r="E56" s="3"/>
      <c r="F56" s="3"/>
      <c r="G56" s="3"/>
      <c r="H56" s="3">
        <v>1</v>
      </c>
      <c r="I56" s="25">
        <f t="shared" si="1"/>
        <v>20</v>
      </c>
      <c r="J56" s="42"/>
      <c r="K56" s="3"/>
      <c r="L56" s="3"/>
      <c r="M56" s="3"/>
      <c r="N56" s="3"/>
      <c r="O56" s="3"/>
      <c r="P56" s="3"/>
      <c r="Q56" s="3"/>
      <c r="R56" s="5">
        <f t="shared" si="2"/>
        <v>0</v>
      </c>
      <c r="S56" s="42"/>
      <c r="T56" s="36"/>
      <c r="U56" s="36"/>
      <c r="V56" s="36"/>
      <c r="W56" s="36"/>
      <c r="X56" s="36"/>
      <c r="Y56" s="36"/>
      <c r="Z56" s="36"/>
      <c r="AA56" s="36"/>
      <c r="AB56" s="83"/>
      <c r="AC56" s="83"/>
      <c r="AD56" s="83"/>
      <c r="AE56" s="83"/>
      <c r="AF56" s="83"/>
      <c r="AG56" s="26">
        <v>0</v>
      </c>
      <c r="AH56" s="42"/>
      <c r="AI56" s="7">
        <f t="shared" si="0"/>
        <v>20</v>
      </c>
    </row>
    <row r="57" spans="1:35" customFormat="1" ht="14" thickBot="1">
      <c r="A57" s="124" t="s">
        <v>151</v>
      </c>
      <c r="B57" s="42"/>
      <c r="C57" s="3"/>
      <c r="D57" s="3"/>
      <c r="E57" s="3"/>
      <c r="F57" s="3"/>
      <c r="G57" s="3"/>
      <c r="H57" s="3">
        <v>1</v>
      </c>
      <c r="I57" s="25">
        <f t="shared" si="1"/>
        <v>20</v>
      </c>
      <c r="J57" s="42"/>
      <c r="K57" s="3"/>
      <c r="L57" s="3"/>
      <c r="M57" s="3"/>
      <c r="N57" s="3"/>
      <c r="O57" s="3"/>
      <c r="P57" s="3"/>
      <c r="Q57" s="3"/>
      <c r="R57" s="5">
        <f t="shared" si="2"/>
        <v>0</v>
      </c>
      <c r="S57" s="42"/>
      <c r="T57" s="36"/>
      <c r="U57" s="36"/>
      <c r="V57" s="36"/>
      <c r="W57" s="36"/>
      <c r="X57" s="36"/>
      <c r="Y57" s="36"/>
      <c r="Z57" s="36"/>
      <c r="AA57" s="36"/>
      <c r="AB57" s="83"/>
      <c r="AC57" s="83"/>
      <c r="AD57" s="83"/>
      <c r="AE57" s="83"/>
      <c r="AF57" s="83"/>
      <c r="AG57" s="26">
        <v>0</v>
      </c>
      <c r="AH57" s="42"/>
      <c r="AI57" s="7">
        <f t="shared" si="0"/>
        <v>20</v>
      </c>
    </row>
    <row r="58" spans="1:35" customFormat="1" ht="14" thickBot="1">
      <c r="A58" s="124" t="s">
        <v>152</v>
      </c>
      <c r="B58" s="42"/>
      <c r="C58" s="3"/>
      <c r="D58" s="3"/>
      <c r="E58" s="3">
        <v>1</v>
      </c>
      <c r="F58" s="3"/>
      <c r="G58" s="3"/>
      <c r="H58" s="3"/>
      <c r="I58" s="25">
        <f t="shared" si="1"/>
        <v>65</v>
      </c>
      <c r="J58" s="42"/>
      <c r="K58" s="3"/>
      <c r="L58" s="3"/>
      <c r="M58" s="3"/>
      <c r="N58" s="3"/>
      <c r="O58" s="3"/>
      <c r="P58" s="3">
        <v>1</v>
      </c>
      <c r="Q58" s="3"/>
      <c r="R58" s="5">
        <f t="shared" si="2"/>
        <v>20</v>
      </c>
      <c r="S58" s="42"/>
      <c r="T58" s="36"/>
      <c r="U58" s="36"/>
      <c r="V58" s="36"/>
      <c r="W58" s="36"/>
      <c r="X58" s="36"/>
      <c r="Y58" s="36"/>
      <c r="Z58" s="36"/>
      <c r="AA58" s="36"/>
      <c r="AB58" s="83"/>
      <c r="AC58" s="83"/>
      <c r="AD58" s="83"/>
      <c r="AE58" s="83"/>
      <c r="AF58" s="83"/>
      <c r="AG58" s="26">
        <v>0</v>
      </c>
      <c r="AH58" s="42"/>
      <c r="AI58" s="7">
        <f t="shared" si="0"/>
        <v>85</v>
      </c>
    </row>
    <row r="59" spans="1:35" customFormat="1" ht="14" thickBot="1">
      <c r="A59" s="124" t="s">
        <v>153</v>
      </c>
      <c r="B59" s="42"/>
      <c r="C59" s="3"/>
      <c r="D59" s="3"/>
      <c r="E59" s="3"/>
      <c r="F59" s="3"/>
      <c r="G59" s="3">
        <v>1</v>
      </c>
      <c r="H59" s="3"/>
      <c r="I59" s="25">
        <f t="shared" si="1"/>
        <v>40</v>
      </c>
      <c r="J59" s="42"/>
      <c r="K59" s="3"/>
      <c r="L59" s="3"/>
      <c r="M59" s="3"/>
      <c r="N59" s="3"/>
      <c r="O59" s="3"/>
      <c r="P59" s="3"/>
      <c r="Q59" s="3"/>
      <c r="R59" s="5">
        <f t="shared" si="2"/>
        <v>0</v>
      </c>
      <c r="S59" s="42"/>
      <c r="T59" s="36"/>
      <c r="U59" s="36"/>
      <c r="V59" s="36"/>
      <c r="W59" s="36"/>
      <c r="X59" s="36"/>
      <c r="Y59" s="36"/>
      <c r="Z59" s="36"/>
      <c r="AA59" s="36"/>
      <c r="AB59" s="83"/>
      <c r="AC59" s="83"/>
      <c r="AD59" s="83"/>
      <c r="AE59" s="83"/>
      <c r="AF59" s="83"/>
      <c r="AG59" s="26">
        <v>25</v>
      </c>
      <c r="AH59" s="42"/>
      <c r="AI59" s="7">
        <f t="shared" si="0"/>
        <v>65</v>
      </c>
    </row>
    <row r="60" spans="1:35" customFormat="1" ht="14" thickBot="1">
      <c r="A60" s="124" t="s">
        <v>154</v>
      </c>
      <c r="B60" s="42"/>
      <c r="C60" s="3"/>
      <c r="D60" s="3"/>
      <c r="E60" s="3"/>
      <c r="F60" s="3"/>
      <c r="G60" s="3"/>
      <c r="H60" s="3"/>
      <c r="I60" s="25">
        <f t="shared" si="1"/>
        <v>0</v>
      </c>
      <c r="J60" s="42"/>
      <c r="K60" s="3"/>
      <c r="L60" s="3"/>
      <c r="M60" s="3"/>
      <c r="N60" s="3"/>
      <c r="O60" s="3"/>
      <c r="P60" s="3"/>
      <c r="Q60" s="3"/>
      <c r="R60" s="5">
        <f t="shared" si="2"/>
        <v>0</v>
      </c>
      <c r="S60" s="42"/>
      <c r="T60" s="36"/>
      <c r="U60" s="36"/>
      <c r="V60" s="36"/>
      <c r="W60" s="36"/>
      <c r="X60" s="36"/>
      <c r="Y60" s="36"/>
      <c r="Z60" s="36"/>
      <c r="AA60" s="36"/>
      <c r="AB60" s="83"/>
      <c r="AC60" s="83"/>
      <c r="AD60" s="83"/>
      <c r="AE60" s="83"/>
      <c r="AF60" s="83"/>
      <c r="AG60" s="26">
        <v>5</v>
      </c>
      <c r="AH60" s="42"/>
      <c r="AI60" s="7">
        <f t="shared" si="0"/>
        <v>5</v>
      </c>
    </row>
    <row r="61" spans="1:35" customFormat="1" ht="14" thickBot="1">
      <c r="A61" s="124" t="s">
        <v>155</v>
      </c>
      <c r="B61" s="42"/>
      <c r="C61" s="3">
        <v>1</v>
      </c>
      <c r="D61" s="3"/>
      <c r="E61" s="3"/>
      <c r="F61" s="3"/>
      <c r="G61" s="3">
        <v>1</v>
      </c>
      <c r="H61" s="3">
        <v>2</v>
      </c>
      <c r="I61" s="25">
        <f t="shared" si="1"/>
        <v>160</v>
      </c>
      <c r="J61" s="42"/>
      <c r="K61" s="3"/>
      <c r="L61" s="3"/>
      <c r="M61" s="3"/>
      <c r="N61" s="3"/>
      <c r="O61" s="3"/>
      <c r="P61" s="3"/>
      <c r="Q61" s="3"/>
      <c r="R61" s="5">
        <f t="shared" si="2"/>
        <v>0</v>
      </c>
      <c r="S61" s="42"/>
      <c r="T61" s="36"/>
      <c r="U61" s="36"/>
      <c r="V61" s="36"/>
      <c r="W61" s="36"/>
      <c r="X61" s="36"/>
      <c r="Y61" s="36"/>
      <c r="Z61" s="36"/>
      <c r="AA61" s="36"/>
      <c r="AB61" s="83"/>
      <c r="AC61" s="83"/>
      <c r="AD61" s="83"/>
      <c r="AE61" s="83"/>
      <c r="AF61" s="83"/>
      <c r="AG61" s="26">
        <v>175</v>
      </c>
      <c r="AH61" s="42"/>
      <c r="AI61" s="7">
        <f t="shared" si="0"/>
        <v>335</v>
      </c>
    </row>
    <row r="62" spans="1:35" customFormat="1" ht="14" thickBot="1">
      <c r="A62" s="124" t="s">
        <v>156</v>
      </c>
      <c r="B62" s="42"/>
      <c r="C62" s="3"/>
      <c r="D62" s="3"/>
      <c r="E62" s="3"/>
      <c r="F62" s="3"/>
      <c r="G62" s="3"/>
      <c r="H62" s="3"/>
      <c r="I62" s="25">
        <f t="shared" si="1"/>
        <v>0</v>
      </c>
      <c r="J62" s="42"/>
      <c r="K62" s="3"/>
      <c r="L62" s="3"/>
      <c r="M62" s="3"/>
      <c r="N62" s="3"/>
      <c r="O62" s="3"/>
      <c r="P62" s="3"/>
      <c r="Q62" s="3"/>
      <c r="R62" s="5">
        <f t="shared" si="2"/>
        <v>0</v>
      </c>
      <c r="S62" s="42"/>
      <c r="T62" s="36"/>
      <c r="U62" s="36"/>
      <c r="V62" s="36"/>
      <c r="W62" s="36"/>
      <c r="X62" s="36"/>
      <c r="Y62" s="36"/>
      <c r="Z62" s="36"/>
      <c r="AA62" s="36"/>
      <c r="AB62" s="83"/>
      <c r="AC62" s="83"/>
      <c r="AD62" s="83"/>
      <c r="AE62" s="83"/>
      <c r="AF62" s="83"/>
      <c r="AG62" s="26">
        <v>0</v>
      </c>
      <c r="AH62" s="42"/>
      <c r="AI62" s="7">
        <f t="shared" si="0"/>
        <v>0</v>
      </c>
    </row>
    <row r="63" spans="1:35" customFormat="1" ht="14" thickBot="1">
      <c r="A63" s="124" t="s">
        <v>157</v>
      </c>
      <c r="B63" s="42"/>
      <c r="C63" s="3"/>
      <c r="D63" s="3"/>
      <c r="E63" s="3"/>
      <c r="F63" s="3"/>
      <c r="G63" s="3">
        <v>1</v>
      </c>
      <c r="H63" s="3">
        <v>2</v>
      </c>
      <c r="I63" s="25">
        <f t="shared" si="1"/>
        <v>80</v>
      </c>
      <c r="J63" s="42"/>
      <c r="K63" s="3"/>
      <c r="L63" s="3"/>
      <c r="M63" s="3"/>
      <c r="N63" s="3"/>
      <c r="O63" s="3"/>
      <c r="P63" s="3"/>
      <c r="Q63" s="3"/>
      <c r="R63" s="5">
        <f t="shared" si="2"/>
        <v>0</v>
      </c>
      <c r="S63" s="42"/>
      <c r="T63" s="36"/>
      <c r="U63" s="36"/>
      <c r="V63" s="36"/>
      <c r="W63" s="36"/>
      <c r="X63" s="36"/>
      <c r="Y63" s="36"/>
      <c r="Z63" s="36"/>
      <c r="AA63" s="36"/>
      <c r="AB63" s="83"/>
      <c r="AC63" s="83"/>
      <c r="AD63" s="83"/>
      <c r="AE63" s="83"/>
      <c r="AF63" s="83"/>
      <c r="AG63" s="26">
        <v>0</v>
      </c>
      <c r="AH63" s="42"/>
      <c r="AI63" s="7">
        <f t="shared" si="0"/>
        <v>80</v>
      </c>
    </row>
    <row r="64" spans="1:35" customFormat="1" ht="14" thickBot="1">
      <c r="A64" s="124" t="s">
        <v>282</v>
      </c>
      <c r="B64" s="42"/>
      <c r="C64" s="3"/>
      <c r="D64" s="3"/>
      <c r="E64" s="3"/>
      <c r="F64" s="3"/>
      <c r="G64" s="3"/>
      <c r="H64" s="3"/>
      <c r="I64" s="25">
        <f t="shared" si="1"/>
        <v>0</v>
      </c>
      <c r="J64" s="42"/>
      <c r="K64" s="3"/>
      <c r="L64" s="3"/>
      <c r="M64" s="3"/>
      <c r="N64" s="3"/>
      <c r="O64" s="3"/>
      <c r="P64" s="3"/>
      <c r="Q64" s="3"/>
      <c r="R64" s="5">
        <f t="shared" si="2"/>
        <v>0</v>
      </c>
      <c r="S64" s="42"/>
      <c r="T64" s="36"/>
      <c r="U64" s="36"/>
      <c r="V64" s="36"/>
      <c r="W64" s="36"/>
      <c r="X64" s="36"/>
      <c r="Y64" s="36"/>
      <c r="Z64" s="36"/>
      <c r="AA64" s="36"/>
      <c r="AB64" s="83"/>
      <c r="AC64" s="83"/>
      <c r="AD64" s="83"/>
      <c r="AE64" s="83"/>
      <c r="AF64" s="83"/>
      <c r="AG64" s="26">
        <v>0</v>
      </c>
      <c r="AH64" s="42"/>
      <c r="AI64" s="7">
        <f t="shared" si="0"/>
        <v>0</v>
      </c>
    </row>
    <row r="65" spans="1:35" customFormat="1" ht="14" thickBot="1">
      <c r="A65" s="124" t="s">
        <v>158</v>
      </c>
      <c r="B65" s="42"/>
      <c r="C65" s="3"/>
      <c r="D65" s="3"/>
      <c r="E65" s="3"/>
      <c r="F65" s="3"/>
      <c r="G65" s="3"/>
      <c r="H65" s="3"/>
      <c r="I65" s="25">
        <f t="shared" si="1"/>
        <v>0</v>
      </c>
      <c r="J65" s="42"/>
      <c r="K65" s="3"/>
      <c r="L65" s="3"/>
      <c r="M65" s="3"/>
      <c r="N65" s="3"/>
      <c r="O65" s="3"/>
      <c r="P65" s="3"/>
      <c r="Q65" s="3"/>
      <c r="R65" s="5">
        <f t="shared" si="2"/>
        <v>0</v>
      </c>
      <c r="S65" s="42"/>
      <c r="T65" s="36"/>
      <c r="U65" s="36"/>
      <c r="V65" s="36"/>
      <c r="W65" s="36"/>
      <c r="X65" s="36"/>
      <c r="Y65" s="36"/>
      <c r="Z65" s="36"/>
      <c r="AA65" s="36"/>
      <c r="AB65" s="83"/>
      <c r="AC65" s="83"/>
      <c r="AD65" s="83"/>
      <c r="AE65" s="83"/>
      <c r="AF65" s="83"/>
      <c r="AG65" s="26">
        <v>0</v>
      </c>
      <c r="AH65" s="42"/>
      <c r="AI65" s="7">
        <f t="shared" si="0"/>
        <v>0</v>
      </c>
    </row>
    <row r="66" spans="1:35" customFormat="1" ht="14" thickBot="1">
      <c r="A66" s="124" t="s">
        <v>159</v>
      </c>
      <c r="B66" s="42"/>
      <c r="C66" s="3"/>
      <c r="D66" s="3"/>
      <c r="E66" s="3"/>
      <c r="F66" s="3"/>
      <c r="G66" s="3"/>
      <c r="H66" s="3"/>
      <c r="I66" s="25">
        <f t="shared" si="1"/>
        <v>0</v>
      </c>
      <c r="J66" s="42"/>
      <c r="K66" s="3"/>
      <c r="L66" s="3"/>
      <c r="M66" s="3"/>
      <c r="N66" s="3"/>
      <c r="O66" s="3"/>
      <c r="P66" s="3"/>
      <c r="Q66" s="3"/>
      <c r="R66" s="5">
        <f t="shared" si="2"/>
        <v>0</v>
      </c>
      <c r="S66" s="42"/>
      <c r="T66" s="36"/>
      <c r="U66" s="36"/>
      <c r="V66" s="36"/>
      <c r="W66" s="36"/>
      <c r="X66" s="36"/>
      <c r="Y66" s="36"/>
      <c r="Z66" s="36"/>
      <c r="AA66" s="36"/>
      <c r="AB66" s="83"/>
      <c r="AC66" s="83"/>
      <c r="AD66" s="83"/>
      <c r="AE66" s="83"/>
      <c r="AF66" s="83"/>
      <c r="AG66" s="26">
        <v>0</v>
      </c>
      <c r="AH66" s="42"/>
      <c r="AI66" s="7">
        <f t="shared" si="0"/>
        <v>0</v>
      </c>
    </row>
    <row r="67" spans="1:35" customFormat="1" ht="14" thickBot="1">
      <c r="A67" s="124" t="s">
        <v>160</v>
      </c>
      <c r="B67" s="42"/>
      <c r="C67" s="3"/>
      <c r="D67" s="3"/>
      <c r="E67" s="3"/>
      <c r="F67" s="3"/>
      <c r="G67" s="3"/>
      <c r="H67" s="3"/>
      <c r="I67" s="25">
        <f t="shared" si="1"/>
        <v>0</v>
      </c>
      <c r="J67" s="42"/>
      <c r="K67" s="3"/>
      <c r="L67" s="3"/>
      <c r="M67" s="3"/>
      <c r="N67" s="3"/>
      <c r="O67" s="3"/>
      <c r="P67" s="3"/>
      <c r="Q67" s="3"/>
      <c r="R67" s="5">
        <f t="shared" si="2"/>
        <v>0</v>
      </c>
      <c r="S67" s="42"/>
      <c r="T67" s="36"/>
      <c r="U67" s="36"/>
      <c r="V67" s="36"/>
      <c r="W67" s="36"/>
      <c r="X67" s="36"/>
      <c r="Y67" s="36"/>
      <c r="Z67" s="36"/>
      <c r="AA67" s="36"/>
      <c r="AB67" s="83"/>
      <c r="AC67" s="83"/>
      <c r="AD67" s="83"/>
      <c r="AE67" s="83"/>
      <c r="AF67" s="83"/>
      <c r="AG67" s="26">
        <v>0</v>
      </c>
      <c r="AH67" s="42"/>
      <c r="AI67" s="7">
        <f t="shared" ref="AI67:AI130" si="3">I67+R67+AG67</f>
        <v>0</v>
      </c>
    </row>
    <row r="68" spans="1:35" customFormat="1" ht="14" thickBot="1">
      <c r="A68" s="124" t="s">
        <v>161</v>
      </c>
      <c r="B68" s="42"/>
      <c r="C68" s="3"/>
      <c r="D68" s="3">
        <v>1</v>
      </c>
      <c r="E68" s="3">
        <v>2</v>
      </c>
      <c r="F68" s="3">
        <v>1</v>
      </c>
      <c r="G68" s="3">
        <v>5</v>
      </c>
      <c r="H68" s="3">
        <v>8</v>
      </c>
      <c r="I68" s="25">
        <f t="shared" si="1"/>
        <v>615</v>
      </c>
      <c r="J68" s="42"/>
      <c r="K68" s="3"/>
      <c r="L68" s="3"/>
      <c r="M68" s="3"/>
      <c r="N68" s="3">
        <v>1</v>
      </c>
      <c r="O68" s="3">
        <v>2</v>
      </c>
      <c r="P68" s="3"/>
      <c r="Q68" s="3">
        <v>2</v>
      </c>
      <c r="R68" s="5">
        <f t="shared" si="2"/>
        <v>140</v>
      </c>
      <c r="S68" s="42"/>
      <c r="T68" s="36"/>
      <c r="U68" s="36"/>
      <c r="V68" s="36"/>
      <c r="W68" s="36"/>
      <c r="X68" s="36"/>
      <c r="Y68" s="36"/>
      <c r="Z68" s="36"/>
      <c r="AA68" s="36"/>
      <c r="AB68" s="83"/>
      <c r="AC68" s="83"/>
      <c r="AD68" s="83"/>
      <c r="AE68" s="83"/>
      <c r="AF68" s="83"/>
      <c r="AG68" s="26">
        <v>0</v>
      </c>
      <c r="AH68" s="42"/>
      <c r="AI68" s="7">
        <f t="shared" si="3"/>
        <v>755</v>
      </c>
    </row>
    <row r="69" spans="1:35" customFormat="1" ht="14" thickBot="1">
      <c r="A69" s="124" t="s">
        <v>316</v>
      </c>
      <c r="B69" s="42"/>
      <c r="C69" s="3"/>
      <c r="D69" s="3"/>
      <c r="E69" s="3"/>
      <c r="F69" s="3"/>
      <c r="G69" s="3"/>
      <c r="H69" s="3"/>
      <c r="I69" s="25">
        <f t="shared" si="1"/>
        <v>0</v>
      </c>
      <c r="J69" s="42"/>
      <c r="K69" s="3"/>
      <c r="L69" s="3"/>
      <c r="M69" s="3"/>
      <c r="N69" s="3"/>
      <c r="O69" s="3"/>
      <c r="P69" s="3"/>
      <c r="Q69" s="3"/>
      <c r="R69" s="5">
        <f t="shared" si="2"/>
        <v>0</v>
      </c>
      <c r="S69" s="42"/>
      <c r="T69" s="36"/>
      <c r="U69" s="36"/>
      <c r="V69" s="36"/>
      <c r="W69" s="36"/>
      <c r="X69" s="36"/>
      <c r="Y69" s="36"/>
      <c r="Z69" s="36"/>
      <c r="AA69" s="36"/>
      <c r="AB69" s="83"/>
      <c r="AC69" s="83"/>
      <c r="AD69" s="83"/>
      <c r="AE69" s="83"/>
      <c r="AF69" s="83"/>
      <c r="AG69" s="26">
        <v>0</v>
      </c>
      <c r="AH69" s="42"/>
      <c r="AI69" s="7">
        <f t="shared" si="3"/>
        <v>0</v>
      </c>
    </row>
    <row r="70" spans="1:35" customFormat="1" ht="14" thickBot="1">
      <c r="A70" s="124" t="s">
        <v>162</v>
      </c>
      <c r="B70" s="42"/>
      <c r="C70" s="3"/>
      <c r="D70" s="3"/>
      <c r="E70" s="3"/>
      <c r="F70" s="3"/>
      <c r="G70" s="3"/>
      <c r="H70" s="3"/>
      <c r="I70" s="25">
        <f t="shared" ref="I70:I133" si="4">(C70*80)+(D70*70)+(E70*65)+(F70*55)+(G70*40)+(H70*20)</f>
        <v>0</v>
      </c>
      <c r="J70" s="42"/>
      <c r="K70" s="3"/>
      <c r="L70" s="3"/>
      <c r="M70" s="3"/>
      <c r="N70" s="3"/>
      <c r="O70" s="3"/>
      <c r="P70" s="3"/>
      <c r="Q70" s="3"/>
      <c r="R70" s="5">
        <f t="shared" ref="R70:R133" si="5">(K70*100)+(L70*80)+(M70*60)+(N70*40)+(O70*30)+(P70*20)+(Q70*20)</f>
        <v>0</v>
      </c>
      <c r="S70" s="42"/>
      <c r="T70" s="36"/>
      <c r="U70" s="36"/>
      <c r="V70" s="36"/>
      <c r="W70" s="36"/>
      <c r="X70" s="36"/>
      <c r="Y70" s="36"/>
      <c r="Z70" s="36"/>
      <c r="AA70" s="36"/>
      <c r="AB70" s="83"/>
      <c r="AC70" s="83"/>
      <c r="AD70" s="83"/>
      <c r="AE70" s="83"/>
      <c r="AF70" s="83"/>
      <c r="AG70" s="26">
        <v>0</v>
      </c>
      <c r="AH70" s="42"/>
      <c r="AI70" s="7">
        <f t="shared" si="3"/>
        <v>0</v>
      </c>
    </row>
    <row r="71" spans="1:35" customFormat="1" ht="14" thickBot="1">
      <c r="A71" s="124" t="s">
        <v>163</v>
      </c>
      <c r="B71" s="42"/>
      <c r="C71" s="3"/>
      <c r="D71" s="3"/>
      <c r="E71" s="3"/>
      <c r="F71" s="3"/>
      <c r="G71" s="3"/>
      <c r="H71" s="3"/>
      <c r="I71" s="25">
        <f t="shared" si="4"/>
        <v>0</v>
      </c>
      <c r="J71" s="42"/>
      <c r="K71" s="3"/>
      <c r="L71" s="3"/>
      <c r="M71" s="3"/>
      <c r="N71" s="3"/>
      <c r="O71" s="3"/>
      <c r="P71" s="3"/>
      <c r="Q71" s="3"/>
      <c r="R71" s="5">
        <f t="shared" si="5"/>
        <v>0</v>
      </c>
      <c r="S71" s="42"/>
      <c r="T71" s="36"/>
      <c r="U71" s="36"/>
      <c r="V71" s="36"/>
      <c r="W71" s="36"/>
      <c r="X71" s="36"/>
      <c r="Y71" s="36"/>
      <c r="Z71" s="36"/>
      <c r="AA71" s="36"/>
      <c r="AB71" s="83"/>
      <c r="AC71" s="83"/>
      <c r="AD71" s="83"/>
      <c r="AE71" s="83"/>
      <c r="AF71" s="83"/>
      <c r="AG71" s="26">
        <v>0</v>
      </c>
      <c r="AH71" s="42"/>
      <c r="AI71" s="7">
        <f t="shared" si="3"/>
        <v>0</v>
      </c>
    </row>
    <row r="72" spans="1:35" customFormat="1" ht="14" thickBot="1">
      <c r="A72" s="124" t="s">
        <v>317</v>
      </c>
      <c r="B72" s="42"/>
      <c r="C72" s="3"/>
      <c r="D72" s="3"/>
      <c r="E72" s="3"/>
      <c r="F72" s="3"/>
      <c r="G72" s="3"/>
      <c r="H72" s="3"/>
      <c r="I72" s="25">
        <f t="shared" si="4"/>
        <v>0</v>
      </c>
      <c r="J72" s="42"/>
      <c r="K72" s="3"/>
      <c r="L72" s="3"/>
      <c r="M72" s="3"/>
      <c r="N72" s="3"/>
      <c r="O72" s="3"/>
      <c r="P72" s="3"/>
      <c r="Q72" s="3"/>
      <c r="R72" s="5">
        <f t="shared" si="5"/>
        <v>0</v>
      </c>
      <c r="S72" s="42"/>
      <c r="T72" s="36"/>
      <c r="U72" s="36"/>
      <c r="V72" s="36"/>
      <c r="W72" s="36"/>
      <c r="X72" s="36"/>
      <c r="Y72" s="36"/>
      <c r="Z72" s="36"/>
      <c r="AA72" s="36"/>
      <c r="AB72" s="83"/>
      <c r="AC72" s="83"/>
      <c r="AD72" s="83"/>
      <c r="AE72" s="83"/>
      <c r="AF72" s="83"/>
      <c r="AG72" s="26">
        <v>0</v>
      </c>
      <c r="AH72" s="42"/>
      <c r="AI72" s="7">
        <f t="shared" si="3"/>
        <v>0</v>
      </c>
    </row>
    <row r="73" spans="1:35" customFormat="1" ht="14" thickBot="1">
      <c r="A73" s="124" t="s">
        <v>164</v>
      </c>
      <c r="B73" s="42"/>
      <c r="C73" s="3"/>
      <c r="D73" s="3"/>
      <c r="E73" s="3"/>
      <c r="F73" s="3"/>
      <c r="G73" s="3"/>
      <c r="H73" s="3"/>
      <c r="I73" s="25">
        <f t="shared" si="4"/>
        <v>0</v>
      </c>
      <c r="J73" s="42"/>
      <c r="K73" s="3"/>
      <c r="L73" s="3"/>
      <c r="M73" s="3"/>
      <c r="N73" s="3"/>
      <c r="O73" s="3"/>
      <c r="P73" s="3"/>
      <c r="Q73" s="3"/>
      <c r="R73" s="5">
        <f t="shared" si="5"/>
        <v>0</v>
      </c>
      <c r="S73" s="42"/>
      <c r="T73" s="36"/>
      <c r="U73" s="36"/>
      <c r="V73" s="36"/>
      <c r="W73" s="36"/>
      <c r="X73" s="36"/>
      <c r="Y73" s="36"/>
      <c r="Z73" s="36"/>
      <c r="AA73" s="36"/>
      <c r="AB73" s="83"/>
      <c r="AC73" s="83"/>
      <c r="AD73" s="83"/>
      <c r="AE73" s="83"/>
      <c r="AF73" s="83"/>
      <c r="AG73" s="26">
        <v>5</v>
      </c>
      <c r="AH73" s="42"/>
      <c r="AI73" s="7">
        <f t="shared" si="3"/>
        <v>5</v>
      </c>
    </row>
    <row r="74" spans="1:35" customFormat="1" ht="14" thickBot="1">
      <c r="A74" s="124" t="s">
        <v>165</v>
      </c>
      <c r="B74" s="42"/>
      <c r="C74" s="3"/>
      <c r="D74" s="3"/>
      <c r="E74" s="3"/>
      <c r="F74" s="3"/>
      <c r="G74" s="3"/>
      <c r="H74" s="3"/>
      <c r="I74" s="25">
        <f t="shared" si="4"/>
        <v>0</v>
      </c>
      <c r="J74" s="42"/>
      <c r="K74" s="3"/>
      <c r="L74" s="3"/>
      <c r="M74" s="3"/>
      <c r="N74" s="3"/>
      <c r="O74" s="3"/>
      <c r="P74" s="3"/>
      <c r="Q74" s="3"/>
      <c r="R74" s="5">
        <f t="shared" si="5"/>
        <v>0</v>
      </c>
      <c r="S74" s="42"/>
      <c r="T74" s="36"/>
      <c r="U74" s="36"/>
      <c r="V74" s="36"/>
      <c r="W74" s="36"/>
      <c r="X74" s="36"/>
      <c r="Y74" s="36"/>
      <c r="Z74" s="36"/>
      <c r="AA74" s="36"/>
      <c r="AB74" s="83"/>
      <c r="AC74" s="83"/>
      <c r="AD74" s="83"/>
      <c r="AE74" s="83"/>
      <c r="AF74" s="83"/>
      <c r="AG74" s="26">
        <v>0</v>
      </c>
      <c r="AH74" s="42"/>
      <c r="AI74" s="7">
        <f t="shared" si="3"/>
        <v>0</v>
      </c>
    </row>
    <row r="75" spans="1:35" customFormat="1" ht="14" thickBot="1">
      <c r="A75" s="124" t="s">
        <v>306</v>
      </c>
      <c r="B75" s="42"/>
      <c r="C75" s="3"/>
      <c r="D75" s="3"/>
      <c r="E75" s="3"/>
      <c r="F75" s="3"/>
      <c r="G75" s="3"/>
      <c r="H75" s="3"/>
      <c r="I75" s="25">
        <f t="shared" si="4"/>
        <v>0</v>
      </c>
      <c r="J75" s="42"/>
      <c r="K75" s="3"/>
      <c r="L75" s="3"/>
      <c r="M75" s="3"/>
      <c r="N75" s="3"/>
      <c r="O75" s="3"/>
      <c r="P75" s="3"/>
      <c r="Q75" s="3"/>
      <c r="R75" s="5">
        <f t="shared" si="5"/>
        <v>0</v>
      </c>
      <c r="S75" s="42"/>
      <c r="T75" s="36"/>
      <c r="U75" s="36"/>
      <c r="V75" s="36"/>
      <c r="W75" s="36"/>
      <c r="X75" s="36"/>
      <c r="Y75" s="36"/>
      <c r="Z75" s="36"/>
      <c r="AA75" s="36"/>
      <c r="AB75" s="83"/>
      <c r="AC75" s="83"/>
      <c r="AD75" s="83"/>
      <c r="AE75" s="83"/>
      <c r="AF75" s="83"/>
      <c r="AG75" s="26">
        <v>0</v>
      </c>
      <c r="AH75" s="42"/>
      <c r="AI75" s="7">
        <f t="shared" si="3"/>
        <v>0</v>
      </c>
    </row>
    <row r="76" spans="1:35" customFormat="1" ht="14" thickBot="1">
      <c r="A76" s="124" t="s">
        <v>166</v>
      </c>
      <c r="B76" s="42"/>
      <c r="C76" s="3"/>
      <c r="D76" s="3"/>
      <c r="E76" s="3"/>
      <c r="F76" s="3"/>
      <c r="G76" s="3">
        <v>1</v>
      </c>
      <c r="H76" s="3"/>
      <c r="I76" s="25">
        <f t="shared" si="4"/>
        <v>40</v>
      </c>
      <c r="J76" s="42"/>
      <c r="K76" s="3"/>
      <c r="L76" s="3"/>
      <c r="M76" s="3"/>
      <c r="N76" s="3"/>
      <c r="O76" s="3"/>
      <c r="P76" s="3"/>
      <c r="Q76" s="3"/>
      <c r="R76" s="5">
        <f t="shared" si="5"/>
        <v>0</v>
      </c>
      <c r="S76" s="42"/>
      <c r="T76" s="36"/>
      <c r="U76" s="36"/>
      <c r="V76" s="36"/>
      <c r="W76" s="36"/>
      <c r="X76" s="36"/>
      <c r="Y76" s="36"/>
      <c r="Z76" s="36"/>
      <c r="AA76" s="36"/>
      <c r="AB76" s="83"/>
      <c r="AC76" s="83"/>
      <c r="AD76" s="83"/>
      <c r="AE76" s="83"/>
      <c r="AF76" s="83"/>
      <c r="AG76" s="26">
        <v>80</v>
      </c>
      <c r="AH76" s="42"/>
      <c r="AI76" s="7">
        <f t="shared" si="3"/>
        <v>120</v>
      </c>
    </row>
    <row r="77" spans="1:35" customFormat="1" ht="14" thickBot="1">
      <c r="A77" s="124" t="s">
        <v>167</v>
      </c>
      <c r="B77" s="42"/>
      <c r="C77" s="3">
        <v>5</v>
      </c>
      <c r="D77" s="3">
        <v>2</v>
      </c>
      <c r="E77" s="3">
        <v>6</v>
      </c>
      <c r="F77" s="3"/>
      <c r="G77" s="3">
        <v>8</v>
      </c>
      <c r="H77" s="3">
        <v>8</v>
      </c>
      <c r="I77" s="25">
        <f t="shared" si="4"/>
        <v>1410</v>
      </c>
      <c r="J77" s="42"/>
      <c r="K77" s="3"/>
      <c r="L77" s="3">
        <v>1</v>
      </c>
      <c r="M77" s="3">
        <v>1</v>
      </c>
      <c r="N77" s="3">
        <v>1</v>
      </c>
      <c r="O77" s="3">
        <v>2</v>
      </c>
      <c r="P77" s="3">
        <v>2</v>
      </c>
      <c r="Q77" s="3">
        <v>10</v>
      </c>
      <c r="R77" s="5">
        <f t="shared" si="5"/>
        <v>480</v>
      </c>
      <c r="S77" s="42"/>
      <c r="T77" s="36"/>
      <c r="U77" s="36"/>
      <c r="V77" s="36"/>
      <c r="W77" s="36"/>
      <c r="X77" s="36"/>
      <c r="Y77" s="36"/>
      <c r="Z77" s="36"/>
      <c r="AA77" s="36"/>
      <c r="AB77" s="83"/>
      <c r="AC77" s="83"/>
      <c r="AD77" s="83"/>
      <c r="AE77" s="83"/>
      <c r="AF77" s="83"/>
      <c r="AG77" s="26">
        <v>875</v>
      </c>
      <c r="AH77" s="42"/>
      <c r="AI77" s="7">
        <f t="shared" si="3"/>
        <v>2765</v>
      </c>
    </row>
    <row r="78" spans="1:35" customFormat="1" ht="14" thickBot="1">
      <c r="A78" s="124" t="s">
        <v>168</v>
      </c>
      <c r="B78" s="42"/>
      <c r="C78" s="3"/>
      <c r="D78" s="3"/>
      <c r="E78" s="3"/>
      <c r="F78" s="3"/>
      <c r="G78" s="3"/>
      <c r="H78" s="3"/>
      <c r="I78" s="25">
        <f t="shared" si="4"/>
        <v>0</v>
      </c>
      <c r="J78" s="42"/>
      <c r="K78" s="3"/>
      <c r="L78" s="3"/>
      <c r="M78" s="3"/>
      <c r="N78" s="3"/>
      <c r="O78" s="3"/>
      <c r="P78" s="3"/>
      <c r="Q78" s="3"/>
      <c r="R78" s="5">
        <f t="shared" si="5"/>
        <v>0</v>
      </c>
      <c r="S78" s="42"/>
      <c r="T78" s="36"/>
      <c r="U78" s="36"/>
      <c r="V78" s="36"/>
      <c r="W78" s="36"/>
      <c r="X78" s="36"/>
      <c r="Y78" s="36"/>
      <c r="Z78" s="36"/>
      <c r="AA78" s="36"/>
      <c r="AB78" s="83"/>
      <c r="AC78" s="83"/>
      <c r="AD78" s="83"/>
      <c r="AE78" s="83"/>
      <c r="AF78" s="83"/>
      <c r="AG78" s="26">
        <v>0</v>
      </c>
      <c r="AH78" s="42"/>
      <c r="AI78" s="7">
        <f t="shared" si="3"/>
        <v>0</v>
      </c>
    </row>
    <row r="79" spans="1:35" customFormat="1" ht="14" thickBot="1">
      <c r="A79" s="124" t="s">
        <v>169</v>
      </c>
      <c r="B79" s="42"/>
      <c r="C79" s="3"/>
      <c r="D79" s="3"/>
      <c r="E79" s="3"/>
      <c r="F79" s="3"/>
      <c r="G79" s="3"/>
      <c r="H79" s="3"/>
      <c r="I79" s="25">
        <f t="shared" si="4"/>
        <v>0</v>
      </c>
      <c r="J79" s="42"/>
      <c r="K79" s="3"/>
      <c r="L79" s="3"/>
      <c r="M79" s="3"/>
      <c r="N79" s="3"/>
      <c r="O79" s="3"/>
      <c r="P79" s="3"/>
      <c r="Q79" s="3"/>
      <c r="R79" s="5">
        <f t="shared" si="5"/>
        <v>0</v>
      </c>
      <c r="S79" s="42"/>
      <c r="T79" s="36"/>
      <c r="U79" s="36"/>
      <c r="V79" s="36"/>
      <c r="W79" s="36"/>
      <c r="X79" s="36"/>
      <c r="Y79" s="36"/>
      <c r="Z79" s="36"/>
      <c r="AA79" s="36"/>
      <c r="AB79" s="83"/>
      <c r="AC79" s="83"/>
      <c r="AD79" s="83"/>
      <c r="AE79" s="83"/>
      <c r="AF79" s="83"/>
      <c r="AG79" s="26">
        <v>0</v>
      </c>
      <c r="AH79" s="42"/>
      <c r="AI79" s="7">
        <f t="shared" si="3"/>
        <v>0</v>
      </c>
    </row>
    <row r="80" spans="1:35" customFormat="1" ht="14" thickBot="1">
      <c r="A80" s="124" t="s">
        <v>170</v>
      </c>
      <c r="B80" s="42"/>
      <c r="C80" s="3"/>
      <c r="D80" s="3"/>
      <c r="E80" s="3"/>
      <c r="F80" s="3"/>
      <c r="G80" s="3"/>
      <c r="H80" s="3"/>
      <c r="I80" s="25">
        <f t="shared" si="4"/>
        <v>0</v>
      </c>
      <c r="J80" s="42"/>
      <c r="K80" s="3"/>
      <c r="L80" s="3"/>
      <c r="M80" s="3"/>
      <c r="N80" s="3"/>
      <c r="O80" s="3"/>
      <c r="P80" s="3"/>
      <c r="Q80" s="3"/>
      <c r="R80" s="5">
        <f t="shared" si="5"/>
        <v>0</v>
      </c>
      <c r="S80" s="42"/>
      <c r="T80" s="36"/>
      <c r="U80" s="36"/>
      <c r="V80" s="36"/>
      <c r="W80" s="36"/>
      <c r="X80" s="36"/>
      <c r="Y80" s="36"/>
      <c r="Z80" s="36"/>
      <c r="AA80" s="36"/>
      <c r="AB80" s="83"/>
      <c r="AC80" s="83"/>
      <c r="AD80" s="83"/>
      <c r="AE80" s="83"/>
      <c r="AF80" s="83"/>
      <c r="AG80" s="26">
        <v>30</v>
      </c>
      <c r="AH80" s="42"/>
      <c r="AI80" s="7">
        <f t="shared" si="3"/>
        <v>30</v>
      </c>
    </row>
    <row r="81" spans="1:35" customFormat="1" ht="14" thickBot="1">
      <c r="A81" s="124" t="s">
        <v>171</v>
      </c>
      <c r="B81" s="42"/>
      <c r="C81" s="3"/>
      <c r="D81" s="3"/>
      <c r="E81" s="3"/>
      <c r="F81" s="3"/>
      <c r="G81" s="3"/>
      <c r="H81" s="3"/>
      <c r="I81" s="25">
        <f t="shared" si="4"/>
        <v>0</v>
      </c>
      <c r="J81" s="42"/>
      <c r="K81" s="3"/>
      <c r="L81" s="3"/>
      <c r="M81" s="3"/>
      <c r="N81" s="3"/>
      <c r="O81" s="3"/>
      <c r="P81" s="3"/>
      <c r="Q81" s="3"/>
      <c r="R81" s="5">
        <f t="shared" si="5"/>
        <v>0</v>
      </c>
      <c r="S81" s="42"/>
      <c r="T81" s="36"/>
      <c r="U81" s="36"/>
      <c r="V81" s="36"/>
      <c r="W81" s="36"/>
      <c r="X81" s="36"/>
      <c r="Y81" s="36"/>
      <c r="Z81" s="36"/>
      <c r="AA81" s="36"/>
      <c r="AB81" s="83"/>
      <c r="AC81" s="83"/>
      <c r="AD81" s="83"/>
      <c r="AE81" s="83"/>
      <c r="AF81" s="83"/>
      <c r="AG81" s="26">
        <v>0</v>
      </c>
      <c r="AH81" s="42"/>
      <c r="AI81" s="7">
        <f t="shared" si="3"/>
        <v>0</v>
      </c>
    </row>
    <row r="82" spans="1:35" customFormat="1" ht="14" thickBot="1">
      <c r="A82" s="124" t="s">
        <v>172</v>
      </c>
      <c r="B82" s="42"/>
      <c r="C82" s="3"/>
      <c r="D82" s="3"/>
      <c r="E82" s="3"/>
      <c r="F82" s="3"/>
      <c r="G82" s="3"/>
      <c r="H82" s="3"/>
      <c r="I82" s="25">
        <f t="shared" si="4"/>
        <v>0</v>
      </c>
      <c r="J82" s="42"/>
      <c r="K82" s="3"/>
      <c r="L82" s="3"/>
      <c r="M82" s="3"/>
      <c r="N82" s="3"/>
      <c r="O82" s="3"/>
      <c r="P82" s="3"/>
      <c r="Q82" s="3"/>
      <c r="R82" s="5">
        <f t="shared" si="5"/>
        <v>0</v>
      </c>
      <c r="S82" s="42"/>
      <c r="T82" s="36"/>
      <c r="U82" s="36"/>
      <c r="V82" s="36"/>
      <c r="W82" s="36"/>
      <c r="X82" s="36"/>
      <c r="Y82" s="36"/>
      <c r="Z82" s="36"/>
      <c r="AA82" s="36"/>
      <c r="AB82" s="83"/>
      <c r="AC82" s="83"/>
      <c r="AD82" s="83"/>
      <c r="AE82" s="83"/>
      <c r="AF82" s="83"/>
      <c r="AG82" s="26">
        <v>0</v>
      </c>
      <c r="AH82" s="42"/>
      <c r="AI82" s="7">
        <f t="shared" si="3"/>
        <v>0</v>
      </c>
    </row>
    <row r="83" spans="1:35" customFormat="1" ht="14" thickBot="1">
      <c r="A83" s="124" t="s">
        <v>173</v>
      </c>
      <c r="B83" s="42"/>
      <c r="C83" s="3"/>
      <c r="D83" s="3"/>
      <c r="E83" s="3"/>
      <c r="F83" s="3"/>
      <c r="G83" s="3"/>
      <c r="H83" s="3"/>
      <c r="I83" s="25">
        <f t="shared" si="4"/>
        <v>0</v>
      </c>
      <c r="J83" s="42"/>
      <c r="K83" s="3"/>
      <c r="L83" s="3"/>
      <c r="M83" s="3"/>
      <c r="N83" s="3"/>
      <c r="O83" s="3"/>
      <c r="P83" s="3"/>
      <c r="Q83" s="3"/>
      <c r="R83" s="5">
        <f t="shared" si="5"/>
        <v>0</v>
      </c>
      <c r="S83" s="42"/>
      <c r="T83" s="36"/>
      <c r="U83" s="36"/>
      <c r="V83" s="36"/>
      <c r="W83" s="36"/>
      <c r="X83" s="36"/>
      <c r="Y83" s="36"/>
      <c r="Z83" s="36"/>
      <c r="AA83" s="36"/>
      <c r="AB83" s="83"/>
      <c r="AC83" s="83"/>
      <c r="AD83" s="83"/>
      <c r="AE83" s="83"/>
      <c r="AF83" s="83"/>
      <c r="AG83" s="26">
        <v>0</v>
      </c>
      <c r="AH83" s="42"/>
      <c r="AI83" s="7">
        <f t="shared" si="3"/>
        <v>0</v>
      </c>
    </row>
    <row r="84" spans="1:35" customFormat="1" ht="14" thickBot="1">
      <c r="A84" s="124" t="s">
        <v>174</v>
      </c>
      <c r="B84" s="42"/>
      <c r="C84" s="3"/>
      <c r="D84" s="3">
        <v>1</v>
      </c>
      <c r="E84" s="3"/>
      <c r="F84" s="3"/>
      <c r="G84" s="3">
        <v>3</v>
      </c>
      <c r="H84" s="3">
        <v>2</v>
      </c>
      <c r="I84" s="25">
        <f t="shared" si="4"/>
        <v>230</v>
      </c>
      <c r="J84" s="42"/>
      <c r="K84" s="3"/>
      <c r="L84" s="3"/>
      <c r="M84" s="3"/>
      <c r="N84" s="3"/>
      <c r="O84" s="3"/>
      <c r="P84" s="3">
        <v>1</v>
      </c>
      <c r="Q84" s="3">
        <v>1</v>
      </c>
      <c r="R84" s="5">
        <f t="shared" si="5"/>
        <v>40</v>
      </c>
      <c r="S84" s="42"/>
      <c r="T84" s="36"/>
      <c r="U84" s="36"/>
      <c r="V84" s="36"/>
      <c r="W84" s="36"/>
      <c r="X84" s="36"/>
      <c r="Y84" s="36"/>
      <c r="Z84" s="36"/>
      <c r="AA84" s="36"/>
      <c r="AB84" s="83"/>
      <c r="AC84" s="83"/>
      <c r="AD84" s="83"/>
      <c r="AE84" s="83"/>
      <c r="AF84" s="83"/>
      <c r="AG84" s="26">
        <v>130</v>
      </c>
      <c r="AH84" s="42"/>
      <c r="AI84" s="7">
        <f t="shared" si="3"/>
        <v>400</v>
      </c>
    </row>
    <row r="85" spans="1:35" customFormat="1" ht="14" thickBot="1">
      <c r="A85" s="124" t="s">
        <v>175</v>
      </c>
      <c r="B85" s="42"/>
      <c r="C85" s="3">
        <v>1</v>
      </c>
      <c r="D85" s="3"/>
      <c r="E85" s="3"/>
      <c r="F85" s="3"/>
      <c r="G85" s="3"/>
      <c r="H85" s="3"/>
      <c r="I85" s="25">
        <f t="shared" si="4"/>
        <v>80</v>
      </c>
      <c r="J85" s="42"/>
      <c r="K85" s="3"/>
      <c r="L85" s="3"/>
      <c r="M85" s="3"/>
      <c r="N85" s="3"/>
      <c r="O85" s="3"/>
      <c r="P85" s="3"/>
      <c r="Q85" s="3"/>
      <c r="R85" s="5">
        <f t="shared" si="5"/>
        <v>0</v>
      </c>
      <c r="S85" s="42"/>
      <c r="T85" s="36"/>
      <c r="U85" s="36"/>
      <c r="V85" s="36"/>
      <c r="W85" s="36"/>
      <c r="X85" s="36"/>
      <c r="Y85" s="36"/>
      <c r="Z85" s="36"/>
      <c r="AA85" s="36"/>
      <c r="AB85" s="83"/>
      <c r="AC85" s="83"/>
      <c r="AD85" s="83"/>
      <c r="AE85" s="83"/>
      <c r="AF85" s="83"/>
      <c r="AG85" s="26">
        <v>0</v>
      </c>
      <c r="AH85" s="42"/>
      <c r="AI85" s="7">
        <f t="shared" si="3"/>
        <v>80</v>
      </c>
    </row>
    <row r="86" spans="1:35" customFormat="1" ht="14" thickBot="1">
      <c r="A86" s="124" t="s">
        <v>176</v>
      </c>
      <c r="B86" s="42"/>
      <c r="C86" s="3"/>
      <c r="D86" s="3">
        <v>1</v>
      </c>
      <c r="E86" s="3"/>
      <c r="F86" s="3"/>
      <c r="G86" s="3">
        <v>1</v>
      </c>
      <c r="H86" s="3"/>
      <c r="I86" s="25">
        <f t="shared" si="4"/>
        <v>110</v>
      </c>
      <c r="J86" s="42"/>
      <c r="K86" s="3"/>
      <c r="L86" s="3"/>
      <c r="M86" s="3"/>
      <c r="N86" s="3"/>
      <c r="O86" s="3"/>
      <c r="P86" s="3"/>
      <c r="Q86" s="3"/>
      <c r="R86" s="5">
        <f t="shared" si="5"/>
        <v>0</v>
      </c>
      <c r="S86" s="42"/>
      <c r="T86" s="36"/>
      <c r="U86" s="36"/>
      <c r="V86" s="36"/>
      <c r="W86" s="36"/>
      <c r="X86" s="36"/>
      <c r="Y86" s="36"/>
      <c r="Z86" s="36"/>
      <c r="AA86" s="36"/>
      <c r="AB86" s="83"/>
      <c r="AC86" s="83"/>
      <c r="AD86" s="83"/>
      <c r="AE86" s="83"/>
      <c r="AF86" s="83"/>
      <c r="AG86" s="26">
        <v>0</v>
      </c>
      <c r="AH86" s="42"/>
      <c r="AI86" s="7">
        <f t="shared" si="3"/>
        <v>110</v>
      </c>
    </row>
    <row r="87" spans="1:35" customFormat="1" ht="14" thickBot="1">
      <c r="A87" s="124" t="s">
        <v>177</v>
      </c>
      <c r="B87" s="42"/>
      <c r="C87" s="3"/>
      <c r="D87" s="3"/>
      <c r="E87" s="3"/>
      <c r="F87" s="3"/>
      <c r="G87" s="3"/>
      <c r="H87" s="3"/>
      <c r="I87" s="25">
        <f t="shared" si="4"/>
        <v>0</v>
      </c>
      <c r="J87" s="42"/>
      <c r="K87" s="3"/>
      <c r="L87" s="3"/>
      <c r="M87" s="3"/>
      <c r="N87" s="3"/>
      <c r="O87" s="3"/>
      <c r="P87" s="3"/>
      <c r="Q87" s="3"/>
      <c r="R87" s="5">
        <f t="shared" si="5"/>
        <v>0</v>
      </c>
      <c r="S87" s="42"/>
      <c r="T87" s="36"/>
      <c r="U87" s="36"/>
      <c r="V87" s="36"/>
      <c r="W87" s="36"/>
      <c r="X87" s="36"/>
      <c r="Y87" s="36"/>
      <c r="Z87" s="36"/>
      <c r="AA87" s="36"/>
      <c r="AB87" s="83"/>
      <c r="AC87" s="83"/>
      <c r="AD87" s="83"/>
      <c r="AE87" s="83"/>
      <c r="AF87" s="83"/>
      <c r="AG87" s="26">
        <v>30</v>
      </c>
      <c r="AH87" s="42"/>
      <c r="AI87" s="7">
        <f t="shared" si="3"/>
        <v>30</v>
      </c>
    </row>
    <row r="88" spans="1:35" customFormat="1" ht="14" thickBot="1">
      <c r="A88" s="124" t="s">
        <v>178</v>
      </c>
      <c r="B88" s="42"/>
      <c r="C88" s="3">
        <v>1</v>
      </c>
      <c r="D88" s="3"/>
      <c r="E88" s="3">
        <v>1</v>
      </c>
      <c r="F88" s="3"/>
      <c r="G88" s="3"/>
      <c r="H88" s="3"/>
      <c r="I88" s="25">
        <f t="shared" si="4"/>
        <v>145</v>
      </c>
      <c r="J88" s="42"/>
      <c r="K88" s="3"/>
      <c r="L88" s="3"/>
      <c r="M88" s="3">
        <v>1</v>
      </c>
      <c r="N88" s="3"/>
      <c r="O88" s="3"/>
      <c r="P88" s="3"/>
      <c r="Q88" s="3">
        <v>1</v>
      </c>
      <c r="R88" s="5">
        <f t="shared" si="5"/>
        <v>80</v>
      </c>
      <c r="S88" s="42"/>
      <c r="T88" s="36"/>
      <c r="U88" s="36"/>
      <c r="V88" s="36"/>
      <c r="W88" s="36"/>
      <c r="X88" s="36"/>
      <c r="Y88" s="36"/>
      <c r="Z88" s="36"/>
      <c r="AA88" s="36"/>
      <c r="AB88" s="83"/>
      <c r="AC88" s="83"/>
      <c r="AD88" s="83"/>
      <c r="AE88" s="83"/>
      <c r="AF88" s="83"/>
      <c r="AG88" s="26">
        <v>0</v>
      </c>
      <c r="AH88" s="42"/>
      <c r="AI88" s="7">
        <f t="shared" si="3"/>
        <v>225</v>
      </c>
    </row>
    <row r="89" spans="1:35" customFormat="1" ht="14" thickBot="1">
      <c r="A89" s="124" t="s">
        <v>179</v>
      </c>
      <c r="B89" s="42"/>
      <c r="C89" s="3"/>
      <c r="D89" s="3"/>
      <c r="E89" s="3"/>
      <c r="F89" s="3"/>
      <c r="G89" s="3">
        <v>2</v>
      </c>
      <c r="H89" s="3"/>
      <c r="I89" s="25">
        <f t="shared" si="4"/>
        <v>80</v>
      </c>
      <c r="J89" s="42"/>
      <c r="K89" s="3"/>
      <c r="L89" s="3"/>
      <c r="M89" s="3"/>
      <c r="N89" s="3"/>
      <c r="O89" s="3"/>
      <c r="P89" s="3"/>
      <c r="Q89" s="3"/>
      <c r="R89" s="5">
        <f t="shared" si="5"/>
        <v>0</v>
      </c>
      <c r="S89" s="42"/>
      <c r="T89" s="36"/>
      <c r="U89" s="36"/>
      <c r="V89" s="36"/>
      <c r="W89" s="36"/>
      <c r="X89" s="36"/>
      <c r="Y89" s="36"/>
      <c r="Z89" s="36"/>
      <c r="AA89" s="36"/>
      <c r="AB89" s="83"/>
      <c r="AC89" s="83"/>
      <c r="AD89" s="83"/>
      <c r="AE89" s="83"/>
      <c r="AF89" s="83"/>
      <c r="AG89" s="26">
        <v>20</v>
      </c>
      <c r="AH89" s="42"/>
      <c r="AI89" s="7">
        <f t="shared" si="3"/>
        <v>100</v>
      </c>
    </row>
    <row r="90" spans="1:35" customFormat="1" ht="14" thickBot="1">
      <c r="A90" s="124" t="s">
        <v>180</v>
      </c>
      <c r="B90" s="42"/>
      <c r="C90" s="3"/>
      <c r="D90" s="3"/>
      <c r="E90" s="3"/>
      <c r="F90" s="3"/>
      <c r="G90" s="3">
        <v>1</v>
      </c>
      <c r="H90" s="3">
        <v>3</v>
      </c>
      <c r="I90" s="25">
        <f t="shared" si="4"/>
        <v>100</v>
      </c>
      <c r="J90" s="42"/>
      <c r="K90" s="3"/>
      <c r="L90" s="3"/>
      <c r="M90" s="3"/>
      <c r="N90" s="3"/>
      <c r="O90" s="3"/>
      <c r="P90" s="3"/>
      <c r="Q90" s="3"/>
      <c r="R90" s="5">
        <f t="shared" si="5"/>
        <v>0</v>
      </c>
      <c r="S90" s="42"/>
      <c r="T90" s="36"/>
      <c r="U90" s="36"/>
      <c r="V90" s="36"/>
      <c r="W90" s="36"/>
      <c r="X90" s="36"/>
      <c r="Y90" s="36"/>
      <c r="Z90" s="36"/>
      <c r="AA90" s="36"/>
      <c r="AB90" s="83"/>
      <c r="AC90" s="83"/>
      <c r="AD90" s="83"/>
      <c r="AE90" s="83"/>
      <c r="AF90" s="83"/>
      <c r="AG90" s="26">
        <v>120</v>
      </c>
      <c r="AH90" s="42"/>
      <c r="AI90" s="7">
        <f t="shared" si="3"/>
        <v>220</v>
      </c>
    </row>
    <row r="91" spans="1:35" customFormat="1" ht="14" thickBot="1">
      <c r="A91" s="124" t="s">
        <v>181</v>
      </c>
      <c r="B91" s="42"/>
      <c r="C91" s="3">
        <v>1</v>
      </c>
      <c r="D91" s="3">
        <v>2</v>
      </c>
      <c r="E91" s="3">
        <v>2</v>
      </c>
      <c r="F91" s="3">
        <v>1</v>
      </c>
      <c r="G91" s="3">
        <v>4</v>
      </c>
      <c r="H91" s="3">
        <v>3</v>
      </c>
      <c r="I91" s="25">
        <f t="shared" si="4"/>
        <v>625</v>
      </c>
      <c r="J91" s="42"/>
      <c r="K91" s="3"/>
      <c r="L91" s="3"/>
      <c r="M91" s="3"/>
      <c r="N91" s="3"/>
      <c r="O91" s="3">
        <v>1</v>
      </c>
      <c r="P91" s="3">
        <v>1</v>
      </c>
      <c r="Q91" s="3"/>
      <c r="R91" s="5">
        <f t="shared" si="5"/>
        <v>50</v>
      </c>
      <c r="S91" s="42"/>
      <c r="T91" s="36"/>
      <c r="U91" s="36"/>
      <c r="V91" s="36"/>
      <c r="W91" s="36"/>
      <c r="X91" s="36"/>
      <c r="Y91" s="36"/>
      <c r="Z91" s="36"/>
      <c r="AA91" s="36"/>
      <c r="AB91" s="83"/>
      <c r="AC91" s="83"/>
      <c r="AD91" s="83"/>
      <c r="AE91" s="83"/>
      <c r="AF91" s="83"/>
      <c r="AG91" s="26">
        <v>345</v>
      </c>
      <c r="AH91" s="42"/>
      <c r="AI91" s="7">
        <f t="shared" si="3"/>
        <v>1020</v>
      </c>
    </row>
    <row r="92" spans="1:35" customFormat="1" ht="14" thickBot="1">
      <c r="A92" s="124" t="s">
        <v>182</v>
      </c>
      <c r="B92" s="42"/>
      <c r="C92" s="3"/>
      <c r="D92" s="3"/>
      <c r="E92" s="3"/>
      <c r="F92" s="3"/>
      <c r="G92" s="3"/>
      <c r="H92" s="3"/>
      <c r="I92" s="25">
        <f t="shared" si="4"/>
        <v>0</v>
      </c>
      <c r="J92" s="42"/>
      <c r="K92" s="3"/>
      <c r="L92" s="3"/>
      <c r="M92" s="3"/>
      <c r="N92" s="3"/>
      <c r="O92" s="3"/>
      <c r="P92" s="3"/>
      <c r="Q92" s="3"/>
      <c r="R92" s="5">
        <f t="shared" si="5"/>
        <v>0</v>
      </c>
      <c r="S92" s="42"/>
      <c r="T92" s="36"/>
      <c r="U92" s="36"/>
      <c r="V92" s="36"/>
      <c r="W92" s="36"/>
      <c r="X92" s="36"/>
      <c r="Y92" s="36"/>
      <c r="Z92" s="36"/>
      <c r="AA92" s="36"/>
      <c r="AB92" s="83"/>
      <c r="AC92" s="83"/>
      <c r="AD92" s="83"/>
      <c r="AE92" s="83"/>
      <c r="AF92" s="83"/>
      <c r="AG92" s="26">
        <v>0</v>
      </c>
      <c r="AH92" s="42"/>
      <c r="AI92" s="7">
        <f t="shared" si="3"/>
        <v>0</v>
      </c>
    </row>
    <row r="93" spans="1:35" customFormat="1" ht="14" thickBot="1">
      <c r="A93" s="124" t="s">
        <v>183</v>
      </c>
      <c r="B93" s="42"/>
      <c r="C93" s="3"/>
      <c r="D93" s="3"/>
      <c r="E93" s="3"/>
      <c r="F93" s="3"/>
      <c r="G93" s="3"/>
      <c r="H93" s="3"/>
      <c r="I93" s="25">
        <f t="shared" si="4"/>
        <v>0</v>
      </c>
      <c r="J93" s="42"/>
      <c r="K93" s="3"/>
      <c r="L93" s="3"/>
      <c r="M93" s="3"/>
      <c r="N93" s="3"/>
      <c r="O93" s="3"/>
      <c r="P93" s="3"/>
      <c r="Q93" s="3"/>
      <c r="R93" s="5">
        <f t="shared" si="5"/>
        <v>0</v>
      </c>
      <c r="S93" s="42"/>
      <c r="T93" s="36"/>
      <c r="U93" s="36"/>
      <c r="V93" s="36"/>
      <c r="W93" s="36"/>
      <c r="X93" s="36"/>
      <c r="Y93" s="36"/>
      <c r="Z93" s="36"/>
      <c r="AA93" s="36"/>
      <c r="AB93" s="83"/>
      <c r="AC93" s="83"/>
      <c r="AD93" s="83"/>
      <c r="AE93" s="83"/>
      <c r="AF93" s="83"/>
      <c r="AG93" s="26">
        <v>10</v>
      </c>
      <c r="AH93" s="42"/>
      <c r="AI93" s="7">
        <f t="shared" si="3"/>
        <v>10</v>
      </c>
    </row>
    <row r="94" spans="1:35" customFormat="1" ht="14" thickBot="1">
      <c r="A94" s="124" t="s">
        <v>184</v>
      </c>
      <c r="B94" s="42"/>
      <c r="C94" s="3"/>
      <c r="D94" s="3"/>
      <c r="E94" s="3"/>
      <c r="F94" s="3"/>
      <c r="G94" s="3"/>
      <c r="H94" s="3"/>
      <c r="I94" s="25">
        <f t="shared" si="4"/>
        <v>0</v>
      </c>
      <c r="J94" s="42"/>
      <c r="K94" s="3"/>
      <c r="L94" s="3"/>
      <c r="M94" s="3"/>
      <c r="N94" s="3"/>
      <c r="O94" s="3"/>
      <c r="P94" s="3"/>
      <c r="Q94" s="3"/>
      <c r="R94" s="5">
        <f t="shared" si="5"/>
        <v>0</v>
      </c>
      <c r="S94" s="42"/>
      <c r="T94" s="36"/>
      <c r="U94" s="36"/>
      <c r="V94" s="36"/>
      <c r="W94" s="36"/>
      <c r="X94" s="36"/>
      <c r="Y94" s="36"/>
      <c r="Z94" s="36"/>
      <c r="AA94" s="36"/>
      <c r="AB94" s="83"/>
      <c r="AC94" s="83"/>
      <c r="AD94" s="83"/>
      <c r="AE94" s="83"/>
      <c r="AF94" s="83"/>
      <c r="AG94" s="26">
        <v>0</v>
      </c>
      <c r="AH94" s="42"/>
      <c r="AI94" s="7">
        <f t="shared" si="3"/>
        <v>0</v>
      </c>
    </row>
    <row r="95" spans="1:35" customFormat="1" ht="14" thickBot="1">
      <c r="A95" s="124" t="s">
        <v>185</v>
      </c>
      <c r="B95" s="42"/>
      <c r="C95" s="3"/>
      <c r="D95" s="3"/>
      <c r="E95" s="3"/>
      <c r="F95" s="3"/>
      <c r="G95" s="3"/>
      <c r="H95" s="3"/>
      <c r="I95" s="25">
        <f t="shared" si="4"/>
        <v>0</v>
      </c>
      <c r="J95" s="42"/>
      <c r="K95" s="3"/>
      <c r="L95" s="3"/>
      <c r="M95" s="3"/>
      <c r="N95" s="3"/>
      <c r="O95" s="3"/>
      <c r="P95" s="3"/>
      <c r="Q95" s="3"/>
      <c r="R95" s="5">
        <f t="shared" si="5"/>
        <v>0</v>
      </c>
      <c r="S95" s="42"/>
      <c r="T95" s="36"/>
      <c r="U95" s="36"/>
      <c r="V95" s="36"/>
      <c r="W95" s="36"/>
      <c r="X95" s="36"/>
      <c r="Y95" s="36"/>
      <c r="Z95" s="36"/>
      <c r="AA95" s="36"/>
      <c r="AB95" s="83"/>
      <c r="AC95" s="83"/>
      <c r="AD95" s="83"/>
      <c r="AE95" s="83"/>
      <c r="AF95" s="83"/>
      <c r="AG95" s="26">
        <v>0</v>
      </c>
      <c r="AH95" s="42"/>
      <c r="AI95" s="7">
        <f t="shared" si="3"/>
        <v>0</v>
      </c>
    </row>
    <row r="96" spans="1:35" customFormat="1" ht="14" thickBot="1">
      <c r="A96" s="124" t="s">
        <v>186</v>
      </c>
      <c r="B96" s="42"/>
      <c r="C96" s="3"/>
      <c r="D96" s="3"/>
      <c r="E96" s="3"/>
      <c r="F96" s="3"/>
      <c r="G96" s="3"/>
      <c r="H96" s="3"/>
      <c r="I96" s="25">
        <f t="shared" si="4"/>
        <v>0</v>
      </c>
      <c r="J96" s="42"/>
      <c r="K96" s="3"/>
      <c r="L96" s="3"/>
      <c r="M96" s="3"/>
      <c r="N96" s="3"/>
      <c r="O96" s="3"/>
      <c r="P96" s="3"/>
      <c r="Q96" s="3"/>
      <c r="R96" s="5">
        <f t="shared" si="5"/>
        <v>0</v>
      </c>
      <c r="S96" s="42"/>
      <c r="T96" s="36"/>
      <c r="U96" s="36"/>
      <c r="V96" s="36"/>
      <c r="W96" s="36"/>
      <c r="X96" s="36"/>
      <c r="Y96" s="36"/>
      <c r="Z96" s="36"/>
      <c r="AA96" s="36"/>
      <c r="AB96" s="83"/>
      <c r="AC96" s="83"/>
      <c r="AD96" s="83"/>
      <c r="AE96" s="83"/>
      <c r="AF96" s="83"/>
      <c r="AG96" s="26">
        <v>10</v>
      </c>
      <c r="AH96" s="42"/>
      <c r="AI96" s="7">
        <f t="shared" si="3"/>
        <v>10</v>
      </c>
    </row>
    <row r="97" spans="1:35" customFormat="1" ht="14" thickBot="1">
      <c r="A97" s="124" t="s">
        <v>283</v>
      </c>
      <c r="B97" s="42"/>
      <c r="C97" s="3"/>
      <c r="D97" s="3"/>
      <c r="E97" s="3"/>
      <c r="F97" s="3"/>
      <c r="G97" s="3"/>
      <c r="H97" s="3"/>
      <c r="I97" s="25">
        <f t="shared" si="4"/>
        <v>0</v>
      </c>
      <c r="J97" s="42"/>
      <c r="K97" s="3"/>
      <c r="L97" s="3"/>
      <c r="M97" s="3"/>
      <c r="N97" s="3"/>
      <c r="O97" s="3"/>
      <c r="P97" s="3"/>
      <c r="Q97" s="3"/>
      <c r="R97" s="5">
        <f t="shared" si="5"/>
        <v>0</v>
      </c>
      <c r="S97" s="42"/>
      <c r="T97" s="36"/>
      <c r="U97" s="36"/>
      <c r="V97" s="36"/>
      <c r="W97" s="36"/>
      <c r="X97" s="36"/>
      <c r="Y97" s="36"/>
      <c r="Z97" s="36"/>
      <c r="AA97" s="36"/>
      <c r="AB97" s="83"/>
      <c r="AC97" s="83"/>
      <c r="AD97" s="83"/>
      <c r="AE97" s="83"/>
      <c r="AF97" s="83"/>
      <c r="AG97" s="26">
        <v>0</v>
      </c>
      <c r="AH97" s="42"/>
      <c r="AI97" s="7">
        <f t="shared" si="3"/>
        <v>0</v>
      </c>
    </row>
    <row r="98" spans="1:35" customFormat="1" ht="14" thickBot="1">
      <c r="A98" s="124" t="s">
        <v>187</v>
      </c>
      <c r="B98" s="42"/>
      <c r="C98" s="3"/>
      <c r="D98" s="3"/>
      <c r="E98" s="3"/>
      <c r="F98" s="3"/>
      <c r="G98" s="3"/>
      <c r="H98" s="3"/>
      <c r="I98" s="25">
        <f t="shared" si="4"/>
        <v>0</v>
      </c>
      <c r="J98" s="42"/>
      <c r="K98" s="3"/>
      <c r="L98" s="3"/>
      <c r="M98" s="3"/>
      <c r="N98" s="3"/>
      <c r="O98" s="3"/>
      <c r="P98" s="3"/>
      <c r="Q98" s="3"/>
      <c r="R98" s="5">
        <f t="shared" si="5"/>
        <v>0</v>
      </c>
      <c r="S98" s="42"/>
      <c r="T98" s="36"/>
      <c r="U98" s="36"/>
      <c r="V98" s="36"/>
      <c r="W98" s="36"/>
      <c r="X98" s="36"/>
      <c r="Y98" s="36"/>
      <c r="Z98" s="36"/>
      <c r="AA98" s="36"/>
      <c r="AB98" s="83"/>
      <c r="AC98" s="83"/>
      <c r="AD98" s="83"/>
      <c r="AE98" s="83"/>
      <c r="AF98" s="83"/>
      <c r="AG98" s="26">
        <v>0</v>
      </c>
      <c r="AH98" s="42"/>
      <c r="AI98" s="7">
        <f t="shared" si="3"/>
        <v>0</v>
      </c>
    </row>
    <row r="99" spans="1:35" customFormat="1" ht="14" thickBot="1">
      <c r="A99" s="124" t="s">
        <v>188</v>
      </c>
      <c r="B99" s="42"/>
      <c r="C99" s="3"/>
      <c r="D99" s="3">
        <v>1</v>
      </c>
      <c r="E99" s="3">
        <v>1</v>
      </c>
      <c r="F99" s="3"/>
      <c r="G99" s="3"/>
      <c r="H99" s="3">
        <v>2</v>
      </c>
      <c r="I99" s="25">
        <f t="shared" si="4"/>
        <v>175</v>
      </c>
      <c r="J99" s="42"/>
      <c r="K99" s="3"/>
      <c r="L99" s="3"/>
      <c r="M99" s="3"/>
      <c r="N99" s="3"/>
      <c r="O99" s="3"/>
      <c r="P99" s="3">
        <v>1</v>
      </c>
      <c r="Q99" s="3"/>
      <c r="R99" s="5">
        <f t="shared" si="5"/>
        <v>20</v>
      </c>
      <c r="S99" s="42"/>
      <c r="T99" s="36"/>
      <c r="U99" s="36"/>
      <c r="V99" s="36"/>
      <c r="W99" s="36"/>
      <c r="X99" s="36"/>
      <c r="Y99" s="36"/>
      <c r="Z99" s="36"/>
      <c r="AA99" s="36"/>
      <c r="AB99" s="83"/>
      <c r="AC99" s="83"/>
      <c r="AD99" s="83"/>
      <c r="AE99" s="83"/>
      <c r="AF99" s="83"/>
      <c r="AG99" s="26">
        <v>0</v>
      </c>
      <c r="AH99" s="42"/>
      <c r="AI99" s="7">
        <f t="shared" si="3"/>
        <v>195</v>
      </c>
    </row>
    <row r="100" spans="1:35" customFormat="1" ht="14" thickBot="1">
      <c r="A100" s="124" t="s">
        <v>189</v>
      </c>
      <c r="B100" s="42"/>
      <c r="C100" s="3"/>
      <c r="D100" s="3"/>
      <c r="E100" s="3"/>
      <c r="F100" s="3"/>
      <c r="G100" s="3"/>
      <c r="H100" s="3"/>
      <c r="I100" s="25">
        <f t="shared" si="4"/>
        <v>0</v>
      </c>
      <c r="J100" s="42"/>
      <c r="K100" s="3"/>
      <c r="L100" s="3"/>
      <c r="M100" s="3"/>
      <c r="N100" s="3"/>
      <c r="O100" s="3"/>
      <c r="P100" s="3"/>
      <c r="Q100" s="3"/>
      <c r="R100" s="5">
        <f t="shared" si="5"/>
        <v>0</v>
      </c>
      <c r="S100" s="42"/>
      <c r="T100" s="36"/>
      <c r="U100" s="36"/>
      <c r="V100" s="36"/>
      <c r="W100" s="36"/>
      <c r="X100" s="36"/>
      <c r="Y100" s="36"/>
      <c r="Z100" s="36"/>
      <c r="AA100" s="36"/>
      <c r="AB100" s="83"/>
      <c r="AC100" s="83"/>
      <c r="AD100" s="83"/>
      <c r="AE100" s="83"/>
      <c r="AF100" s="83"/>
      <c r="AG100" s="26">
        <v>0</v>
      </c>
      <c r="AH100" s="42"/>
      <c r="AI100" s="7">
        <f t="shared" si="3"/>
        <v>0</v>
      </c>
    </row>
    <row r="101" spans="1:35" customFormat="1" ht="14" thickBot="1">
      <c r="A101" s="124" t="s">
        <v>190</v>
      </c>
      <c r="B101" s="42"/>
      <c r="C101" s="3"/>
      <c r="D101" s="3"/>
      <c r="E101" s="3"/>
      <c r="F101" s="3"/>
      <c r="G101" s="3"/>
      <c r="H101" s="3"/>
      <c r="I101" s="25">
        <f t="shared" si="4"/>
        <v>0</v>
      </c>
      <c r="J101" s="42"/>
      <c r="K101" s="3"/>
      <c r="L101" s="3"/>
      <c r="M101" s="3"/>
      <c r="N101" s="3"/>
      <c r="O101" s="3"/>
      <c r="P101" s="3"/>
      <c r="Q101" s="3"/>
      <c r="R101" s="5">
        <f t="shared" si="5"/>
        <v>0</v>
      </c>
      <c r="S101" s="42"/>
      <c r="T101" s="36"/>
      <c r="U101" s="36"/>
      <c r="V101" s="36"/>
      <c r="W101" s="36"/>
      <c r="X101" s="36"/>
      <c r="Y101" s="36"/>
      <c r="Z101" s="36"/>
      <c r="AA101" s="36"/>
      <c r="AB101" s="83"/>
      <c r="AC101" s="83"/>
      <c r="AD101" s="83"/>
      <c r="AE101" s="83"/>
      <c r="AF101" s="83"/>
      <c r="AG101" s="26">
        <v>40</v>
      </c>
      <c r="AH101" s="42"/>
      <c r="AI101" s="7">
        <f t="shared" si="3"/>
        <v>40</v>
      </c>
    </row>
    <row r="102" spans="1:35" customFormat="1" ht="14" thickBot="1">
      <c r="A102" s="124" t="s">
        <v>191</v>
      </c>
      <c r="B102" s="42"/>
      <c r="C102" s="3"/>
      <c r="D102" s="3"/>
      <c r="E102" s="3"/>
      <c r="F102" s="3"/>
      <c r="G102" s="3">
        <v>2</v>
      </c>
      <c r="H102" s="3"/>
      <c r="I102" s="25">
        <f t="shared" si="4"/>
        <v>80</v>
      </c>
      <c r="J102" s="42"/>
      <c r="K102" s="3"/>
      <c r="L102" s="3"/>
      <c r="M102" s="3"/>
      <c r="N102" s="3"/>
      <c r="O102" s="3"/>
      <c r="P102" s="3"/>
      <c r="Q102" s="3">
        <v>1</v>
      </c>
      <c r="R102" s="5">
        <f t="shared" si="5"/>
        <v>20</v>
      </c>
      <c r="S102" s="42"/>
      <c r="T102" s="36"/>
      <c r="U102" s="36"/>
      <c r="V102" s="36"/>
      <c r="W102" s="36"/>
      <c r="X102" s="36"/>
      <c r="Y102" s="36"/>
      <c r="Z102" s="36"/>
      <c r="AA102" s="36"/>
      <c r="AB102" s="83"/>
      <c r="AC102" s="83"/>
      <c r="AD102" s="83"/>
      <c r="AE102" s="83"/>
      <c r="AF102" s="83"/>
      <c r="AG102" s="26">
        <v>0</v>
      </c>
      <c r="AH102" s="42"/>
      <c r="AI102" s="7">
        <f t="shared" si="3"/>
        <v>100</v>
      </c>
    </row>
    <row r="103" spans="1:35" customFormat="1" ht="14" thickBot="1">
      <c r="A103" s="124" t="s">
        <v>192</v>
      </c>
      <c r="B103" s="42"/>
      <c r="C103" s="3"/>
      <c r="D103" s="3"/>
      <c r="E103" s="3"/>
      <c r="F103" s="3"/>
      <c r="G103" s="3"/>
      <c r="H103" s="3"/>
      <c r="I103" s="25">
        <f t="shared" si="4"/>
        <v>0</v>
      </c>
      <c r="J103" s="42"/>
      <c r="K103" s="3"/>
      <c r="L103" s="3"/>
      <c r="M103" s="3"/>
      <c r="N103" s="3"/>
      <c r="O103" s="3"/>
      <c r="P103" s="3"/>
      <c r="Q103" s="3"/>
      <c r="R103" s="5">
        <f t="shared" si="5"/>
        <v>0</v>
      </c>
      <c r="S103" s="42"/>
      <c r="T103" s="36"/>
      <c r="U103" s="36"/>
      <c r="V103" s="36"/>
      <c r="W103" s="36"/>
      <c r="X103" s="36"/>
      <c r="Y103" s="36"/>
      <c r="Z103" s="36"/>
      <c r="AA103" s="36"/>
      <c r="AB103" s="83"/>
      <c r="AC103" s="83"/>
      <c r="AD103" s="83"/>
      <c r="AE103" s="83"/>
      <c r="AF103" s="83"/>
      <c r="AG103" s="26">
        <v>0</v>
      </c>
      <c r="AH103" s="42"/>
      <c r="AI103" s="7">
        <f t="shared" si="3"/>
        <v>0</v>
      </c>
    </row>
    <row r="104" spans="1:35" customFormat="1" ht="14" thickBot="1">
      <c r="A104" s="124" t="s">
        <v>193</v>
      </c>
      <c r="B104" s="42"/>
      <c r="C104" s="3"/>
      <c r="D104" s="3"/>
      <c r="E104" s="3"/>
      <c r="F104" s="3"/>
      <c r="G104" s="3"/>
      <c r="H104" s="3"/>
      <c r="I104" s="25">
        <f t="shared" si="4"/>
        <v>0</v>
      </c>
      <c r="J104" s="42"/>
      <c r="K104" s="3"/>
      <c r="L104" s="3"/>
      <c r="M104" s="3"/>
      <c r="N104" s="3"/>
      <c r="O104" s="3"/>
      <c r="P104" s="3"/>
      <c r="Q104" s="3"/>
      <c r="R104" s="5">
        <f t="shared" si="5"/>
        <v>0</v>
      </c>
      <c r="S104" s="42"/>
      <c r="T104" s="36"/>
      <c r="U104" s="36"/>
      <c r="V104" s="36"/>
      <c r="W104" s="36"/>
      <c r="X104" s="36"/>
      <c r="Y104" s="36"/>
      <c r="Z104" s="36"/>
      <c r="AA104" s="36"/>
      <c r="AB104" s="83"/>
      <c r="AC104" s="83"/>
      <c r="AD104" s="83"/>
      <c r="AE104" s="83"/>
      <c r="AF104" s="83"/>
      <c r="AG104" s="26">
        <v>0</v>
      </c>
      <c r="AH104" s="42"/>
      <c r="AI104" s="7">
        <f t="shared" si="3"/>
        <v>0</v>
      </c>
    </row>
    <row r="105" spans="1:35" customFormat="1" ht="14" thickBot="1">
      <c r="A105" s="124" t="s">
        <v>194</v>
      </c>
      <c r="B105" s="42"/>
      <c r="C105" s="3"/>
      <c r="D105" s="3"/>
      <c r="E105" s="3"/>
      <c r="F105" s="3"/>
      <c r="G105" s="3"/>
      <c r="H105" s="3"/>
      <c r="I105" s="25">
        <f t="shared" si="4"/>
        <v>0</v>
      </c>
      <c r="J105" s="42"/>
      <c r="K105" s="3"/>
      <c r="L105" s="3"/>
      <c r="M105" s="3"/>
      <c r="N105" s="3"/>
      <c r="O105" s="3"/>
      <c r="P105" s="3"/>
      <c r="Q105" s="3"/>
      <c r="R105" s="5">
        <f t="shared" si="5"/>
        <v>0</v>
      </c>
      <c r="S105" s="42"/>
      <c r="T105" s="36"/>
      <c r="U105" s="36"/>
      <c r="V105" s="36"/>
      <c r="W105" s="36"/>
      <c r="X105" s="36"/>
      <c r="Y105" s="36"/>
      <c r="Z105" s="36"/>
      <c r="AA105" s="36"/>
      <c r="AB105" s="83"/>
      <c r="AC105" s="83"/>
      <c r="AD105" s="83"/>
      <c r="AE105" s="83"/>
      <c r="AF105" s="83"/>
      <c r="AG105" s="26">
        <v>50</v>
      </c>
      <c r="AH105" s="42"/>
      <c r="AI105" s="7">
        <f t="shared" si="3"/>
        <v>50</v>
      </c>
    </row>
    <row r="106" spans="1:35" customFormat="1" ht="14" thickBot="1">
      <c r="A106" s="124" t="s">
        <v>284</v>
      </c>
      <c r="B106" s="42"/>
      <c r="C106" s="3"/>
      <c r="D106" s="3"/>
      <c r="E106" s="3"/>
      <c r="F106" s="3"/>
      <c r="G106" s="3"/>
      <c r="H106" s="3"/>
      <c r="I106" s="25">
        <f t="shared" si="4"/>
        <v>0</v>
      </c>
      <c r="J106" s="42"/>
      <c r="K106" s="3"/>
      <c r="L106" s="3"/>
      <c r="M106" s="3"/>
      <c r="N106" s="3"/>
      <c r="O106" s="3"/>
      <c r="P106" s="3"/>
      <c r="Q106" s="3"/>
      <c r="R106" s="5">
        <f t="shared" si="5"/>
        <v>0</v>
      </c>
      <c r="S106" s="42"/>
      <c r="T106" s="36"/>
      <c r="U106" s="36"/>
      <c r="V106" s="36"/>
      <c r="W106" s="36"/>
      <c r="X106" s="36"/>
      <c r="Y106" s="36"/>
      <c r="Z106" s="36"/>
      <c r="AA106" s="36"/>
      <c r="AB106" s="83"/>
      <c r="AC106" s="83"/>
      <c r="AD106" s="83"/>
      <c r="AE106" s="83"/>
      <c r="AF106" s="83"/>
      <c r="AG106" s="26">
        <v>0</v>
      </c>
      <c r="AH106" s="42"/>
      <c r="AI106" s="7">
        <f t="shared" si="3"/>
        <v>0</v>
      </c>
    </row>
    <row r="107" spans="1:35" customFormat="1" ht="14" thickBot="1">
      <c r="A107" s="124" t="s">
        <v>195</v>
      </c>
      <c r="B107" s="42"/>
      <c r="C107" s="3"/>
      <c r="D107" s="3"/>
      <c r="E107" s="3"/>
      <c r="F107" s="3"/>
      <c r="G107" s="3"/>
      <c r="H107" s="3"/>
      <c r="I107" s="25">
        <f t="shared" si="4"/>
        <v>0</v>
      </c>
      <c r="J107" s="42"/>
      <c r="K107" s="3"/>
      <c r="L107" s="3"/>
      <c r="M107" s="3"/>
      <c r="N107" s="3"/>
      <c r="O107" s="3"/>
      <c r="P107" s="3"/>
      <c r="Q107" s="3"/>
      <c r="R107" s="5">
        <f t="shared" si="5"/>
        <v>0</v>
      </c>
      <c r="S107" s="42"/>
      <c r="T107" s="36"/>
      <c r="U107" s="36"/>
      <c r="V107" s="36"/>
      <c r="W107" s="36"/>
      <c r="X107" s="36"/>
      <c r="Y107" s="36"/>
      <c r="Z107" s="36"/>
      <c r="AA107" s="36"/>
      <c r="AB107" s="83"/>
      <c r="AC107" s="83"/>
      <c r="AD107" s="83"/>
      <c r="AE107" s="83"/>
      <c r="AF107" s="83"/>
      <c r="AG107" s="26">
        <v>0</v>
      </c>
      <c r="AH107" s="42"/>
      <c r="AI107" s="7">
        <f t="shared" si="3"/>
        <v>0</v>
      </c>
    </row>
    <row r="108" spans="1:35" customFormat="1" ht="14" thickBot="1">
      <c r="A108" s="124" t="s">
        <v>196</v>
      </c>
      <c r="B108" s="42"/>
      <c r="C108" s="3"/>
      <c r="D108" s="3">
        <v>2</v>
      </c>
      <c r="E108" s="3">
        <v>4</v>
      </c>
      <c r="F108" s="3"/>
      <c r="G108" s="3">
        <v>6</v>
      </c>
      <c r="H108" s="3">
        <v>5</v>
      </c>
      <c r="I108" s="25">
        <f t="shared" si="4"/>
        <v>740</v>
      </c>
      <c r="J108" s="42"/>
      <c r="K108" s="3"/>
      <c r="L108" s="3"/>
      <c r="M108" s="3"/>
      <c r="N108" s="3">
        <v>3</v>
      </c>
      <c r="O108" s="3">
        <v>2</v>
      </c>
      <c r="P108" s="3">
        <v>1</v>
      </c>
      <c r="Q108" s="3">
        <v>11</v>
      </c>
      <c r="R108" s="5">
        <f t="shared" si="5"/>
        <v>420</v>
      </c>
      <c r="S108" s="42"/>
      <c r="T108" s="36"/>
      <c r="U108" s="36"/>
      <c r="V108" s="36"/>
      <c r="W108" s="36"/>
      <c r="X108" s="36"/>
      <c r="Y108" s="36"/>
      <c r="Z108" s="36"/>
      <c r="AA108" s="36"/>
      <c r="AB108" s="83"/>
      <c r="AC108" s="83"/>
      <c r="AD108" s="83"/>
      <c r="AE108" s="83"/>
      <c r="AF108" s="83"/>
      <c r="AG108" s="26">
        <v>280</v>
      </c>
      <c r="AH108" s="42"/>
      <c r="AI108" s="7">
        <f t="shared" si="3"/>
        <v>1440</v>
      </c>
    </row>
    <row r="109" spans="1:35" customFormat="1" ht="14" thickBot="1">
      <c r="A109" s="124" t="s">
        <v>307</v>
      </c>
      <c r="B109" s="42"/>
      <c r="C109" s="3"/>
      <c r="D109" s="3"/>
      <c r="E109" s="3"/>
      <c r="F109" s="3"/>
      <c r="G109" s="3"/>
      <c r="H109" s="3"/>
      <c r="I109" s="25">
        <f>(C109*80)+(D109*70)+(E109*65)+(F109*55)+(G109*40)+(H109*20)</f>
        <v>0</v>
      </c>
      <c r="J109" s="42"/>
      <c r="K109" s="3"/>
      <c r="L109" s="3"/>
      <c r="M109" s="3"/>
      <c r="N109" s="3"/>
      <c r="O109" s="3"/>
      <c r="P109" s="3"/>
      <c r="Q109" s="3"/>
      <c r="R109" s="5">
        <f t="shared" si="5"/>
        <v>0</v>
      </c>
      <c r="S109" s="42"/>
      <c r="T109" s="36"/>
      <c r="U109" s="36"/>
      <c r="V109" s="36"/>
      <c r="W109" s="36"/>
      <c r="X109" s="36"/>
      <c r="Y109" s="36"/>
      <c r="Z109" s="36"/>
      <c r="AA109" s="36"/>
      <c r="AB109" s="83"/>
      <c r="AC109" s="83"/>
      <c r="AD109" s="83"/>
      <c r="AE109" s="83"/>
      <c r="AF109" s="83"/>
      <c r="AG109" s="26">
        <v>0</v>
      </c>
      <c r="AH109" s="42"/>
      <c r="AI109" s="7">
        <f t="shared" si="3"/>
        <v>0</v>
      </c>
    </row>
    <row r="110" spans="1:35" customFormat="1" ht="14" thickBot="1">
      <c r="A110" s="124" t="s">
        <v>197</v>
      </c>
      <c r="B110" s="42"/>
      <c r="C110" s="3"/>
      <c r="D110" s="3"/>
      <c r="E110" s="3"/>
      <c r="F110" s="3"/>
      <c r="G110" s="3">
        <v>1</v>
      </c>
      <c r="H110" s="3">
        <v>1</v>
      </c>
      <c r="I110" s="25">
        <f>(C110*80)+(D110*70)+(E110*65)+(F110*55)+(G110*40)+(H110*20)</f>
        <v>60</v>
      </c>
      <c r="J110" s="42"/>
      <c r="K110" s="3"/>
      <c r="L110" s="3"/>
      <c r="M110" s="3"/>
      <c r="N110" s="3"/>
      <c r="O110" s="3"/>
      <c r="P110" s="3">
        <v>1</v>
      </c>
      <c r="Q110" s="3"/>
      <c r="R110" s="5">
        <f t="shared" si="5"/>
        <v>20</v>
      </c>
      <c r="S110" s="42"/>
      <c r="T110" s="36"/>
      <c r="U110" s="36"/>
      <c r="V110" s="36"/>
      <c r="W110" s="36"/>
      <c r="X110" s="36"/>
      <c r="Y110" s="36"/>
      <c r="Z110" s="36"/>
      <c r="AA110" s="36"/>
      <c r="AB110" s="83"/>
      <c r="AC110" s="83"/>
      <c r="AD110" s="83"/>
      <c r="AE110" s="83"/>
      <c r="AF110" s="83"/>
      <c r="AG110" s="26">
        <v>50</v>
      </c>
      <c r="AH110" s="42"/>
      <c r="AI110" s="7">
        <f t="shared" si="3"/>
        <v>130</v>
      </c>
    </row>
    <row r="111" spans="1:35" customFormat="1" ht="14" thickBot="1">
      <c r="A111" s="124" t="s">
        <v>198</v>
      </c>
      <c r="B111" s="42"/>
      <c r="C111" s="3"/>
      <c r="D111" s="3"/>
      <c r="E111" s="3"/>
      <c r="F111" s="3"/>
      <c r="G111" s="3"/>
      <c r="H111" s="3"/>
      <c r="I111" s="25">
        <f t="shared" si="4"/>
        <v>0</v>
      </c>
      <c r="J111" s="42"/>
      <c r="K111" s="3"/>
      <c r="L111" s="3"/>
      <c r="M111" s="3"/>
      <c r="N111" s="3"/>
      <c r="O111" s="3"/>
      <c r="P111" s="3"/>
      <c r="Q111" s="3"/>
      <c r="R111" s="5">
        <f t="shared" si="5"/>
        <v>0</v>
      </c>
      <c r="S111" s="42"/>
      <c r="T111" s="36"/>
      <c r="U111" s="36"/>
      <c r="V111" s="36"/>
      <c r="W111" s="36"/>
      <c r="X111" s="36"/>
      <c r="Y111" s="36"/>
      <c r="Z111" s="36"/>
      <c r="AA111" s="36"/>
      <c r="AB111" s="83"/>
      <c r="AC111" s="83"/>
      <c r="AD111" s="83"/>
      <c r="AE111" s="83"/>
      <c r="AF111" s="83"/>
      <c r="AG111" s="26">
        <v>0</v>
      </c>
      <c r="AH111" s="42"/>
      <c r="AI111" s="7">
        <f t="shared" si="3"/>
        <v>0</v>
      </c>
    </row>
    <row r="112" spans="1:35" customFormat="1" ht="14" thickBot="1">
      <c r="A112" s="124" t="s">
        <v>199</v>
      </c>
      <c r="B112" s="42"/>
      <c r="C112" s="3"/>
      <c r="D112" s="3"/>
      <c r="E112" s="3"/>
      <c r="F112" s="3"/>
      <c r="G112" s="3"/>
      <c r="H112" s="3"/>
      <c r="I112" s="25">
        <f t="shared" si="4"/>
        <v>0</v>
      </c>
      <c r="J112" s="42"/>
      <c r="K112" s="3"/>
      <c r="L112" s="3"/>
      <c r="M112" s="3"/>
      <c r="N112" s="3"/>
      <c r="O112" s="3"/>
      <c r="P112" s="3"/>
      <c r="Q112" s="3"/>
      <c r="R112" s="5">
        <f t="shared" si="5"/>
        <v>0</v>
      </c>
      <c r="S112" s="42"/>
      <c r="T112" s="36"/>
      <c r="U112" s="36"/>
      <c r="V112" s="36"/>
      <c r="W112" s="36"/>
      <c r="X112" s="36"/>
      <c r="Y112" s="36"/>
      <c r="Z112" s="36"/>
      <c r="AA112" s="36"/>
      <c r="AB112" s="83"/>
      <c r="AC112" s="83"/>
      <c r="AD112" s="83"/>
      <c r="AE112" s="83"/>
      <c r="AF112" s="83"/>
      <c r="AG112" s="26">
        <v>0</v>
      </c>
      <c r="AH112" s="42"/>
      <c r="AI112" s="7">
        <f t="shared" si="3"/>
        <v>0</v>
      </c>
    </row>
    <row r="113" spans="1:35" customFormat="1" ht="14" thickBot="1">
      <c r="A113" s="124" t="s">
        <v>200</v>
      </c>
      <c r="B113" s="42"/>
      <c r="C113" s="3"/>
      <c r="D113" s="3"/>
      <c r="E113" s="3"/>
      <c r="F113" s="3"/>
      <c r="G113" s="3"/>
      <c r="H113" s="3"/>
      <c r="I113" s="25">
        <f t="shared" si="4"/>
        <v>0</v>
      </c>
      <c r="J113" s="42"/>
      <c r="K113" s="3"/>
      <c r="L113" s="3"/>
      <c r="M113" s="3"/>
      <c r="N113" s="3"/>
      <c r="O113" s="3"/>
      <c r="P113" s="3"/>
      <c r="Q113" s="3"/>
      <c r="R113" s="5">
        <f t="shared" si="5"/>
        <v>0</v>
      </c>
      <c r="S113" s="42"/>
      <c r="T113" s="36"/>
      <c r="U113" s="36"/>
      <c r="V113" s="36"/>
      <c r="W113" s="36"/>
      <c r="X113" s="36"/>
      <c r="Y113" s="36"/>
      <c r="Z113" s="36"/>
      <c r="AA113" s="36"/>
      <c r="AB113" s="83"/>
      <c r="AC113" s="83"/>
      <c r="AD113" s="83"/>
      <c r="AE113" s="83"/>
      <c r="AF113" s="83"/>
      <c r="AG113" s="26">
        <v>0</v>
      </c>
      <c r="AH113" s="42"/>
      <c r="AI113" s="7">
        <f t="shared" si="3"/>
        <v>0</v>
      </c>
    </row>
    <row r="114" spans="1:35" customFormat="1" ht="14" thickBot="1">
      <c r="A114" s="124" t="s">
        <v>201</v>
      </c>
      <c r="B114" s="42"/>
      <c r="C114" s="3"/>
      <c r="D114" s="3"/>
      <c r="E114" s="3"/>
      <c r="F114" s="3"/>
      <c r="G114" s="3">
        <v>1</v>
      </c>
      <c r="H114" s="3">
        <v>1</v>
      </c>
      <c r="I114" s="25">
        <f t="shared" si="4"/>
        <v>60</v>
      </c>
      <c r="J114" s="42"/>
      <c r="K114" s="3"/>
      <c r="L114" s="3"/>
      <c r="M114" s="3"/>
      <c r="N114" s="3"/>
      <c r="O114" s="3"/>
      <c r="P114" s="3"/>
      <c r="Q114" s="3"/>
      <c r="R114" s="5">
        <f t="shared" si="5"/>
        <v>0</v>
      </c>
      <c r="S114" s="42"/>
      <c r="T114" s="36"/>
      <c r="U114" s="36"/>
      <c r="V114" s="36"/>
      <c r="W114" s="36"/>
      <c r="X114" s="36"/>
      <c r="Y114" s="36"/>
      <c r="Z114" s="36"/>
      <c r="AA114" s="36"/>
      <c r="AB114" s="83"/>
      <c r="AC114" s="83"/>
      <c r="AD114" s="83"/>
      <c r="AE114" s="83"/>
      <c r="AF114" s="83"/>
      <c r="AG114" s="26">
        <v>0</v>
      </c>
      <c r="AH114" s="42"/>
      <c r="AI114" s="7">
        <f t="shared" si="3"/>
        <v>60</v>
      </c>
    </row>
    <row r="115" spans="1:35" customFormat="1" ht="14" thickBot="1">
      <c r="A115" s="124" t="s">
        <v>202</v>
      </c>
      <c r="B115" s="42"/>
      <c r="C115" s="3"/>
      <c r="D115" s="3"/>
      <c r="E115" s="3"/>
      <c r="F115" s="3"/>
      <c r="G115" s="3"/>
      <c r="H115" s="3"/>
      <c r="I115" s="25">
        <f t="shared" si="4"/>
        <v>0</v>
      </c>
      <c r="J115" s="42"/>
      <c r="K115" s="3"/>
      <c r="L115" s="3"/>
      <c r="M115" s="3"/>
      <c r="N115" s="3"/>
      <c r="O115" s="3"/>
      <c r="P115" s="3"/>
      <c r="Q115" s="3"/>
      <c r="R115" s="5">
        <f t="shared" si="5"/>
        <v>0</v>
      </c>
      <c r="S115" s="42"/>
      <c r="T115" s="36"/>
      <c r="U115" s="36"/>
      <c r="V115" s="36"/>
      <c r="W115" s="36"/>
      <c r="X115" s="36"/>
      <c r="Y115" s="36"/>
      <c r="Z115" s="36"/>
      <c r="AA115" s="36"/>
      <c r="AB115" s="83"/>
      <c r="AC115" s="83"/>
      <c r="AD115" s="83"/>
      <c r="AE115" s="83"/>
      <c r="AF115" s="83"/>
      <c r="AG115" s="26">
        <v>0</v>
      </c>
      <c r="AH115" s="42"/>
      <c r="AI115" s="7">
        <f t="shared" si="3"/>
        <v>0</v>
      </c>
    </row>
    <row r="116" spans="1:35" customFormat="1" ht="14" thickBot="1">
      <c r="A116" s="124" t="s">
        <v>203</v>
      </c>
      <c r="B116" s="42"/>
      <c r="C116" s="3"/>
      <c r="D116" s="3"/>
      <c r="E116" s="3"/>
      <c r="F116" s="3"/>
      <c r="G116" s="3"/>
      <c r="H116" s="3"/>
      <c r="I116" s="25">
        <f t="shared" si="4"/>
        <v>0</v>
      </c>
      <c r="J116" s="42"/>
      <c r="K116" s="3"/>
      <c r="L116" s="3"/>
      <c r="M116" s="3"/>
      <c r="N116" s="3"/>
      <c r="O116" s="3"/>
      <c r="P116" s="3"/>
      <c r="Q116" s="3"/>
      <c r="R116" s="5">
        <f t="shared" si="5"/>
        <v>0</v>
      </c>
      <c r="S116" s="42"/>
      <c r="T116" s="36"/>
      <c r="U116" s="36"/>
      <c r="V116" s="36"/>
      <c r="W116" s="36"/>
      <c r="X116" s="36"/>
      <c r="Y116" s="36"/>
      <c r="Z116" s="36"/>
      <c r="AA116" s="36"/>
      <c r="AB116" s="83"/>
      <c r="AC116" s="83"/>
      <c r="AD116" s="83"/>
      <c r="AE116" s="83"/>
      <c r="AF116" s="83"/>
      <c r="AG116" s="26">
        <v>0</v>
      </c>
      <c r="AH116" s="42"/>
      <c r="AI116" s="7">
        <f t="shared" si="3"/>
        <v>0</v>
      </c>
    </row>
    <row r="117" spans="1:35" customFormat="1" ht="14" thickBot="1">
      <c r="A117" s="124" t="s">
        <v>204</v>
      </c>
      <c r="B117" s="42"/>
      <c r="C117" s="3"/>
      <c r="D117" s="3"/>
      <c r="E117" s="3"/>
      <c r="F117" s="3"/>
      <c r="G117" s="3"/>
      <c r="H117" s="3"/>
      <c r="I117" s="25">
        <f t="shared" si="4"/>
        <v>0</v>
      </c>
      <c r="J117" s="42"/>
      <c r="K117" s="3"/>
      <c r="L117" s="3"/>
      <c r="M117" s="3"/>
      <c r="N117" s="3"/>
      <c r="O117" s="3"/>
      <c r="P117" s="3"/>
      <c r="Q117" s="3"/>
      <c r="R117" s="5">
        <f t="shared" si="5"/>
        <v>0</v>
      </c>
      <c r="S117" s="42"/>
      <c r="T117" s="36"/>
      <c r="U117" s="36"/>
      <c r="V117" s="36"/>
      <c r="W117" s="36"/>
      <c r="X117" s="36"/>
      <c r="Y117" s="36"/>
      <c r="Z117" s="36"/>
      <c r="AA117" s="36"/>
      <c r="AB117" s="83"/>
      <c r="AC117" s="83"/>
      <c r="AD117" s="83"/>
      <c r="AE117" s="83"/>
      <c r="AF117" s="83"/>
      <c r="AG117" s="26">
        <v>0</v>
      </c>
      <c r="AH117" s="42"/>
      <c r="AI117" s="7">
        <f t="shared" si="3"/>
        <v>0</v>
      </c>
    </row>
    <row r="118" spans="1:35" customFormat="1" ht="14" thickBot="1">
      <c r="A118" s="124" t="s">
        <v>205</v>
      </c>
      <c r="B118" s="42"/>
      <c r="C118" s="3"/>
      <c r="D118" s="3"/>
      <c r="E118" s="3"/>
      <c r="F118" s="3"/>
      <c r="G118" s="3"/>
      <c r="H118" s="3"/>
      <c r="I118" s="25">
        <f t="shared" si="4"/>
        <v>0</v>
      </c>
      <c r="J118" s="42"/>
      <c r="K118" s="3"/>
      <c r="L118" s="3"/>
      <c r="M118" s="3"/>
      <c r="N118" s="3"/>
      <c r="O118" s="3"/>
      <c r="P118" s="3"/>
      <c r="Q118" s="3"/>
      <c r="R118" s="5">
        <f t="shared" si="5"/>
        <v>0</v>
      </c>
      <c r="S118" s="42"/>
      <c r="T118" s="36"/>
      <c r="U118" s="36"/>
      <c r="V118" s="36"/>
      <c r="W118" s="36"/>
      <c r="X118" s="36"/>
      <c r="Y118" s="36"/>
      <c r="Z118" s="36"/>
      <c r="AA118" s="36"/>
      <c r="AB118" s="83"/>
      <c r="AC118" s="83"/>
      <c r="AD118" s="83"/>
      <c r="AE118" s="83"/>
      <c r="AF118" s="83"/>
      <c r="AG118" s="26">
        <v>0</v>
      </c>
      <c r="AH118" s="42"/>
      <c r="AI118" s="7">
        <f t="shared" si="3"/>
        <v>0</v>
      </c>
    </row>
    <row r="119" spans="1:35" customFormat="1" ht="14" thickBot="1">
      <c r="A119" s="124" t="s">
        <v>308</v>
      </c>
      <c r="B119" s="42"/>
      <c r="C119" s="3">
        <v>3</v>
      </c>
      <c r="D119" s="3"/>
      <c r="E119" s="3">
        <v>1</v>
      </c>
      <c r="F119" s="3"/>
      <c r="G119" s="3"/>
      <c r="H119" s="3">
        <v>1</v>
      </c>
      <c r="I119" s="25">
        <f t="shared" si="4"/>
        <v>325</v>
      </c>
      <c r="J119" s="42"/>
      <c r="K119" s="3"/>
      <c r="L119" s="3"/>
      <c r="M119" s="3">
        <v>1</v>
      </c>
      <c r="N119" s="3"/>
      <c r="O119" s="3">
        <v>3</v>
      </c>
      <c r="P119" s="3"/>
      <c r="Q119" s="3"/>
      <c r="R119" s="5">
        <f t="shared" si="5"/>
        <v>150</v>
      </c>
      <c r="S119" s="42"/>
      <c r="T119" s="36"/>
      <c r="U119" s="36"/>
      <c r="V119" s="36"/>
      <c r="W119" s="36"/>
      <c r="X119" s="36"/>
      <c r="Y119" s="36"/>
      <c r="Z119" s="36"/>
      <c r="AA119" s="36"/>
      <c r="AB119" s="83"/>
      <c r="AC119" s="83"/>
      <c r="AD119" s="83"/>
      <c r="AE119" s="83"/>
      <c r="AF119" s="83"/>
      <c r="AG119" s="26">
        <v>10</v>
      </c>
      <c r="AH119" s="42"/>
      <c r="AI119" s="7">
        <f t="shared" si="3"/>
        <v>485</v>
      </c>
    </row>
    <row r="120" spans="1:35" customFormat="1" ht="14" thickBot="1">
      <c r="A120" s="124" t="s">
        <v>206</v>
      </c>
      <c r="B120" s="42"/>
      <c r="C120" s="3"/>
      <c r="D120" s="3"/>
      <c r="E120" s="3"/>
      <c r="F120" s="3"/>
      <c r="G120" s="3">
        <v>1</v>
      </c>
      <c r="H120" s="3"/>
      <c r="I120" s="25">
        <f t="shared" si="4"/>
        <v>40</v>
      </c>
      <c r="J120" s="42"/>
      <c r="K120" s="3"/>
      <c r="L120" s="3"/>
      <c r="M120" s="3"/>
      <c r="N120" s="3"/>
      <c r="O120" s="3"/>
      <c r="P120" s="3"/>
      <c r="Q120" s="3">
        <v>1</v>
      </c>
      <c r="R120" s="5">
        <f t="shared" si="5"/>
        <v>20</v>
      </c>
      <c r="S120" s="42"/>
      <c r="T120" s="36"/>
      <c r="U120" s="36"/>
      <c r="V120" s="36"/>
      <c r="W120" s="36"/>
      <c r="X120" s="36"/>
      <c r="Y120" s="36"/>
      <c r="Z120" s="36"/>
      <c r="AA120" s="36"/>
      <c r="AB120" s="83"/>
      <c r="AC120" s="83"/>
      <c r="AD120" s="83"/>
      <c r="AE120" s="83"/>
      <c r="AF120" s="83"/>
      <c r="AG120" s="26">
        <v>40</v>
      </c>
      <c r="AH120" s="42"/>
      <c r="AI120" s="7">
        <f t="shared" si="3"/>
        <v>100</v>
      </c>
    </row>
    <row r="121" spans="1:35" customFormat="1" ht="14" thickBot="1">
      <c r="A121" s="124" t="s">
        <v>207</v>
      </c>
      <c r="B121" s="42"/>
      <c r="C121" s="3"/>
      <c r="D121" s="3"/>
      <c r="E121" s="3"/>
      <c r="F121" s="3"/>
      <c r="G121" s="3"/>
      <c r="H121" s="3"/>
      <c r="I121" s="25">
        <f t="shared" si="4"/>
        <v>0</v>
      </c>
      <c r="J121" s="42"/>
      <c r="K121" s="3"/>
      <c r="L121" s="3"/>
      <c r="M121" s="3"/>
      <c r="N121" s="3"/>
      <c r="O121" s="3"/>
      <c r="P121" s="3"/>
      <c r="Q121" s="3"/>
      <c r="R121" s="5">
        <f t="shared" si="5"/>
        <v>0</v>
      </c>
      <c r="S121" s="42"/>
      <c r="T121" s="36"/>
      <c r="U121" s="36"/>
      <c r="V121" s="36"/>
      <c r="W121" s="36"/>
      <c r="X121" s="36"/>
      <c r="Y121" s="36"/>
      <c r="Z121" s="36"/>
      <c r="AA121" s="36"/>
      <c r="AB121" s="83"/>
      <c r="AC121" s="83"/>
      <c r="AD121" s="83"/>
      <c r="AE121" s="83"/>
      <c r="AF121" s="83"/>
      <c r="AG121" s="26">
        <v>0</v>
      </c>
      <c r="AH121" s="42"/>
      <c r="AI121" s="7">
        <f t="shared" si="3"/>
        <v>0</v>
      </c>
    </row>
    <row r="122" spans="1:35" customFormat="1" ht="14" thickBot="1">
      <c r="A122" s="124" t="s">
        <v>208</v>
      </c>
      <c r="B122" s="42"/>
      <c r="C122" s="3"/>
      <c r="D122" s="3"/>
      <c r="E122" s="3"/>
      <c r="F122" s="3"/>
      <c r="G122" s="3"/>
      <c r="H122" s="3"/>
      <c r="I122" s="25">
        <f t="shared" si="4"/>
        <v>0</v>
      </c>
      <c r="J122" s="42"/>
      <c r="K122" s="3"/>
      <c r="L122" s="3"/>
      <c r="M122" s="3"/>
      <c r="N122" s="3"/>
      <c r="O122" s="3"/>
      <c r="P122" s="3"/>
      <c r="Q122" s="3"/>
      <c r="R122" s="5">
        <f t="shared" si="5"/>
        <v>0</v>
      </c>
      <c r="S122" s="42"/>
      <c r="T122" s="36"/>
      <c r="U122" s="36"/>
      <c r="V122" s="36"/>
      <c r="W122" s="36"/>
      <c r="X122" s="36"/>
      <c r="Y122" s="36"/>
      <c r="Z122" s="36"/>
      <c r="AA122" s="36"/>
      <c r="AB122" s="83"/>
      <c r="AC122" s="83"/>
      <c r="AD122" s="83"/>
      <c r="AE122" s="83"/>
      <c r="AF122" s="83"/>
      <c r="AG122" s="26">
        <v>0</v>
      </c>
      <c r="AH122" s="42"/>
      <c r="AI122" s="7">
        <f t="shared" si="3"/>
        <v>0</v>
      </c>
    </row>
    <row r="123" spans="1:35" customFormat="1" ht="14" thickBot="1">
      <c r="A123" s="124" t="s">
        <v>209</v>
      </c>
      <c r="B123" s="42"/>
      <c r="C123" s="3"/>
      <c r="D123" s="3"/>
      <c r="E123" s="3"/>
      <c r="F123" s="3"/>
      <c r="G123" s="3"/>
      <c r="H123" s="3"/>
      <c r="I123" s="25">
        <f t="shared" si="4"/>
        <v>0</v>
      </c>
      <c r="J123" s="42"/>
      <c r="K123" s="3"/>
      <c r="L123" s="3"/>
      <c r="M123" s="3"/>
      <c r="N123" s="3"/>
      <c r="O123" s="3"/>
      <c r="P123" s="3"/>
      <c r="Q123" s="3"/>
      <c r="R123" s="5">
        <f t="shared" si="5"/>
        <v>0</v>
      </c>
      <c r="S123" s="42"/>
      <c r="T123" s="36"/>
      <c r="U123" s="36"/>
      <c r="V123" s="36"/>
      <c r="W123" s="36"/>
      <c r="X123" s="36"/>
      <c r="Y123" s="36"/>
      <c r="Z123" s="36"/>
      <c r="AA123" s="36"/>
      <c r="AB123" s="83"/>
      <c r="AC123" s="83"/>
      <c r="AD123" s="83"/>
      <c r="AE123" s="83"/>
      <c r="AF123" s="83"/>
      <c r="AG123" s="26">
        <v>0</v>
      </c>
      <c r="AH123" s="42"/>
      <c r="AI123" s="7">
        <f t="shared" si="3"/>
        <v>0</v>
      </c>
    </row>
    <row r="124" spans="1:35" customFormat="1" ht="14" thickBot="1">
      <c r="A124" s="124" t="s">
        <v>210</v>
      </c>
      <c r="B124" s="42"/>
      <c r="C124" s="3"/>
      <c r="D124" s="3"/>
      <c r="E124" s="3"/>
      <c r="F124" s="3"/>
      <c r="G124" s="3"/>
      <c r="H124" s="3"/>
      <c r="I124" s="25">
        <f t="shared" si="4"/>
        <v>0</v>
      </c>
      <c r="J124" s="42"/>
      <c r="K124" s="3"/>
      <c r="L124" s="3"/>
      <c r="M124" s="3"/>
      <c r="N124" s="3"/>
      <c r="O124" s="3"/>
      <c r="P124" s="3"/>
      <c r="Q124" s="3"/>
      <c r="R124" s="5">
        <f t="shared" si="5"/>
        <v>0</v>
      </c>
      <c r="S124" s="42"/>
      <c r="T124" s="36"/>
      <c r="U124" s="36"/>
      <c r="V124" s="36"/>
      <c r="W124" s="36"/>
      <c r="X124" s="36"/>
      <c r="Y124" s="36"/>
      <c r="Z124" s="36"/>
      <c r="AA124" s="36"/>
      <c r="AB124" s="83"/>
      <c r="AC124" s="83"/>
      <c r="AD124" s="83"/>
      <c r="AE124" s="83"/>
      <c r="AF124" s="83"/>
      <c r="AG124" s="26">
        <v>0</v>
      </c>
      <c r="AH124" s="42"/>
      <c r="AI124" s="7">
        <f t="shared" si="3"/>
        <v>0</v>
      </c>
    </row>
    <row r="125" spans="1:35" customFormat="1" ht="14" thickBot="1">
      <c r="A125" s="124" t="s">
        <v>211</v>
      </c>
      <c r="B125" s="42"/>
      <c r="C125" s="3"/>
      <c r="D125" s="3"/>
      <c r="E125" s="3"/>
      <c r="F125" s="3"/>
      <c r="G125" s="3"/>
      <c r="H125" s="3"/>
      <c r="I125" s="25">
        <f t="shared" si="4"/>
        <v>0</v>
      </c>
      <c r="J125" s="42"/>
      <c r="K125" s="3"/>
      <c r="L125" s="3"/>
      <c r="M125" s="3"/>
      <c r="N125" s="3"/>
      <c r="O125" s="3"/>
      <c r="P125" s="3"/>
      <c r="Q125" s="3"/>
      <c r="R125" s="5">
        <f t="shared" si="5"/>
        <v>0</v>
      </c>
      <c r="S125" s="42"/>
      <c r="T125" s="36"/>
      <c r="U125" s="36"/>
      <c r="V125" s="36"/>
      <c r="W125" s="36"/>
      <c r="X125" s="36"/>
      <c r="Y125" s="36"/>
      <c r="Z125" s="36"/>
      <c r="AA125" s="36"/>
      <c r="AB125" s="83"/>
      <c r="AC125" s="83"/>
      <c r="AD125" s="83"/>
      <c r="AE125" s="83"/>
      <c r="AF125" s="83"/>
      <c r="AG125" s="26">
        <v>0</v>
      </c>
      <c r="AH125" s="42"/>
      <c r="AI125" s="7">
        <f t="shared" si="3"/>
        <v>0</v>
      </c>
    </row>
    <row r="126" spans="1:35" customFormat="1" ht="14" thickBot="1">
      <c r="A126" s="124" t="s">
        <v>318</v>
      </c>
      <c r="B126" s="42"/>
      <c r="C126" s="3"/>
      <c r="D126" s="3"/>
      <c r="E126" s="3"/>
      <c r="F126" s="3"/>
      <c r="G126" s="3"/>
      <c r="H126" s="3"/>
      <c r="I126" s="25">
        <f t="shared" si="4"/>
        <v>0</v>
      </c>
      <c r="J126" s="42"/>
      <c r="K126" s="3"/>
      <c r="L126" s="3"/>
      <c r="M126" s="3"/>
      <c r="N126" s="3"/>
      <c r="O126" s="3"/>
      <c r="P126" s="3"/>
      <c r="Q126" s="3"/>
      <c r="R126" s="5">
        <f t="shared" si="5"/>
        <v>0</v>
      </c>
      <c r="S126" s="42"/>
      <c r="T126" s="36"/>
      <c r="U126" s="36"/>
      <c r="V126" s="36"/>
      <c r="W126" s="36"/>
      <c r="X126" s="36"/>
      <c r="Y126" s="36"/>
      <c r="Z126" s="36"/>
      <c r="AA126" s="36"/>
      <c r="AB126" s="83"/>
      <c r="AC126" s="83"/>
      <c r="AD126" s="83"/>
      <c r="AE126" s="83"/>
      <c r="AF126" s="83"/>
      <c r="AG126" s="26">
        <v>0</v>
      </c>
      <c r="AH126" s="42"/>
      <c r="AI126" s="7">
        <f t="shared" si="3"/>
        <v>0</v>
      </c>
    </row>
    <row r="127" spans="1:35" customFormat="1" ht="14" thickBot="1">
      <c r="A127" s="124" t="s">
        <v>212</v>
      </c>
      <c r="B127" s="42"/>
      <c r="C127" s="3"/>
      <c r="D127" s="3"/>
      <c r="E127" s="3">
        <v>1</v>
      </c>
      <c r="F127" s="3"/>
      <c r="G127" s="3">
        <v>1</v>
      </c>
      <c r="H127" s="3">
        <v>2</v>
      </c>
      <c r="I127" s="25">
        <f t="shared" si="4"/>
        <v>145</v>
      </c>
      <c r="J127" s="42"/>
      <c r="K127" s="3"/>
      <c r="L127" s="3"/>
      <c r="M127" s="3"/>
      <c r="N127" s="3"/>
      <c r="O127" s="3">
        <v>1</v>
      </c>
      <c r="P127" s="3"/>
      <c r="Q127" s="3"/>
      <c r="R127" s="5">
        <f t="shared" si="5"/>
        <v>30</v>
      </c>
      <c r="S127" s="42"/>
      <c r="T127" s="36"/>
      <c r="U127" s="36"/>
      <c r="V127" s="36"/>
      <c r="W127" s="36"/>
      <c r="X127" s="36"/>
      <c r="Y127" s="36"/>
      <c r="Z127" s="36"/>
      <c r="AA127" s="36"/>
      <c r="AB127" s="83"/>
      <c r="AC127" s="83"/>
      <c r="AD127" s="83"/>
      <c r="AE127" s="83"/>
      <c r="AF127" s="83"/>
      <c r="AG127" s="26">
        <v>20</v>
      </c>
      <c r="AH127" s="42"/>
      <c r="AI127" s="7">
        <f t="shared" si="3"/>
        <v>195</v>
      </c>
    </row>
    <row r="128" spans="1:35" customFormat="1" ht="14" thickBot="1">
      <c r="A128" s="124" t="s">
        <v>213</v>
      </c>
      <c r="B128" s="42"/>
      <c r="C128" s="3"/>
      <c r="D128" s="3"/>
      <c r="E128" s="3"/>
      <c r="F128" s="3"/>
      <c r="G128" s="3">
        <v>1</v>
      </c>
      <c r="H128" s="3">
        <v>1</v>
      </c>
      <c r="I128" s="25">
        <f t="shared" si="4"/>
        <v>60</v>
      </c>
      <c r="J128" s="42"/>
      <c r="K128" s="3"/>
      <c r="L128" s="3"/>
      <c r="M128" s="3"/>
      <c r="N128" s="3"/>
      <c r="O128" s="3"/>
      <c r="P128" s="3"/>
      <c r="Q128" s="3"/>
      <c r="R128" s="5">
        <f t="shared" si="5"/>
        <v>0</v>
      </c>
      <c r="S128" s="42"/>
      <c r="T128" s="36"/>
      <c r="U128" s="36"/>
      <c r="V128" s="36"/>
      <c r="W128" s="36"/>
      <c r="X128" s="36"/>
      <c r="Y128" s="36"/>
      <c r="Z128" s="36"/>
      <c r="AA128" s="36"/>
      <c r="AB128" s="83"/>
      <c r="AC128" s="83"/>
      <c r="AD128" s="83"/>
      <c r="AE128" s="83"/>
      <c r="AF128" s="83"/>
      <c r="AG128" s="26">
        <v>0</v>
      </c>
      <c r="AH128" s="42"/>
      <c r="AI128" s="7">
        <f t="shared" si="3"/>
        <v>60</v>
      </c>
    </row>
    <row r="129" spans="1:35" customFormat="1" ht="14" thickBot="1">
      <c r="A129" s="124" t="s">
        <v>214</v>
      </c>
      <c r="B129" s="42"/>
      <c r="C129" s="3"/>
      <c r="D129" s="3"/>
      <c r="E129" s="3"/>
      <c r="F129" s="3"/>
      <c r="G129" s="3"/>
      <c r="H129" s="3">
        <v>1</v>
      </c>
      <c r="I129" s="25">
        <f t="shared" si="4"/>
        <v>20</v>
      </c>
      <c r="J129" s="42"/>
      <c r="K129" s="3"/>
      <c r="L129" s="3"/>
      <c r="M129" s="3"/>
      <c r="N129" s="3"/>
      <c r="O129" s="3"/>
      <c r="P129" s="3"/>
      <c r="Q129" s="3"/>
      <c r="R129" s="5">
        <f t="shared" si="5"/>
        <v>0</v>
      </c>
      <c r="S129" s="42"/>
      <c r="T129" s="36"/>
      <c r="U129" s="36"/>
      <c r="V129" s="36"/>
      <c r="W129" s="36"/>
      <c r="X129" s="36"/>
      <c r="Y129" s="36"/>
      <c r="Z129" s="36"/>
      <c r="AA129" s="36"/>
      <c r="AB129" s="83"/>
      <c r="AC129" s="83"/>
      <c r="AD129" s="83"/>
      <c r="AE129" s="83"/>
      <c r="AF129" s="83"/>
      <c r="AG129" s="26">
        <v>0</v>
      </c>
      <c r="AH129" s="42"/>
      <c r="AI129" s="7">
        <f t="shared" si="3"/>
        <v>20</v>
      </c>
    </row>
    <row r="130" spans="1:35" customFormat="1" ht="14" thickBot="1">
      <c r="A130" s="124" t="s">
        <v>215</v>
      </c>
      <c r="B130" s="42"/>
      <c r="C130" s="3"/>
      <c r="D130" s="3"/>
      <c r="E130" s="3"/>
      <c r="F130" s="3"/>
      <c r="G130" s="3"/>
      <c r="H130" s="3">
        <v>3</v>
      </c>
      <c r="I130" s="25">
        <f t="shared" si="4"/>
        <v>60</v>
      </c>
      <c r="J130" s="42"/>
      <c r="K130" s="3"/>
      <c r="L130" s="3"/>
      <c r="M130" s="3"/>
      <c r="N130" s="3"/>
      <c r="O130" s="3"/>
      <c r="P130" s="3"/>
      <c r="Q130" s="3"/>
      <c r="R130" s="5">
        <f t="shared" si="5"/>
        <v>0</v>
      </c>
      <c r="S130" s="42"/>
      <c r="T130" s="36"/>
      <c r="U130" s="36"/>
      <c r="V130" s="36"/>
      <c r="W130" s="36"/>
      <c r="X130" s="36"/>
      <c r="Y130" s="36"/>
      <c r="Z130" s="36"/>
      <c r="AA130" s="36"/>
      <c r="AB130" s="83"/>
      <c r="AC130" s="83"/>
      <c r="AD130" s="83"/>
      <c r="AE130" s="83"/>
      <c r="AF130" s="83"/>
      <c r="AG130" s="26">
        <v>0</v>
      </c>
      <c r="AH130" s="42"/>
      <c r="AI130" s="7">
        <f t="shared" si="3"/>
        <v>60</v>
      </c>
    </row>
    <row r="131" spans="1:35" customFormat="1" ht="14" thickBot="1">
      <c r="A131" s="124" t="s">
        <v>216</v>
      </c>
      <c r="B131" s="42"/>
      <c r="C131" s="3">
        <v>1</v>
      </c>
      <c r="D131" s="3">
        <v>2</v>
      </c>
      <c r="E131" s="3"/>
      <c r="F131" s="3"/>
      <c r="G131" s="3"/>
      <c r="H131" s="3">
        <v>6</v>
      </c>
      <c r="I131" s="25">
        <f t="shared" si="4"/>
        <v>340</v>
      </c>
      <c r="J131" s="42"/>
      <c r="K131" s="3"/>
      <c r="L131" s="3"/>
      <c r="M131" s="3"/>
      <c r="N131" s="3"/>
      <c r="O131" s="3"/>
      <c r="P131" s="3"/>
      <c r="Q131" s="3">
        <v>2</v>
      </c>
      <c r="R131" s="5">
        <f t="shared" si="5"/>
        <v>40</v>
      </c>
      <c r="S131" s="42"/>
      <c r="T131" s="36"/>
      <c r="U131" s="36"/>
      <c r="V131" s="36"/>
      <c r="W131" s="36"/>
      <c r="X131" s="36"/>
      <c r="Y131" s="36"/>
      <c r="Z131" s="36"/>
      <c r="AA131" s="36"/>
      <c r="AB131" s="83"/>
      <c r="AC131" s="83"/>
      <c r="AD131" s="83"/>
      <c r="AE131" s="83"/>
      <c r="AF131" s="83"/>
      <c r="AG131" s="26">
        <v>50</v>
      </c>
      <c r="AH131" s="42"/>
      <c r="AI131" s="7">
        <f t="shared" ref="AI131:AI194" si="6">I131+R131+AG131</f>
        <v>430</v>
      </c>
    </row>
    <row r="132" spans="1:35" customFormat="1" ht="14" thickBot="1">
      <c r="A132" s="124" t="s">
        <v>217</v>
      </c>
      <c r="B132" s="42"/>
      <c r="C132" s="3"/>
      <c r="D132" s="3"/>
      <c r="E132" s="3"/>
      <c r="F132" s="3"/>
      <c r="G132" s="3">
        <v>2</v>
      </c>
      <c r="H132" s="3">
        <v>3</v>
      </c>
      <c r="I132" s="25">
        <f t="shared" si="4"/>
        <v>140</v>
      </c>
      <c r="J132" s="42"/>
      <c r="K132" s="3"/>
      <c r="L132" s="3"/>
      <c r="M132" s="3"/>
      <c r="N132" s="3"/>
      <c r="O132" s="3"/>
      <c r="P132" s="3"/>
      <c r="Q132" s="3">
        <v>1</v>
      </c>
      <c r="R132" s="5">
        <f t="shared" si="5"/>
        <v>20</v>
      </c>
      <c r="S132" s="42"/>
      <c r="T132" s="36"/>
      <c r="U132" s="36"/>
      <c r="V132" s="36"/>
      <c r="W132" s="36"/>
      <c r="X132" s="36"/>
      <c r="Y132" s="36"/>
      <c r="Z132" s="36"/>
      <c r="AA132" s="36"/>
      <c r="AB132" s="83"/>
      <c r="AC132" s="83"/>
      <c r="AD132" s="83"/>
      <c r="AE132" s="83"/>
      <c r="AF132" s="83"/>
      <c r="AG132" s="26">
        <v>40</v>
      </c>
      <c r="AH132" s="42"/>
      <c r="AI132" s="7">
        <f t="shared" si="6"/>
        <v>200</v>
      </c>
    </row>
    <row r="133" spans="1:35" customFormat="1" ht="14" thickBot="1">
      <c r="A133" s="124" t="s">
        <v>309</v>
      </c>
      <c r="B133" s="42"/>
      <c r="C133" s="3"/>
      <c r="D133" s="3"/>
      <c r="E133" s="3"/>
      <c r="F133" s="3"/>
      <c r="G133" s="3"/>
      <c r="H133" s="3"/>
      <c r="I133" s="25">
        <f t="shared" si="4"/>
        <v>0</v>
      </c>
      <c r="J133" s="42"/>
      <c r="K133" s="3"/>
      <c r="L133" s="3"/>
      <c r="M133" s="3"/>
      <c r="N133" s="3"/>
      <c r="O133" s="3"/>
      <c r="P133" s="3"/>
      <c r="Q133" s="3"/>
      <c r="R133" s="5">
        <f t="shared" si="5"/>
        <v>0</v>
      </c>
      <c r="S133" s="42"/>
      <c r="T133" s="36"/>
      <c r="U133" s="36"/>
      <c r="V133" s="36"/>
      <c r="W133" s="36"/>
      <c r="X133" s="36"/>
      <c r="Y133" s="36"/>
      <c r="Z133" s="36"/>
      <c r="AA133" s="36"/>
      <c r="AB133" s="83"/>
      <c r="AC133" s="83"/>
      <c r="AD133" s="83"/>
      <c r="AE133" s="83"/>
      <c r="AF133" s="83"/>
      <c r="AG133" s="26">
        <v>0</v>
      </c>
      <c r="AH133" s="42"/>
      <c r="AI133" s="7">
        <f t="shared" si="6"/>
        <v>0</v>
      </c>
    </row>
    <row r="134" spans="1:35" customFormat="1" ht="14" thickBot="1">
      <c r="A134" s="124" t="s">
        <v>310</v>
      </c>
      <c r="B134" s="42"/>
      <c r="C134" s="3"/>
      <c r="D134" s="3"/>
      <c r="E134" s="3"/>
      <c r="F134" s="3"/>
      <c r="G134" s="3"/>
      <c r="H134" s="3"/>
      <c r="I134" s="25">
        <f t="shared" ref="I134:I197" si="7">(C134*80)+(D134*70)+(E134*65)+(F134*55)+(G134*40)+(H134*20)</f>
        <v>0</v>
      </c>
      <c r="J134" s="42"/>
      <c r="K134" s="3"/>
      <c r="L134" s="3"/>
      <c r="M134" s="3"/>
      <c r="N134" s="3"/>
      <c r="O134" s="3"/>
      <c r="P134" s="3"/>
      <c r="Q134" s="3"/>
      <c r="R134" s="5">
        <f t="shared" ref="R134:R197" si="8">(K134*100)+(L134*80)+(M134*60)+(N134*40)+(O134*30)+(P134*20)+(Q134*20)</f>
        <v>0</v>
      </c>
      <c r="S134" s="42"/>
      <c r="T134" s="36"/>
      <c r="U134" s="36"/>
      <c r="V134" s="36"/>
      <c r="W134" s="36"/>
      <c r="X134" s="36"/>
      <c r="Y134" s="36"/>
      <c r="Z134" s="36"/>
      <c r="AA134" s="36"/>
      <c r="AB134" s="83"/>
      <c r="AC134" s="83"/>
      <c r="AD134" s="83"/>
      <c r="AE134" s="83"/>
      <c r="AF134" s="83"/>
      <c r="AG134" s="26">
        <v>0</v>
      </c>
      <c r="AH134" s="42"/>
      <c r="AI134" s="7">
        <f t="shared" si="6"/>
        <v>0</v>
      </c>
    </row>
    <row r="135" spans="1:35" customFormat="1" ht="14" thickBot="1">
      <c r="A135" s="124" t="s">
        <v>311</v>
      </c>
      <c r="B135" s="42"/>
      <c r="C135" s="3"/>
      <c r="D135" s="3"/>
      <c r="E135" s="3"/>
      <c r="F135" s="3"/>
      <c r="G135" s="3"/>
      <c r="H135" s="3"/>
      <c r="I135" s="25">
        <f t="shared" si="7"/>
        <v>0</v>
      </c>
      <c r="J135" s="42"/>
      <c r="K135" s="3"/>
      <c r="L135" s="3"/>
      <c r="M135" s="3"/>
      <c r="N135" s="3"/>
      <c r="O135" s="3"/>
      <c r="P135" s="3"/>
      <c r="Q135" s="3"/>
      <c r="R135" s="5">
        <f t="shared" si="8"/>
        <v>0</v>
      </c>
      <c r="S135" s="42"/>
      <c r="T135" s="36"/>
      <c r="U135" s="36"/>
      <c r="V135" s="36"/>
      <c r="W135" s="36"/>
      <c r="X135" s="36"/>
      <c r="Y135" s="36"/>
      <c r="Z135" s="36"/>
      <c r="AA135" s="36"/>
      <c r="AB135" s="83"/>
      <c r="AC135" s="83"/>
      <c r="AD135" s="83"/>
      <c r="AE135" s="83"/>
      <c r="AF135" s="83"/>
      <c r="AG135" s="26">
        <v>0</v>
      </c>
      <c r="AH135" s="42"/>
      <c r="AI135" s="7">
        <f t="shared" si="6"/>
        <v>0</v>
      </c>
    </row>
    <row r="136" spans="1:35" customFormat="1" ht="14" thickBot="1">
      <c r="A136" s="124" t="s">
        <v>218</v>
      </c>
      <c r="B136" s="42"/>
      <c r="C136" s="3"/>
      <c r="D136" s="3"/>
      <c r="E136" s="3"/>
      <c r="F136" s="3"/>
      <c r="G136" s="3"/>
      <c r="H136" s="3"/>
      <c r="I136" s="25">
        <f t="shared" si="7"/>
        <v>0</v>
      </c>
      <c r="J136" s="42"/>
      <c r="K136" s="3"/>
      <c r="L136" s="3"/>
      <c r="M136" s="3"/>
      <c r="N136" s="3"/>
      <c r="O136" s="3"/>
      <c r="P136" s="3"/>
      <c r="Q136" s="3"/>
      <c r="R136" s="5">
        <f t="shared" si="8"/>
        <v>0</v>
      </c>
      <c r="S136" s="42"/>
      <c r="T136" s="36"/>
      <c r="U136" s="36"/>
      <c r="V136" s="36"/>
      <c r="W136" s="36"/>
      <c r="X136" s="36"/>
      <c r="Y136" s="36"/>
      <c r="Z136" s="36"/>
      <c r="AA136" s="36"/>
      <c r="AB136" s="83"/>
      <c r="AC136" s="83"/>
      <c r="AD136" s="83"/>
      <c r="AE136" s="83"/>
      <c r="AF136" s="83"/>
      <c r="AG136" s="26">
        <v>0</v>
      </c>
      <c r="AH136" s="42"/>
      <c r="AI136" s="7">
        <f t="shared" si="6"/>
        <v>0</v>
      </c>
    </row>
    <row r="137" spans="1:35" customFormat="1" ht="14" thickBot="1">
      <c r="A137" s="124" t="s">
        <v>219</v>
      </c>
      <c r="B137" s="42"/>
      <c r="C137" s="3"/>
      <c r="D137" s="3"/>
      <c r="E137" s="3"/>
      <c r="F137" s="3"/>
      <c r="G137" s="3"/>
      <c r="H137" s="3">
        <v>1</v>
      </c>
      <c r="I137" s="25">
        <f t="shared" si="7"/>
        <v>20</v>
      </c>
      <c r="J137" s="42"/>
      <c r="K137" s="3"/>
      <c r="L137" s="3"/>
      <c r="M137" s="3"/>
      <c r="N137" s="3"/>
      <c r="O137" s="3"/>
      <c r="P137" s="3"/>
      <c r="Q137" s="3"/>
      <c r="R137" s="5">
        <f t="shared" si="8"/>
        <v>0</v>
      </c>
      <c r="S137" s="42"/>
      <c r="T137" s="36"/>
      <c r="U137" s="36"/>
      <c r="V137" s="36"/>
      <c r="W137" s="36"/>
      <c r="X137" s="36"/>
      <c r="Y137" s="36"/>
      <c r="Z137" s="36"/>
      <c r="AA137" s="36"/>
      <c r="AB137" s="83"/>
      <c r="AC137" s="83"/>
      <c r="AD137" s="83"/>
      <c r="AE137" s="83"/>
      <c r="AF137" s="83"/>
      <c r="AG137" s="26">
        <v>60</v>
      </c>
      <c r="AH137" s="42"/>
      <c r="AI137" s="7">
        <f t="shared" si="6"/>
        <v>80</v>
      </c>
    </row>
    <row r="138" spans="1:35" customFormat="1" ht="14" thickBot="1">
      <c r="A138" s="124" t="s">
        <v>220</v>
      </c>
      <c r="B138" s="42"/>
      <c r="C138" s="3"/>
      <c r="D138" s="3"/>
      <c r="E138" s="3"/>
      <c r="F138" s="3"/>
      <c r="G138" s="3"/>
      <c r="H138" s="3"/>
      <c r="I138" s="25">
        <f t="shared" si="7"/>
        <v>0</v>
      </c>
      <c r="J138" s="42"/>
      <c r="K138" s="3"/>
      <c r="L138" s="3"/>
      <c r="M138" s="3"/>
      <c r="N138" s="3"/>
      <c r="O138" s="3"/>
      <c r="P138" s="3"/>
      <c r="Q138" s="3"/>
      <c r="R138" s="5">
        <f t="shared" si="8"/>
        <v>0</v>
      </c>
      <c r="S138" s="42"/>
      <c r="T138" s="36"/>
      <c r="U138" s="36"/>
      <c r="V138" s="36"/>
      <c r="W138" s="36"/>
      <c r="X138" s="36"/>
      <c r="Y138" s="36"/>
      <c r="Z138" s="36"/>
      <c r="AA138" s="36"/>
      <c r="AB138" s="83"/>
      <c r="AC138" s="83"/>
      <c r="AD138" s="83"/>
      <c r="AE138" s="83"/>
      <c r="AF138" s="83"/>
      <c r="AG138" s="26">
        <v>0</v>
      </c>
      <c r="AH138" s="42"/>
      <c r="AI138" s="7">
        <f t="shared" si="6"/>
        <v>0</v>
      </c>
    </row>
    <row r="139" spans="1:35" customFormat="1" ht="14" thickBot="1">
      <c r="A139" s="124" t="s">
        <v>221</v>
      </c>
      <c r="B139" s="42"/>
      <c r="C139" s="3"/>
      <c r="D139" s="3"/>
      <c r="E139" s="3"/>
      <c r="F139" s="3"/>
      <c r="G139" s="3">
        <v>1</v>
      </c>
      <c r="H139" s="3">
        <v>1</v>
      </c>
      <c r="I139" s="25">
        <f t="shared" si="7"/>
        <v>60</v>
      </c>
      <c r="J139" s="42"/>
      <c r="K139" s="3"/>
      <c r="L139" s="3"/>
      <c r="M139" s="3"/>
      <c r="N139" s="3"/>
      <c r="O139" s="3"/>
      <c r="P139" s="3"/>
      <c r="Q139" s="3"/>
      <c r="R139" s="5">
        <f t="shared" si="8"/>
        <v>0</v>
      </c>
      <c r="S139" s="42"/>
      <c r="T139" s="36"/>
      <c r="U139" s="36"/>
      <c r="V139" s="36"/>
      <c r="W139" s="36"/>
      <c r="X139" s="36"/>
      <c r="Y139" s="36"/>
      <c r="Z139" s="36"/>
      <c r="AA139" s="36"/>
      <c r="AB139" s="83"/>
      <c r="AC139" s="83"/>
      <c r="AD139" s="83"/>
      <c r="AE139" s="83"/>
      <c r="AF139" s="83"/>
      <c r="AG139" s="26">
        <v>20</v>
      </c>
      <c r="AH139" s="42"/>
      <c r="AI139" s="7">
        <f t="shared" si="6"/>
        <v>80</v>
      </c>
    </row>
    <row r="140" spans="1:35" customFormat="1" ht="14" thickBot="1">
      <c r="A140" s="124" t="s">
        <v>222</v>
      </c>
      <c r="B140" s="42"/>
      <c r="C140" s="3"/>
      <c r="D140" s="3"/>
      <c r="E140" s="3"/>
      <c r="F140" s="3"/>
      <c r="G140" s="3"/>
      <c r="H140" s="3"/>
      <c r="I140" s="25">
        <f t="shared" si="7"/>
        <v>0</v>
      </c>
      <c r="J140" s="42"/>
      <c r="K140" s="3"/>
      <c r="L140" s="3"/>
      <c r="M140" s="3"/>
      <c r="N140" s="3"/>
      <c r="O140" s="3"/>
      <c r="P140" s="3"/>
      <c r="Q140" s="3"/>
      <c r="R140" s="5">
        <f t="shared" si="8"/>
        <v>0</v>
      </c>
      <c r="S140" s="42"/>
      <c r="T140" s="36"/>
      <c r="U140" s="36"/>
      <c r="V140" s="36"/>
      <c r="W140" s="36"/>
      <c r="X140" s="36"/>
      <c r="Y140" s="36"/>
      <c r="Z140" s="36"/>
      <c r="AA140" s="36"/>
      <c r="AB140" s="83"/>
      <c r="AC140" s="83"/>
      <c r="AD140" s="83"/>
      <c r="AE140" s="83"/>
      <c r="AF140" s="83"/>
      <c r="AG140" s="26">
        <v>0</v>
      </c>
      <c r="AH140" s="42"/>
      <c r="AI140" s="7">
        <f t="shared" si="6"/>
        <v>0</v>
      </c>
    </row>
    <row r="141" spans="1:35" customFormat="1" ht="14" thickBot="1">
      <c r="A141" s="124" t="s">
        <v>223</v>
      </c>
      <c r="B141" s="42"/>
      <c r="C141" s="3"/>
      <c r="D141" s="3"/>
      <c r="E141" s="3">
        <v>2</v>
      </c>
      <c r="F141" s="3"/>
      <c r="G141" s="3">
        <v>2</v>
      </c>
      <c r="H141" s="3"/>
      <c r="I141" s="25">
        <f t="shared" si="7"/>
        <v>210</v>
      </c>
      <c r="J141" s="42"/>
      <c r="K141" s="3"/>
      <c r="L141" s="3"/>
      <c r="M141" s="3"/>
      <c r="N141" s="3"/>
      <c r="O141" s="3"/>
      <c r="P141" s="3"/>
      <c r="Q141" s="3">
        <v>1</v>
      </c>
      <c r="R141" s="5">
        <f t="shared" si="8"/>
        <v>20</v>
      </c>
      <c r="S141" s="42"/>
      <c r="T141" s="36"/>
      <c r="U141" s="36"/>
      <c r="V141" s="36"/>
      <c r="W141" s="36"/>
      <c r="X141" s="36"/>
      <c r="Y141" s="36"/>
      <c r="Z141" s="36"/>
      <c r="AA141" s="36"/>
      <c r="AB141" s="83"/>
      <c r="AC141" s="83"/>
      <c r="AD141" s="83"/>
      <c r="AE141" s="83"/>
      <c r="AF141" s="83"/>
      <c r="AG141" s="26">
        <v>0</v>
      </c>
      <c r="AH141" s="42"/>
      <c r="AI141" s="7">
        <f t="shared" si="6"/>
        <v>230</v>
      </c>
    </row>
    <row r="142" spans="1:35" customFormat="1" ht="14" thickBot="1">
      <c r="A142" s="124" t="s">
        <v>224</v>
      </c>
      <c r="B142" s="42"/>
      <c r="C142" s="3"/>
      <c r="D142" s="3"/>
      <c r="E142" s="3"/>
      <c r="F142" s="3"/>
      <c r="G142" s="3"/>
      <c r="H142" s="3"/>
      <c r="I142" s="25">
        <f t="shared" si="7"/>
        <v>0</v>
      </c>
      <c r="J142" s="42"/>
      <c r="K142" s="3"/>
      <c r="L142" s="3"/>
      <c r="M142" s="3"/>
      <c r="N142" s="3"/>
      <c r="O142" s="3"/>
      <c r="P142" s="3"/>
      <c r="Q142" s="3"/>
      <c r="R142" s="5">
        <f t="shared" si="8"/>
        <v>0</v>
      </c>
      <c r="S142" s="42"/>
      <c r="T142" s="36"/>
      <c r="U142" s="36"/>
      <c r="V142" s="36"/>
      <c r="W142" s="36"/>
      <c r="X142" s="36"/>
      <c r="Y142" s="36"/>
      <c r="Z142" s="36"/>
      <c r="AA142" s="36"/>
      <c r="AB142" s="83"/>
      <c r="AC142" s="83"/>
      <c r="AD142" s="83"/>
      <c r="AE142" s="83"/>
      <c r="AF142" s="83"/>
      <c r="AG142" s="26">
        <v>0</v>
      </c>
      <c r="AH142" s="42"/>
      <c r="AI142" s="7">
        <f t="shared" si="6"/>
        <v>0</v>
      </c>
    </row>
    <row r="143" spans="1:35" customFormat="1" ht="14" thickBot="1">
      <c r="A143" s="124" t="s">
        <v>225</v>
      </c>
      <c r="B143" s="42"/>
      <c r="C143" s="3"/>
      <c r="D143" s="3"/>
      <c r="E143" s="3"/>
      <c r="F143" s="3"/>
      <c r="G143" s="3"/>
      <c r="H143" s="3"/>
      <c r="I143" s="25">
        <f t="shared" si="7"/>
        <v>0</v>
      </c>
      <c r="J143" s="42"/>
      <c r="K143" s="3"/>
      <c r="L143" s="3"/>
      <c r="M143" s="3"/>
      <c r="N143" s="3"/>
      <c r="O143" s="3"/>
      <c r="P143" s="3"/>
      <c r="Q143" s="3"/>
      <c r="R143" s="5">
        <f t="shared" si="8"/>
        <v>0</v>
      </c>
      <c r="S143" s="42"/>
      <c r="T143" s="36"/>
      <c r="U143" s="36"/>
      <c r="V143" s="36"/>
      <c r="W143" s="36"/>
      <c r="X143" s="36"/>
      <c r="Y143" s="36"/>
      <c r="Z143" s="36"/>
      <c r="AA143" s="36"/>
      <c r="AB143" s="83"/>
      <c r="AC143" s="83"/>
      <c r="AD143" s="83"/>
      <c r="AE143" s="83"/>
      <c r="AF143" s="83"/>
      <c r="AG143" s="26">
        <v>0</v>
      </c>
      <c r="AH143" s="42"/>
      <c r="AI143" s="7">
        <f t="shared" si="6"/>
        <v>0</v>
      </c>
    </row>
    <row r="144" spans="1:35" customFormat="1" ht="14" thickBot="1">
      <c r="A144" s="124" t="s">
        <v>226</v>
      </c>
      <c r="B144" s="42"/>
      <c r="C144" s="3"/>
      <c r="D144" s="3"/>
      <c r="E144" s="3">
        <v>1</v>
      </c>
      <c r="F144" s="3"/>
      <c r="G144" s="3">
        <v>1</v>
      </c>
      <c r="H144" s="3">
        <v>3</v>
      </c>
      <c r="I144" s="25">
        <f t="shared" si="7"/>
        <v>165</v>
      </c>
      <c r="J144" s="42"/>
      <c r="K144" s="3"/>
      <c r="L144" s="3"/>
      <c r="M144" s="3"/>
      <c r="N144" s="3"/>
      <c r="O144" s="3"/>
      <c r="P144" s="3"/>
      <c r="Q144" s="3">
        <v>1</v>
      </c>
      <c r="R144" s="5">
        <f t="shared" si="8"/>
        <v>20</v>
      </c>
      <c r="S144" s="42"/>
      <c r="T144" s="36"/>
      <c r="U144" s="36"/>
      <c r="V144" s="36"/>
      <c r="W144" s="36"/>
      <c r="X144" s="36"/>
      <c r="Y144" s="36"/>
      <c r="Z144" s="36"/>
      <c r="AA144" s="36"/>
      <c r="AB144" s="83"/>
      <c r="AC144" s="83"/>
      <c r="AD144" s="83"/>
      <c r="AE144" s="83"/>
      <c r="AF144" s="83"/>
      <c r="AG144" s="26">
        <v>270</v>
      </c>
      <c r="AH144" s="42"/>
      <c r="AI144" s="7">
        <f t="shared" si="6"/>
        <v>455</v>
      </c>
    </row>
    <row r="145" spans="1:35" customFormat="1" ht="14" thickBot="1">
      <c r="A145" s="124" t="s">
        <v>319</v>
      </c>
      <c r="B145" s="42"/>
      <c r="C145" s="3"/>
      <c r="D145" s="3"/>
      <c r="E145" s="3"/>
      <c r="F145" s="3"/>
      <c r="G145" s="3"/>
      <c r="H145" s="3"/>
      <c r="I145" s="25">
        <f t="shared" si="7"/>
        <v>0</v>
      </c>
      <c r="J145" s="42"/>
      <c r="K145" s="3"/>
      <c r="L145" s="3"/>
      <c r="M145" s="3"/>
      <c r="N145" s="3"/>
      <c r="O145" s="3"/>
      <c r="P145" s="3"/>
      <c r="Q145" s="3"/>
      <c r="R145" s="5">
        <f t="shared" si="8"/>
        <v>0</v>
      </c>
      <c r="S145" s="42"/>
      <c r="T145" s="36"/>
      <c r="U145" s="36"/>
      <c r="V145" s="36"/>
      <c r="W145" s="36"/>
      <c r="X145" s="36"/>
      <c r="Y145" s="36"/>
      <c r="Z145" s="36"/>
      <c r="AA145" s="36"/>
      <c r="AB145" s="83"/>
      <c r="AC145" s="83"/>
      <c r="AD145" s="83"/>
      <c r="AE145" s="83"/>
      <c r="AF145" s="83"/>
      <c r="AG145" s="26">
        <v>0</v>
      </c>
      <c r="AH145" s="42"/>
      <c r="AI145" s="7">
        <f t="shared" si="6"/>
        <v>0</v>
      </c>
    </row>
    <row r="146" spans="1:35" customFormat="1" ht="14" thickBot="1">
      <c r="A146" s="124" t="s">
        <v>227</v>
      </c>
      <c r="B146" s="42"/>
      <c r="C146" s="3"/>
      <c r="D146" s="3">
        <v>1</v>
      </c>
      <c r="E146" s="3"/>
      <c r="F146" s="3"/>
      <c r="G146" s="3">
        <v>1</v>
      </c>
      <c r="H146" s="3">
        <v>3</v>
      </c>
      <c r="I146" s="25">
        <f t="shared" si="7"/>
        <v>170</v>
      </c>
      <c r="J146" s="42"/>
      <c r="K146" s="3"/>
      <c r="L146" s="3"/>
      <c r="M146" s="3"/>
      <c r="N146" s="3"/>
      <c r="O146" s="3">
        <v>2</v>
      </c>
      <c r="P146" s="3"/>
      <c r="Q146" s="3">
        <v>1</v>
      </c>
      <c r="R146" s="5">
        <f t="shared" si="8"/>
        <v>80</v>
      </c>
      <c r="S146" s="42"/>
      <c r="T146" s="36"/>
      <c r="U146" s="36"/>
      <c r="V146" s="36"/>
      <c r="W146" s="36"/>
      <c r="X146" s="36"/>
      <c r="Y146" s="36"/>
      <c r="Z146" s="36"/>
      <c r="AA146" s="36"/>
      <c r="AB146" s="83"/>
      <c r="AC146" s="83"/>
      <c r="AD146" s="83"/>
      <c r="AE146" s="83"/>
      <c r="AF146" s="83"/>
      <c r="AG146" s="26">
        <v>0</v>
      </c>
      <c r="AH146" s="42"/>
      <c r="AI146" s="7">
        <f t="shared" si="6"/>
        <v>250</v>
      </c>
    </row>
    <row r="147" spans="1:35" customFormat="1" ht="14" thickBot="1">
      <c r="A147" s="124" t="s">
        <v>285</v>
      </c>
      <c r="B147" s="42"/>
      <c r="C147" s="3"/>
      <c r="D147" s="3"/>
      <c r="E147" s="3">
        <v>1</v>
      </c>
      <c r="F147" s="3"/>
      <c r="G147" s="3">
        <v>3</v>
      </c>
      <c r="H147" s="3">
        <v>1</v>
      </c>
      <c r="I147" s="25">
        <f t="shared" si="7"/>
        <v>205</v>
      </c>
      <c r="J147" s="42"/>
      <c r="K147" s="3"/>
      <c r="L147" s="3"/>
      <c r="M147" s="3"/>
      <c r="N147" s="3"/>
      <c r="O147" s="3">
        <v>1</v>
      </c>
      <c r="P147" s="3"/>
      <c r="Q147" s="3"/>
      <c r="R147" s="5">
        <f t="shared" si="8"/>
        <v>30</v>
      </c>
      <c r="S147" s="42"/>
      <c r="T147" s="36"/>
      <c r="U147" s="36"/>
      <c r="V147" s="36"/>
      <c r="W147" s="36"/>
      <c r="X147" s="36"/>
      <c r="Y147" s="36"/>
      <c r="Z147" s="36"/>
      <c r="AA147" s="36"/>
      <c r="AB147" s="83"/>
      <c r="AC147" s="83"/>
      <c r="AD147" s="83"/>
      <c r="AE147" s="83"/>
      <c r="AF147" s="83"/>
      <c r="AG147" s="26">
        <v>160</v>
      </c>
      <c r="AH147" s="42"/>
      <c r="AI147" s="7">
        <f t="shared" si="6"/>
        <v>395</v>
      </c>
    </row>
    <row r="148" spans="1:35" customFormat="1" ht="14" thickBot="1">
      <c r="A148" s="124" t="s">
        <v>228</v>
      </c>
      <c r="B148" s="42"/>
      <c r="C148" s="3"/>
      <c r="D148" s="3"/>
      <c r="E148" s="3"/>
      <c r="F148" s="3"/>
      <c r="G148" s="3"/>
      <c r="H148" s="3"/>
      <c r="I148" s="25">
        <f t="shared" si="7"/>
        <v>0</v>
      </c>
      <c r="J148" s="42"/>
      <c r="K148" s="3"/>
      <c r="L148" s="3"/>
      <c r="M148" s="3"/>
      <c r="N148" s="3"/>
      <c r="O148" s="3"/>
      <c r="P148" s="3"/>
      <c r="Q148" s="3"/>
      <c r="R148" s="5">
        <f t="shared" si="8"/>
        <v>0</v>
      </c>
      <c r="S148" s="42"/>
      <c r="T148" s="36"/>
      <c r="U148" s="36"/>
      <c r="V148" s="36"/>
      <c r="W148" s="36"/>
      <c r="X148" s="36"/>
      <c r="Y148" s="36"/>
      <c r="Z148" s="36"/>
      <c r="AA148" s="36"/>
      <c r="AB148" s="83"/>
      <c r="AC148" s="83"/>
      <c r="AD148" s="83"/>
      <c r="AE148" s="83"/>
      <c r="AF148" s="83"/>
      <c r="AG148" s="26">
        <v>0</v>
      </c>
      <c r="AH148" s="42"/>
      <c r="AI148" s="7">
        <f t="shared" si="6"/>
        <v>0</v>
      </c>
    </row>
    <row r="149" spans="1:35" customFormat="1" ht="14" thickBot="1">
      <c r="A149" s="124" t="s">
        <v>229</v>
      </c>
      <c r="B149" s="42"/>
      <c r="C149" s="3"/>
      <c r="D149" s="3"/>
      <c r="E149" s="3"/>
      <c r="F149" s="3"/>
      <c r="G149" s="3"/>
      <c r="H149" s="3"/>
      <c r="I149" s="25">
        <f t="shared" si="7"/>
        <v>0</v>
      </c>
      <c r="J149" s="42"/>
      <c r="K149" s="3"/>
      <c r="L149" s="3"/>
      <c r="M149" s="3"/>
      <c r="N149" s="3"/>
      <c r="O149" s="3"/>
      <c r="P149" s="3"/>
      <c r="Q149" s="3"/>
      <c r="R149" s="5">
        <f t="shared" si="8"/>
        <v>0</v>
      </c>
      <c r="S149" s="42"/>
      <c r="T149" s="36"/>
      <c r="U149" s="36"/>
      <c r="V149" s="36"/>
      <c r="W149" s="36"/>
      <c r="X149" s="36"/>
      <c r="Y149" s="36"/>
      <c r="Z149" s="36"/>
      <c r="AA149" s="36"/>
      <c r="AB149" s="83"/>
      <c r="AC149" s="83"/>
      <c r="AD149" s="83"/>
      <c r="AE149" s="83"/>
      <c r="AF149" s="83"/>
      <c r="AG149" s="26">
        <v>0</v>
      </c>
      <c r="AH149" s="42"/>
      <c r="AI149" s="7">
        <f t="shared" si="6"/>
        <v>0</v>
      </c>
    </row>
    <row r="150" spans="1:35" customFormat="1" ht="14" thickBot="1">
      <c r="A150" s="124" t="s">
        <v>230</v>
      </c>
      <c r="B150" s="42"/>
      <c r="C150" s="3"/>
      <c r="D150" s="3"/>
      <c r="E150" s="3"/>
      <c r="F150" s="3"/>
      <c r="G150" s="3"/>
      <c r="H150" s="3"/>
      <c r="I150" s="25">
        <f t="shared" si="7"/>
        <v>0</v>
      </c>
      <c r="J150" s="42"/>
      <c r="K150" s="3"/>
      <c r="L150" s="3"/>
      <c r="M150" s="3"/>
      <c r="N150" s="3"/>
      <c r="O150" s="3"/>
      <c r="P150" s="3"/>
      <c r="Q150" s="3"/>
      <c r="R150" s="5">
        <f t="shared" si="8"/>
        <v>0</v>
      </c>
      <c r="S150" s="42"/>
      <c r="T150" s="36"/>
      <c r="U150" s="36"/>
      <c r="V150" s="36"/>
      <c r="W150" s="36"/>
      <c r="X150" s="36"/>
      <c r="Y150" s="36"/>
      <c r="Z150" s="36"/>
      <c r="AA150" s="36"/>
      <c r="AB150" s="83"/>
      <c r="AC150" s="83"/>
      <c r="AD150" s="83"/>
      <c r="AE150" s="83"/>
      <c r="AF150" s="83"/>
      <c r="AG150" s="26">
        <v>0</v>
      </c>
      <c r="AH150" s="42"/>
      <c r="AI150" s="7">
        <f t="shared" si="6"/>
        <v>0</v>
      </c>
    </row>
    <row r="151" spans="1:35" customFormat="1" ht="14" thickBot="1">
      <c r="A151" s="124" t="s">
        <v>231</v>
      </c>
      <c r="B151" s="42"/>
      <c r="C151" s="3"/>
      <c r="D151" s="3"/>
      <c r="E151" s="3"/>
      <c r="F151" s="3"/>
      <c r="G151" s="3"/>
      <c r="H151" s="3"/>
      <c r="I151" s="25">
        <f t="shared" si="7"/>
        <v>0</v>
      </c>
      <c r="J151" s="42"/>
      <c r="K151" s="3"/>
      <c r="L151" s="3"/>
      <c r="M151" s="3"/>
      <c r="N151" s="3"/>
      <c r="O151" s="3"/>
      <c r="P151" s="3"/>
      <c r="Q151" s="3"/>
      <c r="R151" s="5">
        <f t="shared" si="8"/>
        <v>0</v>
      </c>
      <c r="S151" s="42"/>
      <c r="T151" s="36"/>
      <c r="U151" s="36"/>
      <c r="V151" s="36"/>
      <c r="W151" s="36"/>
      <c r="X151" s="36"/>
      <c r="Y151" s="36"/>
      <c r="Z151" s="36"/>
      <c r="AA151" s="36"/>
      <c r="AB151" s="83"/>
      <c r="AC151" s="83"/>
      <c r="AD151" s="83"/>
      <c r="AE151" s="83"/>
      <c r="AF151" s="83"/>
      <c r="AG151" s="26">
        <v>0</v>
      </c>
      <c r="AH151" s="42"/>
      <c r="AI151" s="7">
        <f t="shared" si="6"/>
        <v>0</v>
      </c>
    </row>
    <row r="152" spans="1:35" customFormat="1" ht="14" thickBot="1">
      <c r="A152" s="124" t="s">
        <v>232</v>
      </c>
      <c r="B152" s="42"/>
      <c r="C152" s="3">
        <v>1</v>
      </c>
      <c r="D152" s="3">
        <v>1</v>
      </c>
      <c r="E152" s="3"/>
      <c r="F152" s="3"/>
      <c r="G152" s="3"/>
      <c r="H152" s="3">
        <v>1</v>
      </c>
      <c r="I152" s="25">
        <f t="shared" si="7"/>
        <v>170</v>
      </c>
      <c r="J152" s="42"/>
      <c r="K152" s="3"/>
      <c r="L152" s="3"/>
      <c r="M152" s="3"/>
      <c r="N152" s="3"/>
      <c r="O152" s="3"/>
      <c r="P152" s="3"/>
      <c r="Q152" s="3">
        <v>1</v>
      </c>
      <c r="R152" s="5">
        <f t="shared" si="8"/>
        <v>20</v>
      </c>
      <c r="S152" s="42"/>
      <c r="T152" s="36"/>
      <c r="U152" s="36"/>
      <c r="V152" s="36"/>
      <c r="W152" s="36"/>
      <c r="X152" s="36"/>
      <c r="Y152" s="36"/>
      <c r="Z152" s="36"/>
      <c r="AA152" s="36"/>
      <c r="AB152" s="83"/>
      <c r="AC152" s="83"/>
      <c r="AD152" s="83"/>
      <c r="AE152" s="83"/>
      <c r="AF152" s="83"/>
      <c r="AG152" s="26">
        <v>0</v>
      </c>
      <c r="AH152" s="42"/>
      <c r="AI152" s="7">
        <f t="shared" si="6"/>
        <v>190</v>
      </c>
    </row>
    <row r="153" spans="1:35" customFormat="1" ht="14" thickBot="1">
      <c r="A153" s="124" t="s">
        <v>233</v>
      </c>
      <c r="B153" s="42"/>
      <c r="C153" s="3"/>
      <c r="D153" s="3"/>
      <c r="E153" s="3"/>
      <c r="F153" s="3"/>
      <c r="G153" s="3"/>
      <c r="H153" s="3"/>
      <c r="I153" s="25">
        <f t="shared" si="7"/>
        <v>0</v>
      </c>
      <c r="J153" s="42"/>
      <c r="K153" s="3"/>
      <c r="L153" s="3"/>
      <c r="M153" s="3"/>
      <c r="N153" s="3"/>
      <c r="O153" s="3"/>
      <c r="P153" s="3"/>
      <c r="Q153" s="3"/>
      <c r="R153" s="5">
        <f t="shared" si="8"/>
        <v>0</v>
      </c>
      <c r="S153" s="42"/>
      <c r="T153" s="36"/>
      <c r="U153" s="36"/>
      <c r="V153" s="36"/>
      <c r="W153" s="36"/>
      <c r="X153" s="36"/>
      <c r="Y153" s="36"/>
      <c r="Z153" s="36"/>
      <c r="AA153" s="36"/>
      <c r="AB153" s="83"/>
      <c r="AC153" s="83"/>
      <c r="AD153" s="83"/>
      <c r="AE153" s="83"/>
      <c r="AF153" s="83"/>
      <c r="AG153" s="26">
        <v>10</v>
      </c>
      <c r="AH153" s="42"/>
      <c r="AI153" s="7">
        <f t="shared" si="6"/>
        <v>10</v>
      </c>
    </row>
    <row r="154" spans="1:35" customFormat="1" ht="14" thickBot="1">
      <c r="A154" s="124" t="s">
        <v>320</v>
      </c>
      <c r="B154" s="42"/>
      <c r="C154" s="3"/>
      <c r="D154" s="3"/>
      <c r="E154" s="3"/>
      <c r="F154" s="3"/>
      <c r="G154" s="3"/>
      <c r="H154" s="3"/>
      <c r="I154" s="25">
        <f t="shared" si="7"/>
        <v>0</v>
      </c>
      <c r="J154" s="42"/>
      <c r="K154" s="3"/>
      <c r="L154" s="3"/>
      <c r="M154" s="3"/>
      <c r="N154" s="3"/>
      <c r="O154" s="3"/>
      <c r="P154" s="3"/>
      <c r="Q154" s="3"/>
      <c r="R154" s="5">
        <f t="shared" si="8"/>
        <v>0</v>
      </c>
      <c r="S154" s="42"/>
      <c r="T154" s="36"/>
      <c r="U154" s="36"/>
      <c r="V154" s="36"/>
      <c r="W154" s="36"/>
      <c r="X154" s="36"/>
      <c r="Y154" s="36"/>
      <c r="Z154" s="36"/>
      <c r="AA154" s="36"/>
      <c r="AB154" s="83"/>
      <c r="AC154" s="83"/>
      <c r="AD154" s="83"/>
      <c r="AE154" s="83"/>
      <c r="AF154" s="83"/>
      <c r="AG154" s="26">
        <v>0</v>
      </c>
      <c r="AH154" s="42"/>
      <c r="AI154" s="7">
        <f t="shared" si="6"/>
        <v>0</v>
      </c>
    </row>
    <row r="155" spans="1:35" customFormat="1" ht="14" thickBot="1">
      <c r="A155" s="124" t="s">
        <v>321</v>
      </c>
      <c r="B155" s="42"/>
      <c r="C155" s="3"/>
      <c r="D155" s="3"/>
      <c r="E155" s="3"/>
      <c r="F155" s="3"/>
      <c r="G155" s="3"/>
      <c r="H155" s="3"/>
      <c r="I155" s="25">
        <f t="shared" si="7"/>
        <v>0</v>
      </c>
      <c r="J155" s="42"/>
      <c r="K155" s="3"/>
      <c r="L155" s="3"/>
      <c r="M155" s="3"/>
      <c r="N155" s="3"/>
      <c r="O155" s="3"/>
      <c r="P155" s="3"/>
      <c r="Q155" s="3"/>
      <c r="R155" s="5">
        <f t="shared" si="8"/>
        <v>0</v>
      </c>
      <c r="S155" s="42"/>
      <c r="T155" s="36"/>
      <c r="U155" s="36"/>
      <c r="V155" s="36"/>
      <c r="W155" s="36"/>
      <c r="X155" s="36"/>
      <c r="Y155" s="36"/>
      <c r="Z155" s="36"/>
      <c r="AA155" s="36"/>
      <c r="AB155" s="83"/>
      <c r="AC155" s="83"/>
      <c r="AD155" s="83"/>
      <c r="AE155" s="83"/>
      <c r="AF155" s="83"/>
      <c r="AG155" s="26">
        <v>0</v>
      </c>
      <c r="AH155" s="42"/>
      <c r="AI155" s="7">
        <f t="shared" si="6"/>
        <v>0</v>
      </c>
    </row>
    <row r="156" spans="1:35" customFormat="1" ht="14" thickBot="1">
      <c r="A156" s="124" t="s">
        <v>234</v>
      </c>
      <c r="B156" s="42"/>
      <c r="C156" s="3">
        <v>1</v>
      </c>
      <c r="D156" s="3">
        <v>1</v>
      </c>
      <c r="E156" s="3"/>
      <c r="F156" s="3"/>
      <c r="G156" s="3"/>
      <c r="H156" s="3"/>
      <c r="I156" s="25">
        <f t="shared" si="7"/>
        <v>150</v>
      </c>
      <c r="J156" s="42"/>
      <c r="K156" s="3"/>
      <c r="L156" s="3"/>
      <c r="M156" s="3"/>
      <c r="N156" s="3"/>
      <c r="O156" s="3"/>
      <c r="P156" s="3"/>
      <c r="Q156" s="3">
        <v>1</v>
      </c>
      <c r="R156" s="5">
        <f t="shared" si="8"/>
        <v>20</v>
      </c>
      <c r="S156" s="42"/>
      <c r="T156" s="36"/>
      <c r="U156" s="36"/>
      <c r="V156" s="36"/>
      <c r="W156" s="36"/>
      <c r="X156" s="36"/>
      <c r="Y156" s="36"/>
      <c r="Z156" s="36"/>
      <c r="AA156" s="36"/>
      <c r="AB156" s="83"/>
      <c r="AC156" s="83"/>
      <c r="AD156" s="83"/>
      <c r="AE156" s="83"/>
      <c r="AF156" s="83"/>
      <c r="AG156" s="26">
        <v>0</v>
      </c>
      <c r="AH156" s="42"/>
      <c r="AI156" s="7">
        <f t="shared" si="6"/>
        <v>170</v>
      </c>
    </row>
    <row r="157" spans="1:35" customFormat="1" ht="14" thickBot="1">
      <c r="A157" s="124" t="s">
        <v>235</v>
      </c>
      <c r="B157" s="42"/>
      <c r="C157" s="3"/>
      <c r="D157" s="3"/>
      <c r="E157" s="3"/>
      <c r="F157" s="3"/>
      <c r="G157" s="3"/>
      <c r="H157" s="3">
        <v>1</v>
      </c>
      <c r="I157" s="25">
        <f t="shared" si="7"/>
        <v>20</v>
      </c>
      <c r="J157" s="42"/>
      <c r="K157" s="3"/>
      <c r="L157" s="3"/>
      <c r="M157" s="3"/>
      <c r="N157" s="3"/>
      <c r="O157" s="3"/>
      <c r="P157" s="3"/>
      <c r="Q157" s="3"/>
      <c r="R157" s="5">
        <f t="shared" si="8"/>
        <v>0</v>
      </c>
      <c r="S157" s="42"/>
      <c r="T157" s="36"/>
      <c r="U157" s="36"/>
      <c r="V157" s="36"/>
      <c r="W157" s="36"/>
      <c r="X157" s="36"/>
      <c r="Y157" s="36"/>
      <c r="Z157" s="36"/>
      <c r="AA157" s="36"/>
      <c r="AB157" s="83"/>
      <c r="AC157" s="83"/>
      <c r="AD157" s="83"/>
      <c r="AE157" s="83"/>
      <c r="AF157" s="83"/>
      <c r="AG157" s="26">
        <v>0</v>
      </c>
      <c r="AH157" s="42"/>
      <c r="AI157" s="7">
        <f t="shared" si="6"/>
        <v>20</v>
      </c>
    </row>
    <row r="158" spans="1:35" customFormat="1" ht="14" thickBot="1">
      <c r="A158" s="124" t="s">
        <v>236</v>
      </c>
      <c r="B158" s="42"/>
      <c r="C158" s="3"/>
      <c r="D158" s="3"/>
      <c r="E158" s="3"/>
      <c r="F158" s="3"/>
      <c r="G158" s="3">
        <v>1</v>
      </c>
      <c r="H158" s="3"/>
      <c r="I158" s="25">
        <f t="shared" si="7"/>
        <v>40</v>
      </c>
      <c r="J158" s="42"/>
      <c r="K158" s="3"/>
      <c r="L158" s="3"/>
      <c r="M158" s="3"/>
      <c r="N158" s="3"/>
      <c r="O158" s="3"/>
      <c r="P158" s="3"/>
      <c r="Q158" s="3"/>
      <c r="R158" s="5">
        <f t="shared" si="8"/>
        <v>0</v>
      </c>
      <c r="S158" s="42"/>
      <c r="T158" s="36"/>
      <c r="U158" s="36"/>
      <c r="V158" s="36"/>
      <c r="W158" s="36"/>
      <c r="X158" s="36"/>
      <c r="Y158" s="36"/>
      <c r="Z158" s="36"/>
      <c r="AA158" s="36"/>
      <c r="AB158" s="83"/>
      <c r="AC158" s="83"/>
      <c r="AD158" s="83"/>
      <c r="AE158" s="83"/>
      <c r="AF158" s="83"/>
      <c r="AG158" s="26">
        <v>10</v>
      </c>
      <c r="AH158" s="42"/>
      <c r="AI158" s="7">
        <f t="shared" si="6"/>
        <v>50</v>
      </c>
    </row>
    <row r="159" spans="1:35" customFormat="1" ht="14" thickBot="1">
      <c r="A159" s="124" t="s">
        <v>237</v>
      </c>
      <c r="B159" s="42"/>
      <c r="C159" s="3"/>
      <c r="D159" s="3"/>
      <c r="E159" s="3"/>
      <c r="F159" s="3"/>
      <c r="G159" s="3"/>
      <c r="H159" s="3"/>
      <c r="I159" s="25">
        <f t="shared" si="7"/>
        <v>0</v>
      </c>
      <c r="J159" s="42"/>
      <c r="K159" s="3"/>
      <c r="L159" s="3"/>
      <c r="M159" s="3"/>
      <c r="N159" s="3"/>
      <c r="O159" s="3"/>
      <c r="P159" s="3"/>
      <c r="Q159" s="3"/>
      <c r="R159" s="5">
        <f t="shared" si="8"/>
        <v>0</v>
      </c>
      <c r="S159" s="42"/>
      <c r="T159" s="36"/>
      <c r="U159" s="36"/>
      <c r="V159" s="36"/>
      <c r="W159" s="36"/>
      <c r="X159" s="36"/>
      <c r="Y159" s="36"/>
      <c r="Z159" s="36"/>
      <c r="AA159" s="36"/>
      <c r="AB159" s="83"/>
      <c r="AC159" s="83"/>
      <c r="AD159" s="83"/>
      <c r="AE159" s="83"/>
      <c r="AF159" s="83"/>
      <c r="AG159" s="26">
        <v>0</v>
      </c>
      <c r="AH159" s="42"/>
      <c r="AI159" s="7">
        <f t="shared" si="6"/>
        <v>0</v>
      </c>
    </row>
    <row r="160" spans="1:35" customFormat="1" ht="14" thickBot="1">
      <c r="A160" s="124" t="s">
        <v>238</v>
      </c>
      <c r="B160" s="42"/>
      <c r="C160" s="3"/>
      <c r="D160" s="3"/>
      <c r="E160" s="3"/>
      <c r="F160" s="3"/>
      <c r="G160" s="3">
        <v>1</v>
      </c>
      <c r="H160" s="3"/>
      <c r="I160" s="25">
        <f t="shared" si="7"/>
        <v>40</v>
      </c>
      <c r="J160" s="42"/>
      <c r="K160" s="3"/>
      <c r="L160" s="3"/>
      <c r="M160" s="3"/>
      <c r="N160" s="3"/>
      <c r="O160" s="3"/>
      <c r="P160" s="3"/>
      <c r="Q160" s="3"/>
      <c r="R160" s="5">
        <f t="shared" si="8"/>
        <v>0</v>
      </c>
      <c r="S160" s="42"/>
      <c r="T160" s="36"/>
      <c r="U160" s="36"/>
      <c r="V160" s="36"/>
      <c r="W160" s="36"/>
      <c r="X160" s="36"/>
      <c r="Y160" s="36"/>
      <c r="Z160" s="36"/>
      <c r="AA160" s="36"/>
      <c r="AB160" s="83"/>
      <c r="AC160" s="83"/>
      <c r="AD160" s="83"/>
      <c r="AE160" s="83"/>
      <c r="AF160" s="83"/>
      <c r="AG160" s="26">
        <v>40</v>
      </c>
      <c r="AH160" s="42"/>
      <c r="AI160" s="7">
        <f t="shared" si="6"/>
        <v>80</v>
      </c>
    </row>
    <row r="161" spans="1:35" customFormat="1" ht="14" thickBot="1">
      <c r="A161" s="124" t="s">
        <v>239</v>
      </c>
      <c r="B161" s="42"/>
      <c r="C161" s="3"/>
      <c r="D161" s="3"/>
      <c r="E161" s="3">
        <v>1</v>
      </c>
      <c r="F161" s="3"/>
      <c r="G161" s="3"/>
      <c r="H161" s="3">
        <v>1</v>
      </c>
      <c r="I161" s="25">
        <f t="shared" si="7"/>
        <v>85</v>
      </c>
      <c r="J161" s="42"/>
      <c r="K161" s="3"/>
      <c r="L161" s="3"/>
      <c r="M161" s="3"/>
      <c r="N161" s="3"/>
      <c r="O161" s="3"/>
      <c r="P161" s="3"/>
      <c r="Q161" s="3"/>
      <c r="R161" s="5">
        <f t="shared" si="8"/>
        <v>0</v>
      </c>
      <c r="S161" s="42"/>
      <c r="T161" s="36"/>
      <c r="U161" s="36"/>
      <c r="V161" s="36"/>
      <c r="W161" s="36"/>
      <c r="X161" s="36"/>
      <c r="Y161" s="36"/>
      <c r="Z161" s="36"/>
      <c r="AA161" s="36"/>
      <c r="AB161" s="83"/>
      <c r="AC161" s="83"/>
      <c r="AD161" s="83"/>
      <c r="AE161" s="83"/>
      <c r="AF161" s="83"/>
      <c r="AG161" s="26">
        <v>0</v>
      </c>
      <c r="AH161" s="42"/>
      <c r="AI161" s="7">
        <f t="shared" si="6"/>
        <v>85</v>
      </c>
    </row>
    <row r="162" spans="1:35" customFormat="1" ht="14" thickBot="1">
      <c r="A162" s="124" t="s">
        <v>240</v>
      </c>
      <c r="B162" s="42"/>
      <c r="C162" s="3"/>
      <c r="D162" s="3"/>
      <c r="E162" s="3"/>
      <c r="F162" s="3"/>
      <c r="G162" s="3"/>
      <c r="H162" s="3">
        <v>1</v>
      </c>
      <c r="I162" s="25">
        <f t="shared" si="7"/>
        <v>20</v>
      </c>
      <c r="J162" s="42"/>
      <c r="K162" s="3"/>
      <c r="L162" s="3"/>
      <c r="M162" s="3"/>
      <c r="N162" s="3"/>
      <c r="O162" s="3"/>
      <c r="P162" s="3"/>
      <c r="Q162" s="3"/>
      <c r="R162" s="5">
        <f t="shared" si="8"/>
        <v>0</v>
      </c>
      <c r="S162" s="42"/>
      <c r="T162" s="36"/>
      <c r="U162" s="36"/>
      <c r="V162" s="36"/>
      <c r="W162" s="36"/>
      <c r="X162" s="36"/>
      <c r="Y162" s="36"/>
      <c r="Z162" s="36"/>
      <c r="AA162" s="36"/>
      <c r="AB162" s="83"/>
      <c r="AC162" s="83"/>
      <c r="AD162" s="83"/>
      <c r="AE162" s="83"/>
      <c r="AF162" s="83"/>
      <c r="AG162" s="26">
        <v>0</v>
      </c>
      <c r="AH162" s="42"/>
      <c r="AI162" s="7">
        <f t="shared" si="6"/>
        <v>20</v>
      </c>
    </row>
    <row r="163" spans="1:35" customFormat="1" ht="14" thickBot="1">
      <c r="A163" s="124" t="s">
        <v>241</v>
      </c>
      <c r="B163" s="42"/>
      <c r="C163" s="3">
        <v>1</v>
      </c>
      <c r="D163" s="3"/>
      <c r="E163" s="3">
        <v>2</v>
      </c>
      <c r="F163" s="3">
        <v>1</v>
      </c>
      <c r="G163" s="3">
        <v>1</v>
      </c>
      <c r="H163" s="3"/>
      <c r="I163" s="25">
        <f t="shared" si="7"/>
        <v>305</v>
      </c>
      <c r="J163" s="42"/>
      <c r="K163" s="3"/>
      <c r="L163" s="3"/>
      <c r="M163" s="3"/>
      <c r="N163" s="3">
        <v>1</v>
      </c>
      <c r="O163" s="3">
        <v>1</v>
      </c>
      <c r="P163" s="3"/>
      <c r="Q163" s="3">
        <v>1</v>
      </c>
      <c r="R163" s="5">
        <f t="shared" si="8"/>
        <v>90</v>
      </c>
      <c r="S163" s="42"/>
      <c r="T163" s="36"/>
      <c r="U163" s="36"/>
      <c r="V163" s="36"/>
      <c r="W163" s="36"/>
      <c r="X163" s="36"/>
      <c r="Y163" s="36"/>
      <c r="Z163" s="36"/>
      <c r="AA163" s="36"/>
      <c r="AB163" s="83"/>
      <c r="AC163" s="83"/>
      <c r="AD163" s="83"/>
      <c r="AE163" s="83"/>
      <c r="AF163" s="83"/>
      <c r="AG163" s="26">
        <v>0</v>
      </c>
      <c r="AH163" s="42"/>
      <c r="AI163" s="7">
        <f t="shared" si="6"/>
        <v>395</v>
      </c>
    </row>
    <row r="164" spans="1:35" customFormat="1" ht="14" thickBot="1">
      <c r="A164" s="124" t="s">
        <v>242</v>
      </c>
      <c r="B164" s="42"/>
      <c r="C164" s="3"/>
      <c r="D164" s="3">
        <v>1</v>
      </c>
      <c r="E164" s="3">
        <v>1</v>
      </c>
      <c r="F164" s="3"/>
      <c r="G164" s="3"/>
      <c r="H164" s="3">
        <v>5</v>
      </c>
      <c r="I164" s="25">
        <f t="shared" si="7"/>
        <v>235</v>
      </c>
      <c r="J164" s="42"/>
      <c r="K164" s="3"/>
      <c r="L164" s="3"/>
      <c r="M164" s="3"/>
      <c r="N164" s="3"/>
      <c r="O164" s="3"/>
      <c r="P164" s="3"/>
      <c r="Q164" s="3"/>
      <c r="R164" s="5">
        <f t="shared" si="8"/>
        <v>0</v>
      </c>
      <c r="S164" s="42"/>
      <c r="T164" s="36"/>
      <c r="U164" s="36"/>
      <c r="V164" s="36"/>
      <c r="W164" s="36"/>
      <c r="X164" s="36"/>
      <c r="Y164" s="36"/>
      <c r="Z164" s="36"/>
      <c r="AA164" s="36"/>
      <c r="AB164" s="83"/>
      <c r="AC164" s="83"/>
      <c r="AD164" s="83"/>
      <c r="AE164" s="83"/>
      <c r="AF164" s="83"/>
      <c r="AG164" s="26">
        <v>0</v>
      </c>
      <c r="AH164" s="42"/>
      <c r="AI164" s="7">
        <f t="shared" si="6"/>
        <v>235</v>
      </c>
    </row>
    <row r="165" spans="1:35" customFormat="1" ht="14" thickBot="1">
      <c r="A165" s="124" t="s">
        <v>312</v>
      </c>
      <c r="B165" s="42"/>
      <c r="C165" s="3"/>
      <c r="D165" s="3"/>
      <c r="E165" s="3"/>
      <c r="F165" s="3"/>
      <c r="G165" s="3">
        <v>3</v>
      </c>
      <c r="H165" s="3">
        <v>1</v>
      </c>
      <c r="I165" s="25">
        <f t="shared" si="7"/>
        <v>140</v>
      </c>
      <c r="J165" s="42"/>
      <c r="K165" s="3"/>
      <c r="L165" s="3"/>
      <c r="M165" s="3"/>
      <c r="N165" s="3"/>
      <c r="O165" s="3"/>
      <c r="P165" s="3"/>
      <c r="Q165" s="3"/>
      <c r="R165" s="5">
        <f t="shared" si="8"/>
        <v>0</v>
      </c>
      <c r="S165" s="42"/>
      <c r="T165" s="36"/>
      <c r="U165" s="36"/>
      <c r="V165" s="36"/>
      <c r="W165" s="36"/>
      <c r="X165" s="36"/>
      <c r="Y165" s="36"/>
      <c r="Z165" s="36"/>
      <c r="AA165" s="36"/>
      <c r="AB165" s="83"/>
      <c r="AC165" s="83"/>
      <c r="AD165" s="83"/>
      <c r="AE165" s="83"/>
      <c r="AF165" s="83"/>
      <c r="AG165" s="26">
        <v>110</v>
      </c>
      <c r="AH165" s="42"/>
      <c r="AI165" s="7">
        <f t="shared" si="6"/>
        <v>250</v>
      </c>
    </row>
    <row r="166" spans="1:35" customFormat="1" ht="14" thickBot="1">
      <c r="A166" s="124" t="s">
        <v>243</v>
      </c>
      <c r="B166" s="42"/>
      <c r="C166" s="3"/>
      <c r="D166" s="3"/>
      <c r="E166" s="3"/>
      <c r="F166" s="3"/>
      <c r="G166" s="3"/>
      <c r="H166" s="3"/>
      <c r="I166" s="25">
        <f t="shared" si="7"/>
        <v>0</v>
      </c>
      <c r="J166" s="42"/>
      <c r="K166" s="3"/>
      <c r="L166" s="3"/>
      <c r="M166" s="3"/>
      <c r="N166" s="3"/>
      <c r="O166" s="3"/>
      <c r="P166" s="3"/>
      <c r="Q166" s="3"/>
      <c r="R166" s="5">
        <f t="shared" si="8"/>
        <v>0</v>
      </c>
      <c r="S166" s="42"/>
      <c r="T166" s="36"/>
      <c r="U166" s="36"/>
      <c r="V166" s="36"/>
      <c r="W166" s="36"/>
      <c r="X166" s="36"/>
      <c r="Y166" s="36"/>
      <c r="Z166" s="36"/>
      <c r="AA166" s="36"/>
      <c r="AB166" s="83"/>
      <c r="AC166" s="83"/>
      <c r="AD166" s="83"/>
      <c r="AE166" s="83"/>
      <c r="AF166" s="83"/>
      <c r="AG166" s="26">
        <v>0</v>
      </c>
      <c r="AH166" s="42"/>
      <c r="AI166" s="7">
        <f t="shared" si="6"/>
        <v>0</v>
      </c>
    </row>
    <row r="167" spans="1:35" customFormat="1" ht="14" thickBot="1">
      <c r="A167" s="124" t="s">
        <v>244</v>
      </c>
      <c r="B167" s="42"/>
      <c r="C167" s="3"/>
      <c r="D167" s="3"/>
      <c r="E167" s="3"/>
      <c r="F167" s="3"/>
      <c r="G167" s="3">
        <v>1</v>
      </c>
      <c r="H167" s="3"/>
      <c r="I167" s="25">
        <f t="shared" si="7"/>
        <v>40</v>
      </c>
      <c r="J167" s="42"/>
      <c r="K167" s="3"/>
      <c r="L167" s="3"/>
      <c r="M167" s="3"/>
      <c r="N167" s="3"/>
      <c r="O167" s="3"/>
      <c r="P167" s="3"/>
      <c r="Q167" s="3"/>
      <c r="R167" s="5">
        <f t="shared" si="8"/>
        <v>0</v>
      </c>
      <c r="S167" s="42"/>
      <c r="T167" s="36"/>
      <c r="U167" s="36"/>
      <c r="V167" s="36"/>
      <c r="W167" s="36"/>
      <c r="X167" s="36"/>
      <c r="Y167" s="36"/>
      <c r="Z167" s="36"/>
      <c r="AA167" s="36"/>
      <c r="AB167" s="83"/>
      <c r="AC167" s="83"/>
      <c r="AD167" s="83"/>
      <c r="AE167" s="83"/>
      <c r="AF167" s="83"/>
      <c r="AG167" s="26">
        <v>0</v>
      </c>
      <c r="AH167" s="42"/>
      <c r="AI167" s="7">
        <f t="shared" si="6"/>
        <v>40</v>
      </c>
    </row>
    <row r="168" spans="1:35" customFormat="1" ht="14" thickBot="1">
      <c r="A168" s="124" t="s">
        <v>245</v>
      </c>
      <c r="B168" s="42"/>
      <c r="C168" s="3"/>
      <c r="D168" s="3"/>
      <c r="E168" s="3"/>
      <c r="F168" s="3"/>
      <c r="G168" s="3">
        <v>1</v>
      </c>
      <c r="H168" s="3"/>
      <c r="I168" s="25">
        <f t="shared" si="7"/>
        <v>40</v>
      </c>
      <c r="J168" s="42"/>
      <c r="K168" s="3"/>
      <c r="L168" s="3"/>
      <c r="M168" s="3"/>
      <c r="N168" s="3"/>
      <c r="O168" s="3"/>
      <c r="P168" s="3"/>
      <c r="Q168" s="3"/>
      <c r="R168" s="5">
        <f t="shared" si="8"/>
        <v>0</v>
      </c>
      <c r="S168" s="42"/>
      <c r="T168" s="36"/>
      <c r="U168" s="36"/>
      <c r="V168" s="36"/>
      <c r="W168" s="36"/>
      <c r="X168" s="36"/>
      <c r="Y168" s="36"/>
      <c r="Z168" s="36"/>
      <c r="AA168" s="36"/>
      <c r="AB168" s="83"/>
      <c r="AC168" s="83"/>
      <c r="AD168" s="83"/>
      <c r="AE168" s="83"/>
      <c r="AF168" s="83"/>
      <c r="AG168" s="26">
        <v>0</v>
      </c>
      <c r="AH168" s="42"/>
      <c r="AI168" s="7">
        <f t="shared" si="6"/>
        <v>40</v>
      </c>
    </row>
    <row r="169" spans="1:35" customFormat="1" ht="14" thickBot="1">
      <c r="A169" s="124" t="s">
        <v>246</v>
      </c>
      <c r="B169" s="42"/>
      <c r="C169" s="3"/>
      <c r="D169" s="3"/>
      <c r="E169" s="3"/>
      <c r="F169" s="3"/>
      <c r="G169" s="3"/>
      <c r="H169" s="3"/>
      <c r="I169" s="25">
        <f t="shared" si="7"/>
        <v>0</v>
      </c>
      <c r="J169" s="42"/>
      <c r="K169" s="3"/>
      <c r="L169" s="3"/>
      <c r="M169" s="3"/>
      <c r="N169" s="3"/>
      <c r="O169" s="3"/>
      <c r="P169" s="3"/>
      <c r="Q169" s="3"/>
      <c r="R169" s="5">
        <f t="shared" si="8"/>
        <v>0</v>
      </c>
      <c r="S169" s="42"/>
      <c r="T169" s="36"/>
      <c r="U169" s="36"/>
      <c r="V169" s="36"/>
      <c r="W169" s="36"/>
      <c r="X169" s="36"/>
      <c r="Y169" s="36"/>
      <c r="Z169" s="36"/>
      <c r="AA169" s="36"/>
      <c r="AB169" s="83"/>
      <c r="AC169" s="83"/>
      <c r="AD169" s="83"/>
      <c r="AE169" s="83"/>
      <c r="AF169" s="83"/>
      <c r="AG169" s="26">
        <v>0</v>
      </c>
      <c r="AH169" s="42"/>
      <c r="AI169" s="7">
        <f t="shared" si="6"/>
        <v>0</v>
      </c>
    </row>
    <row r="170" spans="1:35" customFormat="1" ht="14" thickBot="1">
      <c r="A170" s="124" t="s">
        <v>247</v>
      </c>
      <c r="B170" s="42"/>
      <c r="C170" s="3"/>
      <c r="D170" s="3"/>
      <c r="E170" s="3"/>
      <c r="F170" s="3"/>
      <c r="G170" s="3"/>
      <c r="H170" s="3"/>
      <c r="I170" s="25">
        <f t="shared" si="7"/>
        <v>0</v>
      </c>
      <c r="J170" s="42"/>
      <c r="K170" s="3"/>
      <c r="L170" s="3"/>
      <c r="M170" s="3"/>
      <c r="N170" s="3"/>
      <c r="O170" s="3"/>
      <c r="P170" s="3"/>
      <c r="Q170" s="3"/>
      <c r="R170" s="5">
        <f t="shared" si="8"/>
        <v>0</v>
      </c>
      <c r="S170" s="42"/>
      <c r="T170" s="36"/>
      <c r="U170" s="36"/>
      <c r="V170" s="36"/>
      <c r="W170" s="36"/>
      <c r="X170" s="36"/>
      <c r="Y170" s="36"/>
      <c r="Z170" s="36"/>
      <c r="AA170" s="36"/>
      <c r="AB170" s="83"/>
      <c r="AC170" s="83"/>
      <c r="AD170" s="83"/>
      <c r="AE170" s="83"/>
      <c r="AF170" s="83"/>
      <c r="AG170" s="26">
        <v>0</v>
      </c>
      <c r="AH170" s="42"/>
      <c r="AI170" s="7">
        <f t="shared" si="6"/>
        <v>0</v>
      </c>
    </row>
    <row r="171" spans="1:35" customFormat="1" ht="14" thickBot="1">
      <c r="A171" s="124" t="s">
        <v>248</v>
      </c>
      <c r="B171" s="42"/>
      <c r="C171" s="3"/>
      <c r="D171" s="3"/>
      <c r="E171" s="3">
        <v>1</v>
      </c>
      <c r="F171" s="3"/>
      <c r="G171" s="3">
        <v>5</v>
      </c>
      <c r="H171" s="3">
        <v>6</v>
      </c>
      <c r="I171" s="25">
        <f>(C171*80)+(D171*70)+(E171*65)+(F171*55)+(G171*40)+(H171*20)</f>
        <v>385</v>
      </c>
      <c r="J171" s="42"/>
      <c r="K171" s="3"/>
      <c r="L171" s="3"/>
      <c r="M171" s="3"/>
      <c r="N171" s="3"/>
      <c r="O171" s="3"/>
      <c r="P171" s="3"/>
      <c r="Q171" s="3"/>
      <c r="R171" s="5">
        <f t="shared" si="8"/>
        <v>0</v>
      </c>
      <c r="S171" s="42"/>
      <c r="T171" s="36"/>
      <c r="U171" s="36"/>
      <c r="V171" s="36"/>
      <c r="W171" s="36"/>
      <c r="X171" s="36"/>
      <c r="Y171" s="36"/>
      <c r="Z171" s="36"/>
      <c r="AA171" s="36"/>
      <c r="AB171" s="83"/>
      <c r="AC171" s="83"/>
      <c r="AD171" s="83"/>
      <c r="AE171" s="83"/>
      <c r="AF171" s="83"/>
      <c r="AG171" s="26">
        <v>230</v>
      </c>
      <c r="AH171" s="42"/>
      <c r="AI171" s="7">
        <f t="shared" si="6"/>
        <v>615</v>
      </c>
    </row>
    <row r="172" spans="1:35" customFormat="1" ht="14" thickBot="1">
      <c r="A172" s="124" t="s">
        <v>249</v>
      </c>
      <c r="B172" s="42"/>
      <c r="C172" s="3"/>
      <c r="D172" s="3"/>
      <c r="E172" s="3"/>
      <c r="F172" s="3"/>
      <c r="G172" s="3"/>
      <c r="H172" s="3"/>
      <c r="I172" s="25">
        <f>(C172*80)+(D172*70)+(E172*65)+(F172*55)+(G172*40)+(H172*20)</f>
        <v>0</v>
      </c>
      <c r="J172" s="42"/>
      <c r="K172" s="3"/>
      <c r="L172" s="3"/>
      <c r="M172" s="3"/>
      <c r="N172" s="3"/>
      <c r="O172" s="3"/>
      <c r="P172" s="3"/>
      <c r="Q172" s="3"/>
      <c r="R172" s="5">
        <f t="shared" si="8"/>
        <v>0</v>
      </c>
      <c r="S172" s="42"/>
      <c r="T172" s="36"/>
      <c r="U172" s="36"/>
      <c r="V172" s="36"/>
      <c r="W172" s="36"/>
      <c r="X172" s="36"/>
      <c r="Y172" s="36"/>
      <c r="Z172" s="36"/>
      <c r="AA172" s="36"/>
      <c r="AB172" s="83"/>
      <c r="AC172" s="83"/>
      <c r="AD172" s="83"/>
      <c r="AE172" s="83"/>
      <c r="AF172" s="83"/>
      <c r="AG172" s="26">
        <v>0</v>
      </c>
      <c r="AH172" s="42"/>
      <c r="AI172" s="7">
        <f t="shared" si="6"/>
        <v>0</v>
      </c>
    </row>
    <row r="173" spans="1:35" customFormat="1" ht="14" thickBot="1">
      <c r="A173" s="124" t="s">
        <v>286</v>
      </c>
      <c r="B173" s="42"/>
      <c r="C173" s="3"/>
      <c r="D173" s="3"/>
      <c r="E173" s="3"/>
      <c r="F173" s="3"/>
      <c r="G173" s="3"/>
      <c r="H173" s="3"/>
      <c r="I173" s="25">
        <f t="shared" si="7"/>
        <v>0</v>
      </c>
      <c r="J173" s="42"/>
      <c r="K173" s="3"/>
      <c r="L173" s="3"/>
      <c r="M173" s="3"/>
      <c r="N173" s="3"/>
      <c r="O173" s="3"/>
      <c r="P173" s="3"/>
      <c r="Q173" s="3"/>
      <c r="R173" s="5">
        <f t="shared" si="8"/>
        <v>0</v>
      </c>
      <c r="S173" s="42"/>
      <c r="T173" s="36"/>
      <c r="U173" s="36"/>
      <c r="V173" s="36"/>
      <c r="W173" s="36"/>
      <c r="X173" s="36"/>
      <c r="Y173" s="36"/>
      <c r="Z173" s="36"/>
      <c r="AA173" s="36"/>
      <c r="AB173" s="83"/>
      <c r="AC173" s="83"/>
      <c r="AD173" s="83"/>
      <c r="AE173" s="83"/>
      <c r="AF173" s="83"/>
      <c r="AG173" s="26">
        <v>0</v>
      </c>
      <c r="AH173" s="42"/>
      <c r="AI173" s="7">
        <f t="shared" si="6"/>
        <v>0</v>
      </c>
    </row>
    <row r="174" spans="1:35" customFormat="1" ht="14" thickBot="1">
      <c r="A174" s="124" t="s">
        <v>250</v>
      </c>
      <c r="B174" s="42"/>
      <c r="C174" s="3"/>
      <c r="D174" s="3"/>
      <c r="E174" s="3"/>
      <c r="F174" s="3"/>
      <c r="G174" s="3"/>
      <c r="H174" s="3"/>
      <c r="I174" s="25">
        <f t="shared" si="7"/>
        <v>0</v>
      </c>
      <c r="J174" s="42"/>
      <c r="K174" s="3"/>
      <c r="L174" s="3"/>
      <c r="M174" s="3"/>
      <c r="N174" s="3"/>
      <c r="O174" s="3"/>
      <c r="P174" s="3"/>
      <c r="Q174" s="3"/>
      <c r="R174" s="5">
        <f t="shared" si="8"/>
        <v>0</v>
      </c>
      <c r="S174" s="42"/>
      <c r="T174" s="36"/>
      <c r="U174" s="36"/>
      <c r="V174" s="36"/>
      <c r="W174" s="36"/>
      <c r="X174" s="36"/>
      <c r="Y174" s="36"/>
      <c r="Z174" s="36"/>
      <c r="AA174" s="36"/>
      <c r="AB174" s="83"/>
      <c r="AC174" s="83"/>
      <c r="AD174" s="83"/>
      <c r="AE174" s="83"/>
      <c r="AF174" s="83"/>
      <c r="AG174" s="26">
        <v>0</v>
      </c>
      <c r="AH174" s="42"/>
      <c r="AI174" s="7">
        <f t="shared" si="6"/>
        <v>0</v>
      </c>
    </row>
    <row r="175" spans="1:35" customFormat="1" ht="14" thickBot="1">
      <c r="A175" s="124" t="s">
        <v>251</v>
      </c>
      <c r="B175" s="42"/>
      <c r="C175" s="3"/>
      <c r="D175" s="3"/>
      <c r="E175" s="3"/>
      <c r="F175" s="3"/>
      <c r="G175" s="3"/>
      <c r="H175" s="3"/>
      <c r="I175" s="25">
        <f t="shared" si="7"/>
        <v>0</v>
      </c>
      <c r="J175" s="42"/>
      <c r="K175" s="3"/>
      <c r="L175" s="3"/>
      <c r="M175" s="3"/>
      <c r="N175" s="3"/>
      <c r="O175" s="3"/>
      <c r="P175" s="3"/>
      <c r="Q175" s="3"/>
      <c r="R175" s="5">
        <f t="shared" si="8"/>
        <v>0</v>
      </c>
      <c r="S175" s="42"/>
      <c r="T175" s="36"/>
      <c r="U175" s="36"/>
      <c r="V175" s="36"/>
      <c r="W175" s="36"/>
      <c r="X175" s="36"/>
      <c r="Y175" s="36"/>
      <c r="Z175" s="36"/>
      <c r="AA175" s="36"/>
      <c r="AB175" s="83"/>
      <c r="AC175" s="83"/>
      <c r="AD175" s="83"/>
      <c r="AE175" s="83"/>
      <c r="AF175" s="83"/>
      <c r="AG175" s="26">
        <v>0</v>
      </c>
      <c r="AH175" s="42"/>
      <c r="AI175" s="7">
        <f t="shared" si="6"/>
        <v>0</v>
      </c>
    </row>
    <row r="176" spans="1:35" customFormat="1" ht="14" thickBot="1">
      <c r="A176" s="124" t="s">
        <v>252</v>
      </c>
      <c r="B176" s="42"/>
      <c r="C176" s="3">
        <v>2</v>
      </c>
      <c r="D176" s="3">
        <v>1</v>
      </c>
      <c r="E176" s="3">
        <v>4</v>
      </c>
      <c r="F176" s="3"/>
      <c r="G176" s="3">
        <v>5</v>
      </c>
      <c r="H176" s="3">
        <v>5</v>
      </c>
      <c r="I176" s="25">
        <f t="shared" si="7"/>
        <v>790</v>
      </c>
      <c r="J176" s="42"/>
      <c r="K176" s="3"/>
      <c r="L176" s="3"/>
      <c r="M176" s="3">
        <v>1</v>
      </c>
      <c r="N176" s="3"/>
      <c r="O176" s="3"/>
      <c r="P176" s="3">
        <v>3</v>
      </c>
      <c r="Q176" s="3">
        <v>2</v>
      </c>
      <c r="R176" s="5">
        <f t="shared" si="8"/>
        <v>160</v>
      </c>
      <c r="S176" s="42"/>
      <c r="T176" s="36"/>
      <c r="U176" s="36"/>
      <c r="V176" s="36"/>
      <c r="W176" s="36"/>
      <c r="X176" s="36"/>
      <c r="Y176" s="36"/>
      <c r="Z176" s="36"/>
      <c r="AA176" s="36"/>
      <c r="AB176" s="83"/>
      <c r="AC176" s="83"/>
      <c r="AD176" s="83"/>
      <c r="AE176" s="83"/>
      <c r="AF176" s="83"/>
      <c r="AG176" s="26">
        <v>190</v>
      </c>
      <c r="AH176" s="42"/>
      <c r="AI176" s="7">
        <f t="shared" si="6"/>
        <v>1140</v>
      </c>
    </row>
    <row r="177" spans="1:35" customFormat="1" ht="14" thickBot="1">
      <c r="A177" s="124" t="s">
        <v>253</v>
      </c>
      <c r="B177" s="42"/>
      <c r="C177" s="3"/>
      <c r="D177" s="3"/>
      <c r="E177" s="3"/>
      <c r="F177" s="3"/>
      <c r="G177" s="3"/>
      <c r="H177" s="3"/>
      <c r="I177" s="25">
        <f t="shared" si="7"/>
        <v>0</v>
      </c>
      <c r="J177" s="42"/>
      <c r="K177" s="3"/>
      <c r="L177" s="3"/>
      <c r="M177" s="3"/>
      <c r="N177" s="3"/>
      <c r="O177" s="3"/>
      <c r="P177" s="3"/>
      <c r="Q177" s="3"/>
      <c r="R177" s="5">
        <f t="shared" si="8"/>
        <v>0</v>
      </c>
      <c r="S177" s="42"/>
      <c r="T177" s="36"/>
      <c r="U177" s="36"/>
      <c r="V177" s="36"/>
      <c r="W177" s="36"/>
      <c r="X177" s="36"/>
      <c r="Y177" s="36"/>
      <c r="Z177" s="36"/>
      <c r="AA177" s="36"/>
      <c r="AB177" s="83"/>
      <c r="AC177" s="83"/>
      <c r="AD177" s="83"/>
      <c r="AE177" s="83"/>
      <c r="AF177" s="83"/>
      <c r="AG177" s="26">
        <v>0</v>
      </c>
      <c r="AH177" s="42"/>
      <c r="AI177" s="7">
        <f t="shared" si="6"/>
        <v>0</v>
      </c>
    </row>
    <row r="178" spans="1:35" customFormat="1" ht="14" thickBot="1">
      <c r="A178" s="124" t="s">
        <v>254</v>
      </c>
      <c r="B178" s="42"/>
      <c r="C178" s="3"/>
      <c r="D178" s="3"/>
      <c r="E178" s="3"/>
      <c r="F178" s="3"/>
      <c r="G178" s="3"/>
      <c r="H178" s="3"/>
      <c r="I178" s="25">
        <f t="shared" si="7"/>
        <v>0</v>
      </c>
      <c r="J178" s="42"/>
      <c r="K178" s="3"/>
      <c r="L178" s="3"/>
      <c r="M178" s="3"/>
      <c r="N178" s="3"/>
      <c r="O178" s="3"/>
      <c r="P178" s="3"/>
      <c r="Q178" s="3"/>
      <c r="R178" s="5">
        <f t="shared" si="8"/>
        <v>0</v>
      </c>
      <c r="S178" s="42"/>
      <c r="T178" s="36"/>
      <c r="U178" s="36"/>
      <c r="V178" s="36"/>
      <c r="W178" s="36"/>
      <c r="X178" s="36"/>
      <c r="Y178" s="36"/>
      <c r="Z178" s="36"/>
      <c r="AA178" s="36"/>
      <c r="AB178" s="83"/>
      <c r="AC178" s="83"/>
      <c r="AD178" s="83"/>
      <c r="AE178" s="83"/>
      <c r="AF178" s="83"/>
      <c r="AG178" s="26">
        <v>0</v>
      </c>
      <c r="AH178" s="42"/>
      <c r="AI178" s="7">
        <f t="shared" si="6"/>
        <v>0</v>
      </c>
    </row>
    <row r="179" spans="1:35" customFormat="1" ht="14" thickBot="1">
      <c r="A179" s="124" t="s">
        <v>255</v>
      </c>
      <c r="B179" s="42"/>
      <c r="C179" s="3"/>
      <c r="D179" s="3"/>
      <c r="E179" s="3"/>
      <c r="F179" s="3"/>
      <c r="G179" s="3"/>
      <c r="H179" s="3"/>
      <c r="I179" s="25">
        <f t="shared" si="7"/>
        <v>0</v>
      </c>
      <c r="J179" s="42"/>
      <c r="K179" s="3"/>
      <c r="L179" s="3"/>
      <c r="M179" s="3"/>
      <c r="N179" s="3"/>
      <c r="O179" s="3"/>
      <c r="P179" s="3"/>
      <c r="Q179" s="3"/>
      <c r="R179" s="5">
        <f t="shared" si="8"/>
        <v>0</v>
      </c>
      <c r="S179" s="42"/>
      <c r="T179" s="36"/>
      <c r="U179" s="36"/>
      <c r="V179" s="36"/>
      <c r="W179" s="36"/>
      <c r="X179" s="36"/>
      <c r="Y179" s="36"/>
      <c r="Z179" s="36"/>
      <c r="AA179" s="36"/>
      <c r="AB179" s="83"/>
      <c r="AC179" s="83"/>
      <c r="AD179" s="83"/>
      <c r="AE179" s="83"/>
      <c r="AF179" s="83"/>
      <c r="AG179" s="26">
        <v>0</v>
      </c>
      <c r="AH179" s="42"/>
      <c r="AI179" s="7">
        <f t="shared" si="6"/>
        <v>0</v>
      </c>
    </row>
    <row r="180" spans="1:35" customFormat="1" ht="14" thickBot="1">
      <c r="A180" s="124" t="s">
        <v>256</v>
      </c>
      <c r="B180" s="42"/>
      <c r="C180" s="3">
        <v>2</v>
      </c>
      <c r="D180" s="3"/>
      <c r="E180" s="3">
        <v>1</v>
      </c>
      <c r="F180" s="3"/>
      <c r="G180" s="3"/>
      <c r="H180" s="3">
        <v>1</v>
      </c>
      <c r="I180" s="25">
        <f t="shared" si="7"/>
        <v>245</v>
      </c>
      <c r="J180" s="42"/>
      <c r="K180" s="3"/>
      <c r="L180" s="3"/>
      <c r="M180" s="3"/>
      <c r="N180" s="3">
        <v>1</v>
      </c>
      <c r="O180" s="3">
        <v>1</v>
      </c>
      <c r="P180" s="3"/>
      <c r="Q180" s="3"/>
      <c r="R180" s="5">
        <f t="shared" si="8"/>
        <v>70</v>
      </c>
      <c r="S180" s="42"/>
      <c r="T180" s="36"/>
      <c r="U180" s="36"/>
      <c r="V180" s="36"/>
      <c r="W180" s="36"/>
      <c r="X180" s="36"/>
      <c r="Y180" s="36"/>
      <c r="Z180" s="36"/>
      <c r="AA180" s="36"/>
      <c r="AB180" s="83"/>
      <c r="AC180" s="83"/>
      <c r="AD180" s="83"/>
      <c r="AE180" s="83"/>
      <c r="AF180" s="83"/>
      <c r="AG180" s="26">
        <v>0</v>
      </c>
      <c r="AH180" s="42"/>
      <c r="AI180" s="7">
        <f t="shared" si="6"/>
        <v>315</v>
      </c>
    </row>
    <row r="181" spans="1:35" customFormat="1" ht="14" thickBot="1">
      <c r="A181" s="124" t="s">
        <v>313</v>
      </c>
      <c r="B181" s="42"/>
      <c r="C181" s="3"/>
      <c r="D181" s="3"/>
      <c r="E181" s="3"/>
      <c r="F181" s="3"/>
      <c r="G181" s="3"/>
      <c r="H181" s="3"/>
      <c r="I181" s="25">
        <f t="shared" si="7"/>
        <v>0</v>
      </c>
      <c r="J181" s="42"/>
      <c r="K181" s="3"/>
      <c r="L181" s="3"/>
      <c r="M181" s="3"/>
      <c r="N181" s="3"/>
      <c r="O181" s="3"/>
      <c r="P181" s="3"/>
      <c r="Q181" s="3"/>
      <c r="R181" s="5">
        <f t="shared" si="8"/>
        <v>0</v>
      </c>
      <c r="S181" s="42"/>
      <c r="T181" s="36"/>
      <c r="U181" s="36"/>
      <c r="V181" s="36"/>
      <c r="W181" s="36"/>
      <c r="X181" s="36"/>
      <c r="Y181" s="36"/>
      <c r="Z181" s="36"/>
      <c r="AA181" s="36"/>
      <c r="AB181" s="83"/>
      <c r="AC181" s="83"/>
      <c r="AD181" s="83"/>
      <c r="AE181" s="83"/>
      <c r="AF181" s="83"/>
      <c r="AG181" s="26">
        <v>0</v>
      </c>
      <c r="AH181" s="42"/>
      <c r="AI181" s="7">
        <f t="shared" si="6"/>
        <v>0</v>
      </c>
    </row>
    <row r="182" spans="1:35" customFormat="1" ht="14" thickBot="1">
      <c r="A182" s="124" t="s">
        <v>257</v>
      </c>
      <c r="B182" s="42"/>
      <c r="C182" s="3"/>
      <c r="D182" s="3"/>
      <c r="E182" s="3"/>
      <c r="F182" s="3"/>
      <c r="G182" s="3"/>
      <c r="H182" s="3"/>
      <c r="I182" s="25">
        <f>(C182*80)+(D182*70)+(E182*65)+(F182*55)+(G182*40)+(H182*20)</f>
        <v>0</v>
      </c>
      <c r="J182" s="42"/>
      <c r="K182" s="3"/>
      <c r="L182" s="3"/>
      <c r="M182" s="3"/>
      <c r="N182" s="3"/>
      <c r="O182" s="3"/>
      <c r="P182" s="3"/>
      <c r="Q182" s="3"/>
      <c r="R182" s="5">
        <f t="shared" si="8"/>
        <v>0</v>
      </c>
      <c r="S182" s="42"/>
      <c r="T182" s="36"/>
      <c r="U182" s="36"/>
      <c r="V182" s="36"/>
      <c r="W182" s="36"/>
      <c r="X182" s="36"/>
      <c r="Y182" s="36"/>
      <c r="Z182" s="36"/>
      <c r="AA182" s="36"/>
      <c r="AB182" s="83"/>
      <c r="AC182" s="83"/>
      <c r="AD182" s="83"/>
      <c r="AE182" s="83"/>
      <c r="AF182" s="83"/>
      <c r="AG182" s="26">
        <v>0</v>
      </c>
      <c r="AH182" s="42"/>
      <c r="AI182" s="7">
        <f t="shared" si="6"/>
        <v>0</v>
      </c>
    </row>
    <row r="183" spans="1:35" customFormat="1" ht="14" thickBot="1">
      <c r="A183" s="124" t="s">
        <v>258</v>
      </c>
      <c r="B183" s="42"/>
      <c r="C183" s="3"/>
      <c r="D183" s="3"/>
      <c r="E183" s="3"/>
      <c r="F183" s="3"/>
      <c r="G183" s="3"/>
      <c r="H183" s="3"/>
      <c r="I183" s="25">
        <f t="shared" si="7"/>
        <v>0</v>
      </c>
      <c r="J183" s="42"/>
      <c r="K183" s="3"/>
      <c r="L183" s="3"/>
      <c r="M183" s="3"/>
      <c r="N183" s="3"/>
      <c r="O183" s="3"/>
      <c r="P183" s="3"/>
      <c r="Q183" s="3"/>
      <c r="R183" s="5">
        <f t="shared" si="8"/>
        <v>0</v>
      </c>
      <c r="S183" s="42"/>
      <c r="T183" s="36"/>
      <c r="U183" s="36"/>
      <c r="V183" s="36"/>
      <c r="W183" s="36"/>
      <c r="X183" s="36"/>
      <c r="Y183" s="36"/>
      <c r="Z183" s="36"/>
      <c r="AA183" s="36"/>
      <c r="AB183" s="83"/>
      <c r="AC183" s="83"/>
      <c r="AD183" s="83"/>
      <c r="AE183" s="83"/>
      <c r="AF183" s="83"/>
      <c r="AG183" s="26">
        <v>20</v>
      </c>
      <c r="AH183" s="42"/>
      <c r="AI183" s="7">
        <f t="shared" si="6"/>
        <v>20</v>
      </c>
    </row>
    <row r="184" spans="1:35" customFormat="1" ht="14" thickBot="1">
      <c r="A184" s="124" t="s">
        <v>259</v>
      </c>
      <c r="B184" s="42"/>
      <c r="C184" s="3"/>
      <c r="D184" s="3"/>
      <c r="E184" s="3"/>
      <c r="F184" s="3"/>
      <c r="G184" s="3"/>
      <c r="H184" s="3">
        <v>1</v>
      </c>
      <c r="I184" s="25">
        <f t="shared" si="7"/>
        <v>20</v>
      </c>
      <c r="J184" s="42"/>
      <c r="K184" s="3"/>
      <c r="L184" s="3"/>
      <c r="M184" s="3"/>
      <c r="N184" s="3"/>
      <c r="O184" s="3"/>
      <c r="P184" s="3"/>
      <c r="Q184" s="3"/>
      <c r="R184" s="5">
        <f t="shared" si="8"/>
        <v>0</v>
      </c>
      <c r="S184" s="42"/>
      <c r="T184" s="36"/>
      <c r="U184" s="36"/>
      <c r="V184" s="36"/>
      <c r="W184" s="36"/>
      <c r="X184" s="36"/>
      <c r="Y184" s="36"/>
      <c r="Z184" s="36"/>
      <c r="AA184" s="36"/>
      <c r="AB184" s="83"/>
      <c r="AC184" s="83"/>
      <c r="AD184" s="83"/>
      <c r="AE184" s="83"/>
      <c r="AF184" s="83"/>
      <c r="AG184" s="26">
        <v>0</v>
      </c>
      <c r="AH184" s="42"/>
      <c r="AI184" s="7">
        <f t="shared" si="6"/>
        <v>20</v>
      </c>
    </row>
    <row r="185" spans="1:35" customFormat="1" ht="14" thickBot="1">
      <c r="A185" s="124" t="s">
        <v>260</v>
      </c>
      <c r="B185" s="42"/>
      <c r="C185" s="3"/>
      <c r="D185" s="3"/>
      <c r="E185" s="3"/>
      <c r="F185" s="3"/>
      <c r="G185" s="3"/>
      <c r="H185" s="3"/>
      <c r="I185" s="25">
        <f t="shared" si="7"/>
        <v>0</v>
      </c>
      <c r="J185" s="42"/>
      <c r="K185" s="3"/>
      <c r="L185" s="3"/>
      <c r="M185" s="3"/>
      <c r="N185" s="3"/>
      <c r="O185" s="3"/>
      <c r="P185" s="3"/>
      <c r="Q185" s="3"/>
      <c r="R185" s="5">
        <f t="shared" si="8"/>
        <v>0</v>
      </c>
      <c r="S185" s="42"/>
      <c r="T185" s="36"/>
      <c r="U185" s="36"/>
      <c r="V185" s="36"/>
      <c r="W185" s="36"/>
      <c r="X185" s="36"/>
      <c r="Y185" s="36"/>
      <c r="Z185" s="36"/>
      <c r="AA185" s="36"/>
      <c r="AB185" s="83"/>
      <c r="AC185" s="83"/>
      <c r="AD185" s="83"/>
      <c r="AE185" s="83"/>
      <c r="AF185" s="83"/>
      <c r="AG185" s="26">
        <v>0</v>
      </c>
      <c r="AH185" s="42"/>
      <c r="AI185" s="7">
        <f t="shared" si="6"/>
        <v>0</v>
      </c>
    </row>
    <row r="186" spans="1:35" customFormat="1" ht="14" thickBot="1">
      <c r="A186" s="124" t="s">
        <v>261</v>
      </c>
      <c r="B186" s="42"/>
      <c r="C186" s="3"/>
      <c r="D186" s="3"/>
      <c r="E186" s="3"/>
      <c r="F186" s="3"/>
      <c r="G186" s="3"/>
      <c r="H186" s="3"/>
      <c r="I186" s="25">
        <f t="shared" si="7"/>
        <v>0</v>
      </c>
      <c r="J186" s="42"/>
      <c r="K186" s="3"/>
      <c r="L186" s="3"/>
      <c r="M186" s="3"/>
      <c r="N186" s="3"/>
      <c r="O186" s="3"/>
      <c r="P186" s="3"/>
      <c r="Q186" s="3"/>
      <c r="R186" s="5">
        <f t="shared" si="8"/>
        <v>0</v>
      </c>
      <c r="S186" s="42"/>
      <c r="T186" s="36"/>
      <c r="U186" s="36"/>
      <c r="V186" s="36"/>
      <c r="W186" s="36"/>
      <c r="X186" s="36"/>
      <c r="Y186" s="36"/>
      <c r="Z186" s="36"/>
      <c r="AA186" s="36"/>
      <c r="AB186" s="83"/>
      <c r="AC186" s="83"/>
      <c r="AD186" s="83"/>
      <c r="AE186" s="83"/>
      <c r="AF186" s="83"/>
      <c r="AG186" s="26">
        <v>0</v>
      </c>
      <c r="AH186" s="42"/>
      <c r="AI186" s="7">
        <f t="shared" si="6"/>
        <v>0</v>
      </c>
    </row>
    <row r="187" spans="1:35" customFormat="1" ht="14" thickBot="1">
      <c r="A187" s="124" t="s">
        <v>262</v>
      </c>
      <c r="B187" s="42"/>
      <c r="C187" s="3"/>
      <c r="D187" s="3"/>
      <c r="E187" s="3">
        <v>1</v>
      </c>
      <c r="F187" s="3"/>
      <c r="G187" s="3"/>
      <c r="H187" s="3">
        <v>1</v>
      </c>
      <c r="I187" s="25">
        <f t="shared" si="7"/>
        <v>85</v>
      </c>
      <c r="J187" s="42"/>
      <c r="K187" s="3"/>
      <c r="L187" s="3"/>
      <c r="M187" s="3"/>
      <c r="N187" s="3"/>
      <c r="O187" s="3"/>
      <c r="P187" s="3"/>
      <c r="Q187" s="3"/>
      <c r="R187" s="5">
        <f t="shared" si="8"/>
        <v>0</v>
      </c>
      <c r="S187" s="42"/>
      <c r="T187" s="36"/>
      <c r="U187" s="36"/>
      <c r="V187" s="36"/>
      <c r="W187" s="36"/>
      <c r="X187" s="36"/>
      <c r="Y187" s="36"/>
      <c r="Z187" s="36"/>
      <c r="AA187" s="36"/>
      <c r="AB187" s="83"/>
      <c r="AC187" s="83"/>
      <c r="AD187" s="83"/>
      <c r="AE187" s="83"/>
      <c r="AF187" s="83"/>
      <c r="AG187" s="26">
        <v>10</v>
      </c>
      <c r="AH187" s="42"/>
      <c r="AI187" s="7">
        <f t="shared" si="6"/>
        <v>95</v>
      </c>
    </row>
    <row r="188" spans="1:35" customFormat="1" ht="14" thickBot="1">
      <c r="A188" s="124" t="s">
        <v>322</v>
      </c>
      <c r="B188" s="42"/>
      <c r="C188" s="3"/>
      <c r="D188" s="3"/>
      <c r="E188" s="3"/>
      <c r="F188" s="3"/>
      <c r="G188" s="3"/>
      <c r="H188" s="3"/>
      <c r="I188" s="25">
        <f t="shared" si="7"/>
        <v>0</v>
      </c>
      <c r="J188" s="42"/>
      <c r="K188" s="3"/>
      <c r="L188" s="3"/>
      <c r="M188" s="3"/>
      <c r="N188" s="3"/>
      <c r="O188" s="3"/>
      <c r="P188" s="3"/>
      <c r="Q188" s="3"/>
      <c r="R188" s="5">
        <f t="shared" si="8"/>
        <v>0</v>
      </c>
      <c r="S188" s="42"/>
      <c r="T188" s="36"/>
      <c r="U188" s="36"/>
      <c r="V188" s="36"/>
      <c r="W188" s="36"/>
      <c r="X188" s="36"/>
      <c r="Y188" s="36"/>
      <c r="Z188" s="36"/>
      <c r="AA188" s="36"/>
      <c r="AB188" s="83"/>
      <c r="AC188" s="83"/>
      <c r="AD188" s="83"/>
      <c r="AE188" s="83"/>
      <c r="AF188" s="83"/>
      <c r="AG188" s="26">
        <v>0</v>
      </c>
      <c r="AH188" s="42"/>
      <c r="AI188" s="7">
        <f t="shared" si="6"/>
        <v>0</v>
      </c>
    </row>
    <row r="189" spans="1:35" customFormat="1" ht="14" thickBot="1">
      <c r="A189" s="124" t="s">
        <v>263</v>
      </c>
      <c r="B189" s="42"/>
      <c r="C189" s="3"/>
      <c r="D189" s="3"/>
      <c r="E189" s="3"/>
      <c r="F189" s="3"/>
      <c r="G189" s="3"/>
      <c r="H189" s="3"/>
      <c r="I189" s="25">
        <f t="shared" si="7"/>
        <v>0</v>
      </c>
      <c r="J189" s="42"/>
      <c r="K189" s="3"/>
      <c r="L189" s="3"/>
      <c r="M189" s="3"/>
      <c r="N189" s="3"/>
      <c r="O189" s="3"/>
      <c r="P189" s="3"/>
      <c r="Q189" s="3"/>
      <c r="R189" s="5">
        <f t="shared" si="8"/>
        <v>0</v>
      </c>
      <c r="S189" s="42"/>
      <c r="T189" s="36"/>
      <c r="U189" s="36"/>
      <c r="V189" s="36"/>
      <c r="W189" s="36"/>
      <c r="X189" s="36"/>
      <c r="Y189" s="36"/>
      <c r="Z189" s="36"/>
      <c r="AA189" s="36"/>
      <c r="AB189" s="83"/>
      <c r="AC189" s="83"/>
      <c r="AD189" s="83"/>
      <c r="AE189" s="83"/>
      <c r="AF189" s="83"/>
      <c r="AG189" s="26">
        <v>0</v>
      </c>
      <c r="AH189" s="42"/>
      <c r="AI189" s="7">
        <f t="shared" si="6"/>
        <v>0</v>
      </c>
    </row>
    <row r="190" spans="1:35" customFormat="1" ht="14" thickBot="1">
      <c r="A190" s="124" t="s">
        <v>264</v>
      </c>
      <c r="B190" s="42"/>
      <c r="C190" s="3"/>
      <c r="D190" s="3"/>
      <c r="E190" s="3"/>
      <c r="F190" s="3"/>
      <c r="G190" s="3"/>
      <c r="H190" s="3"/>
      <c r="I190" s="25">
        <f t="shared" si="7"/>
        <v>0</v>
      </c>
      <c r="J190" s="42"/>
      <c r="K190" s="3"/>
      <c r="L190" s="3"/>
      <c r="M190" s="3"/>
      <c r="N190" s="3"/>
      <c r="O190" s="3"/>
      <c r="P190" s="3"/>
      <c r="Q190" s="3"/>
      <c r="R190" s="5">
        <f t="shared" si="8"/>
        <v>0</v>
      </c>
      <c r="S190" s="42"/>
      <c r="T190" s="36"/>
      <c r="U190" s="36"/>
      <c r="V190" s="36"/>
      <c r="W190" s="36"/>
      <c r="X190" s="36"/>
      <c r="Y190" s="36"/>
      <c r="Z190" s="36"/>
      <c r="AA190" s="36"/>
      <c r="AB190" s="83"/>
      <c r="AC190" s="83"/>
      <c r="AD190" s="83"/>
      <c r="AE190" s="83"/>
      <c r="AF190" s="83"/>
      <c r="AG190" s="26">
        <v>0</v>
      </c>
      <c r="AH190" s="42"/>
      <c r="AI190" s="7">
        <f t="shared" si="6"/>
        <v>0</v>
      </c>
    </row>
    <row r="191" spans="1:35" customFormat="1" ht="14" thickBot="1">
      <c r="A191" s="124" t="s">
        <v>265</v>
      </c>
      <c r="B191" s="42"/>
      <c r="C191" s="3"/>
      <c r="D191" s="3"/>
      <c r="E191" s="3"/>
      <c r="F191" s="3"/>
      <c r="G191" s="3"/>
      <c r="H191" s="3"/>
      <c r="I191" s="25">
        <f t="shared" si="7"/>
        <v>0</v>
      </c>
      <c r="J191" s="42"/>
      <c r="K191" s="3"/>
      <c r="L191" s="3"/>
      <c r="M191" s="3"/>
      <c r="N191" s="3"/>
      <c r="O191" s="3"/>
      <c r="P191" s="3"/>
      <c r="Q191" s="3"/>
      <c r="R191" s="5">
        <f t="shared" si="8"/>
        <v>0</v>
      </c>
      <c r="S191" s="42"/>
      <c r="T191" s="36"/>
      <c r="U191" s="36"/>
      <c r="V191" s="36"/>
      <c r="W191" s="36"/>
      <c r="X191" s="36"/>
      <c r="Y191" s="36"/>
      <c r="Z191" s="36"/>
      <c r="AA191" s="36"/>
      <c r="AB191" s="83"/>
      <c r="AC191" s="83"/>
      <c r="AD191" s="83"/>
      <c r="AE191" s="83"/>
      <c r="AF191" s="83"/>
      <c r="AG191" s="26">
        <v>0</v>
      </c>
      <c r="AH191" s="42"/>
      <c r="AI191" s="7">
        <f t="shared" si="6"/>
        <v>0</v>
      </c>
    </row>
    <row r="192" spans="1:35" customFormat="1" ht="14" thickBot="1">
      <c r="A192" s="124" t="s">
        <v>266</v>
      </c>
      <c r="B192" s="42"/>
      <c r="C192" s="3"/>
      <c r="D192" s="3">
        <v>4</v>
      </c>
      <c r="E192" s="3">
        <v>2</v>
      </c>
      <c r="F192" s="3"/>
      <c r="G192" s="3">
        <v>1</v>
      </c>
      <c r="H192" s="3">
        <v>3</v>
      </c>
      <c r="I192" s="25">
        <f t="shared" si="7"/>
        <v>510</v>
      </c>
      <c r="J192" s="42"/>
      <c r="K192" s="3"/>
      <c r="L192" s="3"/>
      <c r="M192" s="3"/>
      <c r="N192" s="3">
        <v>1</v>
      </c>
      <c r="O192" s="3"/>
      <c r="P192" s="3"/>
      <c r="Q192" s="3">
        <v>6</v>
      </c>
      <c r="R192" s="5">
        <f t="shared" si="8"/>
        <v>160</v>
      </c>
      <c r="S192" s="42"/>
      <c r="T192" s="36"/>
      <c r="U192" s="36"/>
      <c r="V192" s="36"/>
      <c r="W192" s="36"/>
      <c r="X192" s="36"/>
      <c r="Y192" s="36"/>
      <c r="Z192" s="36"/>
      <c r="AA192" s="36"/>
      <c r="AB192" s="83"/>
      <c r="AC192" s="83"/>
      <c r="AD192" s="83"/>
      <c r="AE192" s="83"/>
      <c r="AF192" s="83"/>
      <c r="AG192" s="26">
        <v>170</v>
      </c>
      <c r="AH192" s="42"/>
      <c r="AI192" s="7">
        <f t="shared" si="6"/>
        <v>840</v>
      </c>
    </row>
    <row r="193" spans="1:35" customFormat="1" ht="14" thickBot="1">
      <c r="A193" s="124" t="s">
        <v>267</v>
      </c>
      <c r="B193" s="42"/>
      <c r="C193" s="3">
        <v>1</v>
      </c>
      <c r="D193" s="3"/>
      <c r="E193" s="3"/>
      <c r="F193" s="3"/>
      <c r="G193" s="3">
        <v>1</v>
      </c>
      <c r="H193" s="3">
        <v>1</v>
      </c>
      <c r="I193" s="25">
        <f t="shared" si="7"/>
        <v>140</v>
      </c>
      <c r="J193" s="42"/>
      <c r="K193" s="3">
        <v>1</v>
      </c>
      <c r="L193" s="3"/>
      <c r="M193" s="3"/>
      <c r="N193" s="3"/>
      <c r="O193" s="3"/>
      <c r="P193" s="3"/>
      <c r="Q193" s="3"/>
      <c r="R193" s="5">
        <f t="shared" si="8"/>
        <v>100</v>
      </c>
      <c r="S193" s="42"/>
      <c r="T193" s="36"/>
      <c r="U193" s="36"/>
      <c r="V193" s="36"/>
      <c r="W193" s="36"/>
      <c r="X193" s="36"/>
      <c r="Y193" s="36"/>
      <c r="Z193" s="36"/>
      <c r="AA193" s="36"/>
      <c r="AB193" s="83"/>
      <c r="AC193" s="83"/>
      <c r="AD193" s="83"/>
      <c r="AE193" s="83"/>
      <c r="AF193" s="83"/>
      <c r="AG193" s="26">
        <v>0</v>
      </c>
      <c r="AH193" s="42"/>
      <c r="AI193" s="7">
        <f t="shared" si="6"/>
        <v>240</v>
      </c>
    </row>
    <row r="194" spans="1:35" customFormat="1" ht="14" thickBot="1">
      <c r="A194" s="124" t="s">
        <v>268</v>
      </c>
      <c r="B194" s="42"/>
      <c r="C194" s="3"/>
      <c r="D194" s="3"/>
      <c r="E194" s="3"/>
      <c r="F194" s="3"/>
      <c r="G194" s="3"/>
      <c r="H194" s="3"/>
      <c r="I194" s="25">
        <f t="shared" si="7"/>
        <v>0</v>
      </c>
      <c r="J194" s="42"/>
      <c r="K194" s="3"/>
      <c r="L194" s="3"/>
      <c r="M194" s="3"/>
      <c r="N194" s="3"/>
      <c r="O194" s="3"/>
      <c r="P194" s="3"/>
      <c r="Q194" s="3"/>
      <c r="R194" s="5">
        <f t="shared" si="8"/>
        <v>0</v>
      </c>
      <c r="S194" s="42"/>
      <c r="T194" s="36"/>
      <c r="U194" s="36"/>
      <c r="V194" s="36"/>
      <c r="W194" s="36"/>
      <c r="X194" s="36"/>
      <c r="Y194" s="36"/>
      <c r="Z194" s="36"/>
      <c r="AA194" s="36"/>
      <c r="AB194" s="83"/>
      <c r="AC194" s="83"/>
      <c r="AD194" s="83"/>
      <c r="AE194" s="83"/>
      <c r="AF194" s="83"/>
      <c r="AG194" s="26">
        <v>0</v>
      </c>
      <c r="AH194" s="42"/>
      <c r="AI194" s="7">
        <f t="shared" si="6"/>
        <v>0</v>
      </c>
    </row>
    <row r="195" spans="1:35" customFormat="1" ht="14" thickBot="1">
      <c r="A195" s="124" t="s">
        <v>269</v>
      </c>
      <c r="B195" s="42"/>
      <c r="C195" s="3">
        <v>1</v>
      </c>
      <c r="D195" s="3"/>
      <c r="E195" s="3"/>
      <c r="F195" s="3"/>
      <c r="G195" s="3">
        <v>1</v>
      </c>
      <c r="H195" s="3"/>
      <c r="I195" s="25">
        <f t="shared" si="7"/>
        <v>120</v>
      </c>
      <c r="J195" s="42"/>
      <c r="K195" s="3"/>
      <c r="L195" s="3"/>
      <c r="M195" s="3">
        <v>1</v>
      </c>
      <c r="N195" s="3"/>
      <c r="O195" s="3"/>
      <c r="P195" s="3"/>
      <c r="Q195" s="3"/>
      <c r="R195" s="5">
        <f t="shared" si="8"/>
        <v>60</v>
      </c>
      <c r="S195" s="42"/>
      <c r="T195" s="36"/>
      <c r="U195" s="36"/>
      <c r="V195" s="36"/>
      <c r="W195" s="36"/>
      <c r="X195" s="36"/>
      <c r="Y195" s="36"/>
      <c r="Z195" s="36"/>
      <c r="AA195" s="36"/>
      <c r="AB195" s="83"/>
      <c r="AC195" s="83"/>
      <c r="AD195" s="83"/>
      <c r="AE195" s="83"/>
      <c r="AF195" s="83"/>
      <c r="AG195" s="26">
        <v>0</v>
      </c>
      <c r="AH195" s="42"/>
      <c r="AI195" s="7">
        <f t="shared" ref="AI195:AI203" si="9">I195+R195+AG195</f>
        <v>180</v>
      </c>
    </row>
    <row r="196" spans="1:35" customFormat="1" ht="14" thickBot="1">
      <c r="A196" s="124" t="s">
        <v>270</v>
      </c>
      <c r="B196" s="42"/>
      <c r="C196" s="3"/>
      <c r="D196" s="3"/>
      <c r="E196" s="3">
        <v>2</v>
      </c>
      <c r="F196" s="3"/>
      <c r="G196" s="3"/>
      <c r="H196" s="3">
        <v>9</v>
      </c>
      <c r="I196" s="25">
        <f t="shared" si="7"/>
        <v>310</v>
      </c>
      <c r="J196" s="42"/>
      <c r="K196" s="3"/>
      <c r="L196" s="3"/>
      <c r="M196" s="3"/>
      <c r="N196" s="3"/>
      <c r="O196" s="3"/>
      <c r="P196" s="3"/>
      <c r="Q196" s="3"/>
      <c r="R196" s="5">
        <f t="shared" si="8"/>
        <v>0</v>
      </c>
      <c r="S196" s="42"/>
      <c r="T196" s="36"/>
      <c r="U196" s="36"/>
      <c r="V196" s="36"/>
      <c r="W196" s="36"/>
      <c r="X196" s="36"/>
      <c r="Y196" s="36"/>
      <c r="Z196" s="36"/>
      <c r="AA196" s="36"/>
      <c r="AB196" s="83"/>
      <c r="AC196" s="83"/>
      <c r="AD196" s="83"/>
      <c r="AE196" s="83"/>
      <c r="AF196" s="83"/>
      <c r="AG196" s="26">
        <v>200</v>
      </c>
      <c r="AH196" s="42"/>
      <c r="AI196" s="7">
        <f t="shared" si="9"/>
        <v>510</v>
      </c>
    </row>
    <row r="197" spans="1:35" customFormat="1" ht="14" thickBot="1">
      <c r="A197" s="124" t="s">
        <v>323</v>
      </c>
      <c r="B197" s="42"/>
      <c r="C197" s="3"/>
      <c r="D197" s="3"/>
      <c r="E197" s="3"/>
      <c r="F197" s="3"/>
      <c r="G197" s="3"/>
      <c r="H197" s="3"/>
      <c r="I197" s="25">
        <f t="shared" si="7"/>
        <v>0</v>
      </c>
      <c r="J197" s="42"/>
      <c r="K197" s="3"/>
      <c r="L197" s="3"/>
      <c r="M197" s="3"/>
      <c r="N197" s="3"/>
      <c r="O197" s="3"/>
      <c r="P197" s="3"/>
      <c r="Q197" s="3"/>
      <c r="R197" s="5">
        <f t="shared" si="8"/>
        <v>0</v>
      </c>
      <c r="S197" s="42"/>
      <c r="T197" s="36"/>
      <c r="U197" s="36"/>
      <c r="V197" s="36"/>
      <c r="W197" s="36"/>
      <c r="X197" s="36"/>
      <c r="Y197" s="36"/>
      <c r="Z197" s="36"/>
      <c r="AA197" s="36"/>
      <c r="AB197" s="83"/>
      <c r="AC197" s="83"/>
      <c r="AD197" s="83"/>
      <c r="AE197" s="83"/>
      <c r="AF197" s="83"/>
      <c r="AG197" s="26">
        <v>0</v>
      </c>
      <c r="AH197" s="42"/>
      <c r="AI197" s="7">
        <f t="shared" si="9"/>
        <v>0</v>
      </c>
    </row>
    <row r="198" spans="1:35" customFormat="1" ht="14" thickBot="1">
      <c r="A198" s="124" t="s">
        <v>271</v>
      </c>
      <c r="B198" s="42"/>
      <c r="C198" s="3"/>
      <c r="D198" s="3"/>
      <c r="E198" s="3">
        <v>2</v>
      </c>
      <c r="F198" s="3"/>
      <c r="G198" s="3">
        <v>3</v>
      </c>
      <c r="H198" s="3">
        <v>1</v>
      </c>
      <c r="I198" s="25">
        <f t="shared" ref="I198:I203" si="10">(C198*80)+(D198*70)+(E198*65)+(F198*55)+(G198*40)+(H198*20)</f>
        <v>270</v>
      </c>
      <c r="J198" s="42"/>
      <c r="K198" s="3"/>
      <c r="L198" s="3"/>
      <c r="M198" s="3"/>
      <c r="N198" s="3"/>
      <c r="O198" s="3"/>
      <c r="P198" s="3"/>
      <c r="Q198" s="3">
        <v>1</v>
      </c>
      <c r="R198" s="5">
        <f t="shared" ref="R198:R203" si="11">(K198*100)+(L198*80)+(M198*60)+(N198*40)+(O198*30)+(P198*20)+(Q198*20)</f>
        <v>20</v>
      </c>
      <c r="S198" s="42"/>
      <c r="T198" s="36"/>
      <c r="U198" s="36"/>
      <c r="V198" s="36"/>
      <c r="W198" s="36"/>
      <c r="X198" s="36"/>
      <c r="Y198" s="36"/>
      <c r="Z198" s="36"/>
      <c r="AA198" s="36"/>
      <c r="AB198" s="83"/>
      <c r="AC198" s="83"/>
      <c r="AD198" s="83"/>
      <c r="AE198" s="83"/>
      <c r="AF198" s="83"/>
      <c r="AG198" s="26">
        <v>70</v>
      </c>
      <c r="AH198" s="42"/>
      <c r="AI198" s="7">
        <f t="shared" si="9"/>
        <v>360</v>
      </c>
    </row>
    <row r="199" spans="1:35" customFormat="1" ht="14" thickBot="1">
      <c r="A199" s="124" t="s">
        <v>272</v>
      </c>
      <c r="B199" s="42"/>
      <c r="C199" s="3"/>
      <c r="D199" s="3"/>
      <c r="E199" s="3"/>
      <c r="F199" s="3"/>
      <c r="G199" s="3"/>
      <c r="H199" s="3"/>
      <c r="I199" s="25">
        <f t="shared" si="10"/>
        <v>0</v>
      </c>
      <c r="J199" s="42"/>
      <c r="K199" s="3"/>
      <c r="L199" s="3"/>
      <c r="M199" s="3"/>
      <c r="N199" s="3"/>
      <c r="O199" s="3"/>
      <c r="P199" s="3"/>
      <c r="Q199" s="3"/>
      <c r="R199" s="5">
        <f t="shared" si="11"/>
        <v>0</v>
      </c>
      <c r="S199" s="42"/>
      <c r="T199" s="36"/>
      <c r="U199" s="36"/>
      <c r="V199" s="36"/>
      <c r="W199" s="36"/>
      <c r="X199" s="36"/>
      <c r="Y199" s="36"/>
      <c r="Z199" s="36"/>
      <c r="AA199" s="36"/>
      <c r="AB199" s="83"/>
      <c r="AC199" s="83"/>
      <c r="AD199" s="83"/>
      <c r="AE199" s="83"/>
      <c r="AF199" s="83"/>
      <c r="AG199" s="26">
        <v>0</v>
      </c>
      <c r="AH199" s="42"/>
      <c r="AI199" s="7">
        <f t="shared" si="9"/>
        <v>0</v>
      </c>
    </row>
    <row r="200" spans="1:35" customFormat="1" ht="14" thickBot="1">
      <c r="A200" s="124" t="s">
        <v>273</v>
      </c>
      <c r="B200" s="42"/>
      <c r="C200" s="3"/>
      <c r="D200" s="3"/>
      <c r="E200" s="3"/>
      <c r="F200" s="3"/>
      <c r="G200" s="3"/>
      <c r="H200" s="3"/>
      <c r="I200" s="25">
        <f t="shared" si="10"/>
        <v>0</v>
      </c>
      <c r="J200" s="42"/>
      <c r="K200" s="3"/>
      <c r="L200" s="3"/>
      <c r="M200" s="3"/>
      <c r="N200" s="3"/>
      <c r="O200" s="3"/>
      <c r="P200" s="3"/>
      <c r="Q200" s="3"/>
      <c r="R200" s="5">
        <f t="shared" si="11"/>
        <v>0</v>
      </c>
      <c r="S200" s="42"/>
      <c r="T200" s="36"/>
      <c r="U200" s="36"/>
      <c r="V200" s="36"/>
      <c r="W200" s="36"/>
      <c r="X200" s="36"/>
      <c r="Y200" s="36"/>
      <c r="Z200" s="36"/>
      <c r="AA200" s="36"/>
      <c r="AB200" s="83"/>
      <c r="AC200" s="83"/>
      <c r="AD200" s="83"/>
      <c r="AE200" s="83"/>
      <c r="AF200" s="83"/>
      <c r="AG200" s="26">
        <v>20</v>
      </c>
      <c r="AH200" s="42"/>
      <c r="AI200" s="7">
        <f t="shared" si="9"/>
        <v>20</v>
      </c>
    </row>
    <row r="201" spans="1:35" customFormat="1" ht="14" thickBot="1">
      <c r="A201" s="124" t="s">
        <v>274</v>
      </c>
      <c r="B201" s="42"/>
      <c r="C201" s="3">
        <v>1</v>
      </c>
      <c r="D201" s="3"/>
      <c r="E201" s="3">
        <v>1</v>
      </c>
      <c r="F201" s="3"/>
      <c r="G201" s="3">
        <v>3</v>
      </c>
      <c r="H201" s="3">
        <v>3</v>
      </c>
      <c r="I201" s="25">
        <f t="shared" si="10"/>
        <v>325</v>
      </c>
      <c r="J201" s="42"/>
      <c r="K201" s="3"/>
      <c r="L201" s="3"/>
      <c r="M201" s="3"/>
      <c r="N201" s="3">
        <v>1</v>
      </c>
      <c r="O201" s="3">
        <v>1</v>
      </c>
      <c r="P201" s="3"/>
      <c r="Q201" s="3">
        <v>2</v>
      </c>
      <c r="R201" s="5">
        <f t="shared" si="11"/>
        <v>110</v>
      </c>
      <c r="S201" s="42"/>
      <c r="T201" s="36"/>
      <c r="U201" s="36"/>
      <c r="V201" s="36"/>
      <c r="W201" s="36"/>
      <c r="X201" s="36"/>
      <c r="Y201" s="36"/>
      <c r="Z201" s="36"/>
      <c r="AA201" s="36"/>
      <c r="AB201" s="83"/>
      <c r="AC201" s="83"/>
      <c r="AD201" s="83"/>
      <c r="AE201" s="83"/>
      <c r="AF201" s="83"/>
      <c r="AG201" s="26">
        <v>0</v>
      </c>
      <c r="AH201" s="42"/>
      <c r="AI201" s="7">
        <f t="shared" si="9"/>
        <v>435</v>
      </c>
    </row>
    <row r="202" spans="1:35" customFormat="1" ht="14" thickBot="1">
      <c r="A202" s="124" t="s">
        <v>275</v>
      </c>
      <c r="B202" s="42"/>
      <c r="C202" s="3"/>
      <c r="D202" s="3"/>
      <c r="E202" s="3"/>
      <c r="F202" s="3"/>
      <c r="G202" s="3"/>
      <c r="H202" s="3">
        <v>2</v>
      </c>
      <c r="I202" s="25">
        <f t="shared" si="10"/>
        <v>40</v>
      </c>
      <c r="J202" s="42"/>
      <c r="K202" s="3"/>
      <c r="L202" s="3"/>
      <c r="M202" s="3"/>
      <c r="N202" s="3"/>
      <c r="O202" s="3"/>
      <c r="P202" s="3"/>
      <c r="Q202" s="3"/>
      <c r="R202" s="5">
        <f t="shared" si="11"/>
        <v>0</v>
      </c>
      <c r="S202" s="42"/>
      <c r="T202" s="36"/>
      <c r="U202" s="36"/>
      <c r="V202" s="36"/>
      <c r="W202" s="36"/>
      <c r="X202" s="36"/>
      <c r="Y202" s="36"/>
      <c r="Z202" s="36"/>
      <c r="AA202" s="36"/>
      <c r="AB202" s="83"/>
      <c r="AC202" s="83"/>
      <c r="AD202" s="83"/>
      <c r="AE202" s="83"/>
      <c r="AF202" s="83"/>
      <c r="AG202" s="26">
        <v>0</v>
      </c>
      <c r="AH202" s="42"/>
      <c r="AI202" s="7">
        <f t="shared" si="9"/>
        <v>40</v>
      </c>
    </row>
    <row r="203" spans="1:35" customFormat="1" ht="14" thickBot="1">
      <c r="A203" s="124" t="s">
        <v>276</v>
      </c>
      <c r="B203" s="42"/>
      <c r="C203" s="3"/>
      <c r="D203" s="3"/>
      <c r="E203" s="3"/>
      <c r="F203" s="3"/>
      <c r="G203" s="3"/>
      <c r="H203" s="3"/>
      <c r="I203" s="25">
        <f t="shared" si="10"/>
        <v>0</v>
      </c>
      <c r="J203" s="42"/>
      <c r="K203" s="3"/>
      <c r="L203" s="3"/>
      <c r="M203" s="3"/>
      <c r="N203" s="3"/>
      <c r="O203" s="3"/>
      <c r="P203" s="3"/>
      <c r="Q203" s="3"/>
      <c r="R203" s="5">
        <f t="shared" si="11"/>
        <v>0</v>
      </c>
      <c r="S203" s="42"/>
      <c r="T203" s="36"/>
      <c r="U203" s="36"/>
      <c r="V203" s="36"/>
      <c r="W203" s="36"/>
      <c r="X203" s="36"/>
      <c r="Y203" s="36"/>
      <c r="Z203" s="36"/>
      <c r="AA203" s="36"/>
      <c r="AB203" s="83"/>
      <c r="AC203" s="83"/>
      <c r="AD203" s="83"/>
      <c r="AE203" s="83"/>
      <c r="AF203" s="83"/>
      <c r="AG203" s="26">
        <v>0</v>
      </c>
      <c r="AH203" s="42"/>
      <c r="AI203" s="7">
        <f t="shared" si="9"/>
        <v>0</v>
      </c>
    </row>
    <row r="204" spans="1:35" customFormat="1" ht="14" thickBot="1">
      <c r="A204" s="124" t="s">
        <v>277</v>
      </c>
      <c r="C204" s="3"/>
      <c r="D204" s="3"/>
      <c r="E204" s="3"/>
      <c r="F204" s="3"/>
      <c r="G204" s="3"/>
      <c r="H204" s="3">
        <v>1</v>
      </c>
      <c r="I204" s="25">
        <f t="shared" ref="I204:I206" si="12">(C204*80)+(D204*70)+(E204*65)+(F204*55)+(G204*40)+(H204*20)</f>
        <v>20</v>
      </c>
      <c r="K204" s="3"/>
      <c r="L204" s="3"/>
      <c r="M204" s="3"/>
      <c r="N204" s="3"/>
      <c r="O204" s="3">
        <v>1</v>
      </c>
      <c r="P204" s="3"/>
      <c r="Q204" s="3"/>
      <c r="R204" s="5">
        <f t="shared" ref="R204:R206" si="13">(K204*100)+(L204*80)+(M204*60)+(N204*40)+(O204*30)+(P204*20)+(Q204*20)</f>
        <v>30</v>
      </c>
      <c r="T204" s="36"/>
      <c r="U204" s="36"/>
      <c r="V204" s="36"/>
      <c r="W204" s="36"/>
      <c r="X204" s="36"/>
      <c r="Y204" s="36"/>
      <c r="Z204" s="36"/>
      <c r="AA204" s="36"/>
      <c r="AB204" s="83"/>
      <c r="AC204" s="83"/>
      <c r="AD204" s="83"/>
      <c r="AE204" s="83"/>
      <c r="AF204" s="83"/>
      <c r="AG204" s="26">
        <v>60</v>
      </c>
      <c r="AH204" s="42"/>
      <c r="AI204" s="7">
        <f t="shared" ref="AI204:AI206" si="14">I204+R204+AG204</f>
        <v>110</v>
      </c>
    </row>
    <row r="205" spans="1:35" customFormat="1" ht="14" thickBot="1">
      <c r="A205" s="124" t="s">
        <v>287</v>
      </c>
      <c r="C205" s="3"/>
      <c r="D205" s="3">
        <v>1</v>
      </c>
      <c r="E205" s="3"/>
      <c r="F205" s="3"/>
      <c r="G205" s="3"/>
      <c r="H205" s="3">
        <v>6</v>
      </c>
      <c r="I205" s="25">
        <f t="shared" si="12"/>
        <v>190</v>
      </c>
      <c r="K205" s="3"/>
      <c r="L205" s="3"/>
      <c r="M205" s="3"/>
      <c r="N205" s="3"/>
      <c r="O205" s="3"/>
      <c r="P205" s="3"/>
      <c r="Q205" s="3">
        <v>2</v>
      </c>
      <c r="R205" s="5">
        <f t="shared" si="13"/>
        <v>40</v>
      </c>
      <c r="T205" s="36"/>
      <c r="U205" s="36"/>
      <c r="V205" s="36"/>
      <c r="W205" s="36"/>
      <c r="X205" s="36"/>
      <c r="Y205" s="36"/>
      <c r="Z205" s="36"/>
      <c r="AA205" s="36"/>
      <c r="AB205" s="83"/>
      <c r="AC205" s="83"/>
      <c r="AD205" s="83"/>
      <c r="AE205" s="83"/>
      <c r="AF205" s="83"/>
      <c r="AG205" s="26">
        <v>0</v>
      </c>
      <c r="AH205" s="42"/>
      <c r="AI205" s="7">
        <f t="shared" si="14"/>
        <v>230</v>
      </c>
    </row>
    <row r="206" spans="1:35" customFormat="1" ht="14" thickBot="1">
      <c r="A206" s="124" t="s">
        <v>332</v>
      </c>
      <c r="C206" s="3"/>
      <c r="D206" s="3"/>
      <c r="E206" s="3"/>
      <c r="F206" s="3"/>
      <c r="G206" s="3"/>
      <c r="H206" s="3"/>
      <c r="I206" s="25">
        <f t="shared" si="12"/>
        <v>0</v>
      </c>
      <c r="K206" s="3"/>
      <c r="L206" s="3"/>
      <c r="M206" s="3"/>
      <c r="N206" s="3"/>
      <c r="O206" s="3"/>
      <c r="P206" s="3"/>
      <c r="Q206" s="3"/>
      <c r="R206" s="5">
        <f t="shared" si="13"/>
        <v>0</v>
      </c>
      <c r="T206" s="36"/>
      <c r="U206" s="36"/>
      <c r="V206" s="36"/>
      <c r="W206" s="36"/>
      <c r="X206" s="36"/>
      <c r="Y206" s="36"/>
      <c r="Z206" s="36"/>
      <c r="AA206" s="36"/>
      <c r="AB206" s="83"/>
      <c r="AC206" s="83"/>
      <c r="AD206" s="83"/>
      <c r="AE206" s="83"/>
      <c r="AF206" s="83"/>
      <c r="AG206" s="26">
        <v>0</v>
      </c>
      <c r="AH206" s="42"/>
      <c r="AI206" s="7">
        <f t="shared" si="14"/>
        <v>0</v>
      </c>
    </row>
    <row r="207" spans="1:35" customFormat="1"/>
    <row r="208" spans="1:35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spans="8:8" customFormat="1"/>
    <row r="482" spans="8:8" customFormat="1"/>
    <row r="483" spans="8:8" customFormat="1"/>
    <row r="484" spans="8:8" customFormat="1"/>
    <row r="485" spans="8:8" customFormat="1"/>
    <row r="486" spans="8:8" customFormat="1"/>
    <row r="487" spans="8:8" customFormat="1"/>
    <row r="488" spans="8:8" customFormat="1"/>
    <row r="489" spans="8:8" customFormat="1"/>
    <row r="490" spans="8:8" customFormat="1"/>
    <row r="491" spans="8:8" customFormat="1"/>
    <row r="492" spans="8:8" customFormat="1"/>
    <row r="493" spans="8:8" customFormat="1"/>
    <row r="494" spans="8:8" customFormat="1">
      <c r="H494" s="6"/>
    </row>
    <row r="495" spans="8:8" customFormat="1">
      <c r="H495" s="4"/>
    </row>
    <row r="496" spans="8:8" customFormat="1">
      <c r="H496" s="4"/>
    </row>
    <row r="497" spans="8:8" customFormat="1">
      <c r="H497" s="4"/>
    </row>
    <row r="498" spans="8:8" customFormat="1">
      <c r="H498" s="4"/>
    </row>
    <row r="499" spans="8:8" customFormat="1">
      <c r="H499" s="4"/>
    </row>
    <row r="500" spans="8:8" customFormat="1">
      <c r="H500" s="4"/>
    </row>
    <row r="501" spans="8:8" customFormat="1">
      <c r="H501" s="4"/>
    </row>
    <row r="502" spans="8:8" customFormat="1">
      <c r="H502" s="4"/>
    </row>
    <row r="503" spans="8:8" customFormat="1">
      <c r="H503" s="4"/>
    </row>
    <row r="504" spans="8:8" customFormat="1">
      <c r="H504" s="4"/>
    </row>
    <row r="505" spans="8:8" customFormat="1">
      <c r="H505" s="4"/>
    </row>
    <row r="506" spans="8:8" customFormat="1">
      <c r="H506" s="4"/>
    </row>
    <row r="507" spans="8:8" customFormat="1">
      <c r="H507" s="4"/>
    </row>
    <row r="508" spans="8:8" customFormat="1">
      <c r="H508" s="4"/>
    </row>
    <row r="509" spans="8:8" customFormat="1">
      <c r="H509" s="4"/>
    </row>
    <row r="510" spans="8:8" customFormat="1">
      <c r="H510" s="4"/>
    </row>
    <row r="511" spans="8:8" customFormat="1">
      <c r="H511" s="4"/>
    </row>
    <row r="512" spans="8:8" customFormat="1">
      <c r="H512" s="4"/>
    </row>
    <row r="513" spans="8:8" customFormat="1">
      <c r="H513" s="4"/>
    </row>
    <row r="514" spans="8:8" customFormat="1">
      <c r="H514" s="4"/>
    </row>
    <row r="515" spans="8:8" customFormat="1">
      <c r="H515" s="4"/>
    </row>
    <row r="516" spans="8:8" customFormat="1">
      <c r="H516" s="4"/>
    </row>
    <row r="517" spans="8:8" customFormat="1">
      <c r="H517" s="4"/>
    </row>
    <row r="518" spans="8:8" customFormat="1">
      <c r="H518" s="4"/>
    </row>
    <row r="519" spans="8:8" customFormat="1">
      <c r="H519" s="4"/>
    </row>
    <row r="520" spans="8:8" customFormat="1">
      <c r="H520" s="4"/>
    </row>
    <row r="521" spans="8:8" customFormat="1">
      <c r="H521" s="4"/>
    </row>
    <row r="522" spans="8:8" customFormat="1">
      <c r="H522" s="4"/>
    </row>
    <row r="523" spans="8:8" customFormat="1">
      <c r="H523" s="4"/>
    </row>
    <row r="524" spans="8:8" customFormat="1">
      <c r="H524" s="4"/>
    </row>
    <row r="525" spans="8:8" customFormat="1">
      <c r="H525" s="4"/>
    </row>
    <row r="526" spans="8:8" customFormat="1">
      <c r="H526" s="4"/>
    </row>
    <row r="527" spans="8:8" customFormat="1">
      <c r="H527" s="4"/>
    </row>
    <row r="528" spans="8:8" customFormat="1">
      <c r="H528" s="4"/>
    </row>
    <row r="529" spans="8:8" customFormat="1">
      <c r="H529" s="4"/>
    </row>
    <row r="530" spans="8:8" customFormat="1">
      <c r="H530" s="4"/>
    </row>
    <row r="531" spans="8:8" customFormat="1">
      <c r="H531" s="4"/>
    </row>
    <row r="532" spans="8:8" customFormat="1">
      <c r="H532" s="4"/>
    </row>
    <row r="533" spans="8:8" customFormat="1">
      <c r="H533" s="4"/>
    </row>
    <row r="534" spans="8:8" customFormat="1">
      <c r="H534" s="4"/>
    </row>
    <row r="535" spans="8:8" customFormat="1">
      <c r="H535" s="4"/>
    </row>
    <row r="536" spans="8:8" customFormat="1">
      <c r="H536" s="4"/>
    </row>
    <row r="537" spans="8:8" customFormat="1">
      <c r="H537" s="4"/>
    </row>
    <row r="538" spans="8:8" customFormat="1">
      <c r="H538" s="4"/>
    </row>
    <row r="539" spans="8:8" customFormat="1">
      <c r="H539" s="4"/>
    </row>
    <row r="540" spans="8:8" customFormat="1">
      <c r="H540" s="4"/>
    </row>
    <row r="541" spans="8:8" customFormat="1">
      <c r="H541" s="4"/>
    </row>
    <row r="542" spans="8:8" customFormat="1">
      <c r="H542" s="4"/>
    </row>
    <row r="543" spans="8:8" customFormat="1">
      <c r="H543" s="4"/>
    </row>
    <row r="544" spans="8:8" customFormat="1">
      <c r="H544" s="4"/>
    </row>
    <row r="545" spans="8:8" customFormat="1">
      <c r="H545" s="4"/>
    </row>
    <row r="546" spans="8:8" customFormat="1">
      <c r="H546" s="4"/>
    </row>
    <row r="547" spans="8:8" customFormat="1">
      <c r="H547" s="4"/>
    </row>
    <row r="548" spans="8:8" customFormat="1">
      <c r="H548" s="4"/>
    </row>
    <row r="549" spans="8:8" customFormat="1">
      <c r="H549" s="4"/>
    </row>
    <row r="550" spans="8:8" customFormat="1">
      <c r="H550" s="4"/>
    </row>
    <row r="551" spans="8:8" customFormat="1">
      <c r="H551" s="4"/>
    </row>
    <row r="552" spans="8:8" customFormat="1">
      <c r="H552" s="4"/>
    </row>
    <row r="553" spans="8:8" customFormat="1">
      <c r="H553" s="4"/>
    </row>
    <row r="554" spans="8:8" customFormat="1">
      <c r="H554" s="4"/>
    </row>
    <row r="555" spans="8:8" customFormat="1">
      <c r="H555" s="4"/>
    </row>
    <row r="556" spans="8:8" customFormat="1">
      <c r="H556" s="4"/>
    </row>
    <row r="557" spans="8:8" customFormat="1">
      <c r="H557" s="4"/>
    </row>
    <row r="558" spans="8:8" customFormat="1">
      <c r="H558" s="4"/>
    </row>
    <row r="559" spans="8:8" customFormat="1">
      <c r="H559" s="4"/>
    </row>
    <row r="560" spans="8:8" customFormat="1">
      <c r="H560" s="4"/>
    </row>
    <row r="561" spans="8:8" customFormat="1">
      <c r="H561" s="4"/>
    </row>
    <row r="562" spans="8:8" customFormat="1">
      <c r="H562" s="4"/>
    </row>
    <row r="563" spans="8:8" customFormat="1">
      <c r="H563" s="4"/>
    </row>
    <row r="564" spans="8:8" customFormat="1">
      <c r="H564" s="4"/>
    </row>
    <row r="565" spans="8:8" customFormat="1">
      <c r="H565" s="4"/>
    </row>
    <row r="566" spans="8:8" customFormat="1">
      <c r="H566" s="4"/>
    </row>
    <row r="567" spans="8:8" customFormat="1">
      <c r="H567" s="4"/>
    </row>
    <row r="568" spans="8:8" customFormat="1">
      <c r="H568" s="4"/>
    </row>
    <row r="569" spans="8:8" customFormat="1">
      <c r="H569" s="4"/>
    </row>
    <row r="570" spans="8:8" customFormat="1">
      <c r="H570" s="4"/>
    </row>
    <row r="571" spans="8:8" customFormat="1">
      <c r="H571" s="4"/>
    </row>
    <row r="572" spans="8:8" customFormat="1">
      <c r="H572" s="4"/>
    </row>
    <row r="573" spans="8:8" customFormat="1">
      <c r="H573" s="4"/>
    </row>
    <row r="574" spans="8:8" customFormat="1">
      <c r="H574" s="4"/>
    </row>
    <row r="575" spans="8:8" customFormat="1">
      <c r="H575" s="4"/>
    </row>
    <row r="576" spans="8:8" customFormat="1">
      <c r="H576" s="4"/>
    </row>
    <row r="577" spans="8:8" customFormat="1">
      <c r="H577" s="4"/>
    </row>
    <row r="578" spans="8:8" customFormat="1">
      <c r="H578" s="4"/>
    </row>
    <row r="579" spans="8:8" customFormat="1">
      <c r="H579" s="4"/>
    </row>
    <row r="580" spans="8:8" customFormat="1">
      <c r="H580" s="4"/>
    </row>
    <row r="581" spans="8:8" customFormat="1">
      <c r="H581" s="4"/>
    </row>
    <row r="582" spans="8:8" customFormat="1">
      <c r="H582" s="4"/>
    </row>
    <row r="583" spans="8:8" customFormat="1">
      <c r="H583" s="4"/>
    </row>
    <row r="584" spans="8:8" customFormat="1">
      <c r="H584" s="4"/>
    </row>
    <row r="585" spans="8:8" customFormat="1">
      <c r="H585" s="4"/>
    </row>
    <row r="586" spans="8:8" customFormat="1">
      <c r="H586" s="4"/>
    </row>
    <row r="587" spans="8:8" customFormat="1">
      <c r="H587" s="4"/>
    </row>
    <row r="588" spans="8:8" customFormat="1">
      <c r="H588" s="4"/>
    </row>
    <row r="589" spans="8:8" customFormat="1">
      <c r="H589" s="4"/>
    </row>
    <row r="590" spans="8:8" customFormat="1">
      <c r="H590" s="4"/>
    </row>
    <row r="591" spans="8:8" customFormat="1">
      <c r="H591" s="4"/>
    </row>
    <row r="592" spans="8:8" customFormat="1">
      <c r="H592" s="4"/>
    </row>
    <row r="593" spans="8:8" customFormat="1">
      <c r="H593" s="4"/>
    </row>
    <row r="594" spans="8:8" customFormat="1">
      <c r="H594" s="4"/>
    </row>
    <row r="595" spans="8:8" customFormat="1">
      <c r="H595" s="4"/>
    </row>
    <row r="596" spans="8:8" customFormat="1">
      <c r="H596" s="4"/>
    </row>
    <row r="597" spans="8:8" customFormat="1">
      <c r="H597" s="4"/>
    </row>
    <row r="598" spans="8:8" customFormat="1">
      <c r="H598" s="4"/>
    </row>
    <row r="599" spans="8:8" customFormat="1">
      <c r="H599" s="4"/>
    </row>
    <row r="600" spans="8:8" customFormat="1">
      <c r="H600" s="4"/>
    </row>
    <row r="601" spans="8:8" customFormat="1">
      <c r="H601" s="4"/>
    </row>
    <row r="602" spans="8:8" customFormat="1">
      <c r="H602" s="4"/>
    </row>
    <row r="603" spans="8:8" customFormat="1">
      <c r="H603" s="4"/>
    </row>
    <row r="604" spans="8:8" customFormat="1">
      <c r="H604" s="4"/>
    </row>
    <row r="605" spans="8:8" customFormat="1">
      <c r="H605" s="4"/>
    </row>
    <row r="606" spans="8:8" customFormat="1">
      <c r="H606" s="4"/>
    </row>
    <row r="607" spans="8:8" customFormat="1">
      <c r="H607" s="4"/>
    </row>
    <row r="608" spans="8:8" customFormat="1">
      <c r="H608" s="4"/>
    </row>
    <row r="609" spans="8:8" customFormat="1">
      <c r="H609" s="4"/>
    </row>
    <row r="610" spans="8:8" customFormat="1">
      <c r="H610" s="4"/>
    </row>
    <row r="611" spans="8:8" customFormat="1">
      <c r="H611" s="4"/>
    </row>
    <row r="612" spans="8:8" customFormat="1">
      <c r="H612" s="4"/>
    </row>
    <row r="613" spans="8:8" customFormat="1">
      <c r="H613" s="4"/>
    </row>
    <row r="614" spans="8:8" customFormat="1">
      <c r="H614" s="4"/>
    </row>
    <row r="615" spans="8:8" customFormat="1">
      <c r="H615" s="4"/>
    </row>
    <row r="616" spans="8:8" customFormat="1">
      <c r="H616" s="4"/>
    </row>
    <row r="617" spans="8:8" customFormat="1">
      <c r="H617" s="4"/>
    </row>
    <row r="618" spans="8:8" customFormat="1">
      <c r="H618" s="4"/>
    </row>
    <row r="619" spans="8:8" customFormat="1">
      <c r="H619" s="4"/>
    </row>
    <row r="620" spans="8:8" customFormat="1">
      <c r="H620" s="4"/>
    </row>
    <row r="621" spans="8:8" customFormat="1">
      <c r="H621" s="4"/>
    </row>
    <row r="622" spans="8:8" customFormat="1">
      <c r="H622" s="4"/>
    </row>
    <row r="623" spans="8:8" customFormat="1">
      <c r="H623" s="4"/>
    </row>
    <row r="624" spans="8:8" customFormat="1">
      <c r="H624" s="4"/>
    </row>
    <row r="625" spans="8:8" customFormat="1">
      <c r="H625" s="4"/>
    </row>
    <row r="626" spans="8:8" customFormat="1">
      <c r="H626" s="4"/>
    </row>
    <row r="627" spans="8:8" customFormat="1">
      <c r="H627" s="4"/>
    </row>
    <row r="628" spans="8:8" customFormat="1">
      <c r="H628" s="4"/>
    </row>
    <row r="629" spans="8:8" customFormat="1">
      <c r="H629" s="4"/>
    </row>
    <row r="630" spans="8:8" customFormat="1">
      <c r="H630" s="4"/>
    </row>
    <row r="631" spans="8:8" customFormat="1">
      <c r="H631" s="4"/>
    </row>
    <row r="632" spans="8:8" customFormat="1">
      <c r="H632" s="4"/>
    </row>
    <row r="633" spans="8:8" customFormat="1">
      <c r="H633" s="4"/>
    </row>
    <row r="634" spans="8:8" customFormat="1">
      <c r="H634" s="4"/>
    </row>
    <row r="635" spans="8:8" customFormat="1">
      <c r="H635" s="4"/>
    </row>
    <row r="636" spans="8:8" customFormat="1">
      <c r="H636" s="4"/>
    </row>
    <row r="637" spans="8:8" customFormat="1">
      <c r="H637" s="4"/>
    </row>
    <row r="638" spans="8:8" customFormat="1">
      <c r="H638" s="4"/>
    </row>
    <row r="639" spans="8:8" customFormat="1">
      <c r="H639" s="4"/>
    </row>
    <row r="640" spans="8:8" customFormat="1">
      <c r="H640" s="4"/>
    </row>
    <row r="641" spans="8:8" customFormat="1">
      <c r="H641" s="4"/>
    </row>
    <row r="642" spans="8:8" customFormat="1">
      <c r="H642" s="4"/>
    </row>
    <row r="643" spans="8:8" customFormat="1">
      <c r="H643" s="4"/>
    </row>
    <row r="644" spans="8:8" customFormat="1">
      <c r="H644" s="4"/>
    </row>
    <row r="645" spans="8:8" customFormat="1">
      <c r="H645" s="4"/>
    </row>
    <row r="646" spans="8:8" customFormat="1">
      <c r="H646" s="4"/>
    </row>
    <row r="647" spans="8:8" customFormat="1">
      <c r="H647" s="4"/>
    </row>
    <row r="648" spans="8:8" customFormat="1">
      <c r="H648" s="4"/>
    </row>
    <row r="649" spans="8:8" customFormat="1">
      <c r="H649" s="4"/>
    </row>
    <row r="650" spans="8:8" customFormat="1">
      <c r="H650" s="4"/>
    </row>
    <row r="651" spans="8:8" customFormat="1">
      <c r="H651" s="4"/>
    </row>
    <row r="652" spans="8:8" customFormat="1">
      <c r="H652" s="4"/>
    </row>
    <row r="653" spans="8:8" customFormat="1">
      <c r="H653" s="4"/>
    </row>
    <row r="654" spans="8:8" customFormat="1">
      <c r="H654" s="4"/>
    </row>
    <row r="655" spans="8:8" customFormat="1">
      <c r="H655" s="4"/>
    </row>
    <row r="656" spans="8:8" customFormat="1">
      <c r="H656" s="4"/>
    </row>
    <row r="657" spans="8:8" customFormat="1">
      <c r="H657" s="4"/>
    </row>
    <row r="658" spans="8:8" customFormat="1">
      <c r="H658" s="4"/>
    </row>
    <row r="659" spans="8:8" customFormat="1">
      <c r="H659" s="4"/>
    </row>
    <row r="660" spans="8:8" customFormat="1">
      <c r="H660" s="4"/>
    </row>
    <row r="661" spans="8:8" customFormat="1">
      <c r="H661" s="4"/>
    </row>
    <row r="662" spans="8:8" customFormat="1">
      <c r="H662" s="4"/>
    </row>
    <row r="663" spans="8:8" customFormat="1">
      <c r="H663" s="4"/>
    </row>
    <row r="664" spans="8:8" customFormat="1">
      <c r="H664" s="4"/>
    </row>
    <row r="665" spans="8:8" customFormat="1">
      <c r="H665" s="4"/>
    </row>
    <row r="666" spans="8:8" customFormat="1">
      <c r="H666" s="4"/>
    </row>
    <row r="667" spans="8:8" customFormat="1">
      <c r="H667" s="4"/>
    </row>
    <row r="668" spans="8:8" customFormat="1">
      <c r="H668" s="4"/>
    </row>
    <row r="669" spans="8:8" customFormat="1">
      <c r="H669" s="4"/>
    </row>
    <row r="670" spans="8:8" customFormat="1">
      <c r="H670" s="4"/>
    </row>
    <row r="671" spans="8:8" customFormat="1">
      <c r="H671" s="4"/>
    </row>
    <row r="672" spans="8:8" customFormat="1">
      <c r="H672" s="4"/>
    </row>
    <row r="673" spans="8:8" customFormat="1">
      <c r="H673" s="4"/>
    </row>
    <row r="674" spans="8:8" customFormat="1">
      <c r="H674" s="4"/>
    </row>
    <row r="675" spans="8:8" customFormat="1">
      <c r="H675" s="4"/>
    </row>
    <row r="676" spans="8:8" customFormat="1">
      <c r="H676" s="4"/>
    </row>
    <row r="677" spans="8:8" customFormat="1">
      <c r="H677" s="4"/>
    </row>
    <row r="678" spans="8:8" customFormat="1">
      <c r="H678" s="4"/>
    </row>
    <row r="679" spans="8:8" customFormat="1">
      <c r="H679" s="4"/>
    </row>
    <row r="680" spans="8:8" customFormat="1">
      <c r="H680" s="4"/>
    </row>
    <row r="681" spans="8:8" customFormat="1">
      <c r="H681" s="4"/>
    </row>
    <row r="682" spans="8:8" customFormat="1">
      <c r="H682" s="4"/>
    </row>
    <row r="683" spans="8:8" customFormat="1">
      <c r="H683" s="4"/>
    </row>
    <row r="684" spans="8:8" customFormat="1">
      <c r="H684" s="4"/>
    </row>
    <row r="685" spans="8:8" customFormat="1">
      <c r="H685" s="4"/>
    </row>
    <row r="686" spans="8:8" customFormat="1">
      <c r="H686" s="4"/>
    </row>
    <row r="687" spans="8:8" customFormat="1">
      <c r="H687" s="4"/>
    </row>
    <row r="688" spans="8:8" customFormat="1">
      <c r="H688" s="4"/>
    </row>
    <row r="689" spans="8:8" customFormat="1">
      <c r="H689" s="4"/>
    </row>
    <row r="690" spans="8:8" customFormat="1">
      <c r="H690" s="4"/>
    </row>
    <row r="691" spans="8:8" customFormat="1">
      <c r="H691" s="4"/>
    </row>
    <row r="692" spans="8:8" customFormat="1">
      <c r="H692" s="4"/>
    </row>
    <row r="693" spans="8:8" customFormat="1">
      <c r="H693" s="4"/>
    </row>
    <row r="694" spans="8:8" customFormat="1">
      <c r="H694" s="4"/>
    </row>
    <row r="695" spans="8:8" customFormat="1">
      <c r="H695" s="4"/>
    </row>
    <row r="696" spans="8:8" customFormat="1">
      <c r="H696" s="4"/>
    </row>
    <row r="697" spans="8:8" customFormat="1">
      <c r="H697" s="4"/>
    </row>
    <row r="698" spans="8:8" customFormat="1">
      <c r="H698" s="4"/>
    </row>
    <row r="699" spans="8:8" customFormat="1">
      <c r="H699" s="4"/>
    </row>
    <row r="700" spans="8:8" customFormat="1">
      <c r="H700" s="4"/>
    </row>
    <row r="701" spans="8:8" customFormat="1">
      <c r="H701" s="4"/>
    </row>
    <row r="702" spans="8:8" customFormat="1">
      <c r="H702" s="4"/>
    </row>
    <row r="703" spans="8:8" customFormat="1">
      <c r="H703" s="4"/>
    </row>
    <row r="704" spans="8:8" customFormat="1">
      <c r="H704" s="4"/>
    </row>
    <row r="705" spans="8:8" customFormat="1">
      <c r="H705" s="4"/>
    </row>
    <row r="706" spans="8:8" customFormat="1">
      <c r="H706" s="4"/>
    </row>
    <row r="707" spans="8:8" customFormat="1">
      <c r="H707" s="4"/>
    </row>
    <row r="708" spans="8:8" customFormat="1">
      <c r="H708" s="4"/>
    </row>
    <row r="709" spans="8:8" customFormat="1">
      <c r="H709" s="4"/>
    </row>
    <row r="710" spans="8:8" customFormat="1">
      <c r="H710" s="4"/>
    </row>
    <row r="711" spans="8:8" customFormat="1">
      <c r="H711" s="4"/>
    </row>
    <row r="712" spans="8:8" customFormat="1">
      <c r="H712" s="4"/>
    </row>
    <row r="713" spans="8:8" customFormat="1">
      <c r="H713" s="4"/>
    </row>
    <row r="714" spans="8:8" customFormat="1">
      <c r="H714" s="4"/>
    </row>
    <row r="715" spans="8:8" customFormat="1">
      <c r="H715" s="4"/>
    </row>
    <row r="716" spans="8:8" customFormat="1">
      <c r="H716" s="4"/>
    </row>
    <row r="717" spans="8:8" customFormat="1">
      <c r="H717" s="4"/>
    </row>
    <row r="718" spans="8:8" customFormat="1">
      <c r="H718" s="4"/>
    </row>
    <row r="719" spans="8:8" customFormat="1">
      <c r="H719" s="4"/>
    </row>
    <row r="720" spans="8:8" customFormat="1">
      <c r="H720" s="4"/>
    </row>
    <row r="721" spans="8:8" customFormat="1">
      <c r="H721" s="4"/>
    </row>
    <row r="722" spans="8:8" customFormat="1">
      <c r="H722" s="4"/>
    </row>
    <row r="723" spans="8:8" customFormat="1">
      <c r="H723" s="4"/>
    </row>
    <row r="724" spans="8:8" customFormat="1">
      <c r="H724" s="4"/>
    </row>
    <row r="725" spans="8:8" customFormat="1">
      <c r="H725" s="4"/>
    </row>
    <row r="726" spans="8:8" customFormat="1">
      <c r="H726" s="4"/>
    </row>
    <row r="727" spans="8:8" customFormat="1">
      <c r="H727" s="4"/>
    </row>
    <row r="728" spans="8:8" customFormat="1">
      <c r="H728" s="4"/>
    </row>
    <row r="729" spans="8:8" customFormat="1">
      <c r="H729" s="4"/>
    </row>
    <row r="730" spans="8:8" customFormat="1">
      <c r="H730" s="4"/>
    </row>
    <row r="731" spans="8:8" customFormat="1">
      <c r="H731" s="4"/>
    </row>
    <row r="732" spans="8:8" customFormat="1">
      <c r="H732" s="4"/>
    </row>
    <row r="733" spans="8:8" customFormat="1">
      <c r="H733" s="4"/>
    </row>
    <row r="734" spans="8:8" customFormat="1">
      <c r="H734" s="4"/>
    </row>
    <row r="735" spans="8:8" customFormat="1">
      <c r="H735" s="4"/>
    </row>
    <row r="736" spans="8:8" customFormat="1">
      <c r="H736" s="4"/>
    </row>
    <row r="737" spans="8:8" customFormat="1">
      <c r="H737" s="4"/>
    </row>
    <row r="738" spans="8:8" customFormat="1">
      <c r="H738" s="4"/>
    </row>
    <row r="739" spans="8:8" customFormat="1">
      <c r="H739" s="4"/>
    </row>
    <row r="740" spans="8:8" customFormat="1">
      <c r="H740" s="4"/>
    </row>
    <row r="741" spans="8:8" customFormat="1">
      <c r="H741" s="4"/>
    </row>
    <row r="742" spans="8:8" customFormat="1">
      <c r="H742" s="4"/>
    </row>
    <row r="743" spans="8:8" customFormat="1">
      <c r="H743" s="4"/>
    </row>
    <row r="744" spans="8:8" customFormat="1">
      <c r="H744" s="4"/>
    </row>
    <row r="745" spans="8:8" customFormat="1">
      <c r="H745" s="4"/>
    </row>
    <row r="746" spans="8:8" customFormat="1">
      <c r="H746" s="4"/>
    </row>
    <row r="747" spans="8:8" customFormat="1">
      <c r="H747" s="4"/>
    </row>
    <row r="748" spans="8:8" customFormat="1">
      <c r="H748" s="4"/>
    </row>
    <row r="749" spans="8:8" customFormat="1">
      <c r="H749" s="4"/>
    </row>
    <row r="750" spans="8:8" customFormat="1">
      <c r="H750" s="4"/>
    </row>
    <row r="751" spans="8:8" customFormat="1">
      <c r="H751" s="4"/>
    </row>
    <row r="752" spans="8:8" customFormat="1">
      <c r="H752" s="4"/>
    </row>
    <row r="753" spans="8:8" customFormat="1">
      <c r="H753" s="4"/>
    </row>
    <row r="754" spans="8:8" customFormat="1">
      <c r="H754" s="4"/>
    </row>
    <row r="755" spans="8:8" customFormat="1">
      <c r="H755" s="4"/>
    </row>
    <row r="756" spans="8:8" customFormat="1">
      <c r="H756" s="4"/>
    </row>
    <row r="757" spans="8:8" customFormat="1">
      <c r="H757" s="4"/>
    </row>
    <row r="758" spans="8:8" customFormat="1">
      <c r="H758" s="4"/>
    </row>
    <row r="759" spans="8:8" customFormat="1">
      <c r="H759" s="4"/>
    </row>
    <row r="760" spans="8:8" customFormat="1">
      <c r="H760" s="4"/>
    </row>
    <row r="761" spans="8:8" customFormat="1">
      <c r="H761" s="4"/>
    </row>
    <row r="762" spans="8:8" customFormat="1">
      <c r="H762" s="4"/>
    </row>
    <row r="763" spans="8:8" customFormat="1">
      <c r="H763" s="4"/>
    </row>
    <row r="764" spans="8:8" customFormat="1">
      <c r="H764" s="4"/>
    </row>
    <row r="765" spans="8:8" customFormat="1">
      <c r="H765" s="4"/>
    </row>
    <row r="766" spans="8:8" customFormat="1">
      <c r="H766" s="4"/>
    </row>
    <row r="767" spans="8:8" customFormat="1">
      <c r="H767" s="4"/>
    </row>
    <row r="768" spans="8:8" customFormat="1">
      <c r="H768" s="4"/>
    </row>
    <row r="769" spans="8:8" customFormat="1">
      <c r="H769" s="4"/>
    </row>
    <row r="770" spans="8:8" customFormat="1">
      <c r="H770" s="4"/>
    </row>
    <row r="771" spans="8:8" customFormat="1">
      <c r="H771" s="4"/>
    </row>
    <row r="772" spans="8:8" customFormat="1">
      <c r="H772" s="4"/>
    </row>
    <row r="773" spans="8:8" customFormat="1">
      <c r="H773" s="4"/>
    </row>
    <row r="774" spans="8:8" customFormat="1">
      <c r="H774" s="4"/>
    </row>
    <row r="775" spans="8:8" customFormat="1">
      <c r="H775" s="4"/>
    </row>
    <row r="776" spans="8:8" customFormat="1">
      <c r="H776" s="4"/>
    </row>
    <row r="777" spans="8:8" customFormat="1">
      <c r="H777" s="4"/>
    </row>
    <row r="778" spans="8:8" customFormat="1">
      <c r="H778" s="4"/>
    </row>
    <row r="779" spans="8:8" customFormat="1">
      <c r="H779" s="4"/>
    </row>
    <row r="780" spans="8:8" customFormat="1">
      <c r="H780" s="4"/>
    </row>
    <row r="781" spans="8:8" customFormat="1">
      <c r="H781" s="4"/>
    </row>
    <row r="782" spans="8:8" customFormat="1">
      <c r="H782" s="4"/>
    </row>
    <row r="783" spans="8:8" customFormat="1">
      <c r="H783" s="4"/>
    </row>
    <row r="784" spans="8:8" customFormat="1">
      <c r="H784" s="4"/>
    </row>
    <row r="785" spans="8:8" customFormat="1">
      <c r="H785" s="4"/>
    </row>
    <row r="786" spans="8:8" customFormat="1">
      <c r="H786" s="4"/>
    </row>
    <row r="787" spans="8:8" customFormat="1">
      <c r="H787" s="4"/>
    </row>
    <row r="788" spans="8:8" customFormat="1">
      <c r="H788" s="4"/>
    </row>
    <row r="789" spans="8:8" customFormat="1">
      <c r="H789" s="4"/>
    </row>
    <row r="790" spans="8:8" customFormat="1">
      <c r="H790" s="4"/>
    </row>
    <row r="791" spans="8:8" customFormat="1">
      <c r="H791" s="4"/>
    </row>
    <row r="792" spans="8:8" customFormat="1">
      <c r="H792" s="4"/>
    </row>
    <row r="793" spans="8:8" customFormat="1">
      <c r="H793" s="4"/>
    </row>
    <row r="794" spans="8:8" customFormat="1">
      <c r="H794" s="4"/>
    </row>
    <row r="795" spans="8:8" customFormat="1">
      <c r="H795" s="4"/>
    </row>
    <row r="796" spans="8:8" customFormat="1">
      <c r="H796" s="4"/>
    </row>
    <row r="797" spans="8:8" customFormat="1">
      <c r="H797" s="4"/>
    </row>
    <row r="798" spans="8:8" customFormat="1">
      <c r="H798" s="4"/>
    </row>
    <row r="799" spans="8:8" customFormat="1">
      <c r="H799" s="4"/>
    </row>
    <row r="800" spans="8:8" customFormat="1">
      <c r="H800" s="4"/>
    </row>
    <row r="801" spans="8:8" customFormat="1">
      <c r="H801" s="4"/>
    </row>
    <row r="802" spans="8:8" customFormat="1">
      <c r="H802" s="4"/>
    </row>
    <row r="803" spans="8:8" customFormat="1">
      <c r="H803" s="4"/>
    </row>
    <row r="804" spans="8:8" customFormat="1">
      <c r="H804" s="4"/>
    </row>
    <row r="805" spans="8:8" customFormat="1">
      <c r="H805" s="4"/>
    </row>
    <row r="806" spans="8:8" customFormat="1">
      <c r="H806" s="4"/>
    </row>
    <row r="807" spans="8:8" customFormat="1">
      <c r="H807" s="4"/>
    </row>
    <row r="808" spans="8:8" customFormat="1">
      <c r="H808" s="4"/>
    </row>
    <row r="809" spans="8:8" customFormat="1">
      <c r="H809" s="4"/>
    </row>
    <row r="810" spans="8:8" customFormat="1">
      <c r="H810" s="4"/>
    </row>
    <row r="811" spans="8:8" customFormat="1">
      <c r="H811" s="4"/>
    </row>
    <row r="812" spans="8:8" customFormat="1">
      <c r="H812" s="4"/>
    </row>
    <row r="813" spans="8:8" customFormat="1">
      <c r="H813" s="4"/>
    </row>
    <row r="814" spans="8:8" customFormat="1">
      <c r="H814" s="4"/>
    </row>
    <row r="815" spans="8:8" customFormat="1">
      <c r="H815" s="4"/>
    </row>
    <row r="816" spans="8:8" customFormat="1">
      <c r="H816" s="4"/>
    </row>
    <row r="817" spans="8:8" customFormat="1">
      <c r="H817" s="4"/>
    </row>
    <row r="818" spans="8:8" customFormat="1">
      <c r="H818" s="4"/>
    </row>
    <row r="819" spans="8:8" customFormat="1">
      <c r="H819" s="4"/>
    </row>
    <row r="820" spans="8:8" customFormat="1">
      <c r="H820" s="4"/>
    </row>
    <row r="821" spans="8:8" customFormat="1">
      <c r="H821" s="4"/>
    </row>
    <row r="822" spans="8:8" customFormat="1">
      <c r="H822" s="4"/>
    </row>
    <row r="823" spans="8:8" customFormat="1">
      <c r="H823" s="4"/>
    </row>
    <row r="824" spans="8:8" customFormat="1">
      <c r="H824" s="4"/>
    </row>
    <row r="825" spans="8:8" customFormat="1">
      <c r="H825" s="4"/>
    </row>
    <row r="826" spans="8:8" customFormat="1">
      <c r="H826" s="4"/>
    </row>
    <row r="827" spans="8:8" customFormat="1">
      <c r="H827" s="4"/>
    </row>
    <row r="828" spans="8:8" customFormat="1">
      <c r="H828" s="4"/>
    </row>
    <row r="829" spans="8:8" customFormat="1">
      <c r="H829" s="4"/>
    </row>
    <row r="830" spans="8:8" customFormat="1">
      <c r="H830" s="4"/>
    </row>
    <row r="831" spans="8:8" customFormat="1">
      <c r="H831" s="4"/>
    </row>
    <row r="832" spans="8:8" customFormat="1">
      <c r="H832" s="4"/>
    </row>
    <row r="833" spans="8:8" customFormat="1">
      <c r="H833" s="4"/>
    </row>
    <row r="834" spans="8:8" customFormat="1">
      <c r="H834" s="4"/>
    </row>
    <row r="835" spans="8:8" customFormat="1">
      <c r="H835" s="4"/>
    </row>
    <row r="836" spans="8:8" customFormat="1">
      <c r="H836" s="4"/>
    </row>
    <row r="837" spans="8:8" customFormat="1">
      <c r="H837" s="4"/>
    </row>
    <row r="838" spans="8:8" customFormat="1">
      <c r="H838" s="4"/>
    </row>
    <row r="839" spans="8:8" customFormat="1">
      <c r="H839" s="4"/>
    </row>
    <row r="840" spans="8:8" customFormat="1">
      <c r="H840" s="4"/>
    </row>
    <row r="841" spans="8:8" customFormat="1">
      <c r="H841" s="4"/>
    </row>
    <row r="842" spans="8:8" customFormat="1">
      <c r="H842" s="4"/>
    </row>
    <row r="843" spans="8:8" customFormat="1">
      <c r="H843" s="4"/>
    </row>
    <row r="844" spans="8:8" customFormat="1">
      <c r="H844" s="4"/>
    </row>
    <row r="845" spans="8:8" customFormat="1">
      <c r="H845" s="4"/>
    </row>
    <row r="846" spans="8:8" customFormat="1">
      <c r="H846" s="4"/>
    </row>
    <row r="847" spans="8:8" customFormat="1">
      <c r="H847" s="4"/>
    </row>
    <row r="848" spans="8:8" customFormat="1">
      <c r="H848" s="4"/>
    </row>
    <row r="849" spans="8:8" customFormat="1">
      <c r="H849" s="4"/>
    </row>
    <row r="850" spans="8:8" customFormat="1">
      <c r="H850" s="4"/>
    </row>
    <row r="851" spans="8:8" customFormat="1">
      <c r="H851" s="4"/>
    </row>
    <row r="852" spans="8:8" customFormat="1">
      <c r="H852" s="4"/>
    </row>
    <row r="853" spans="8:8" customFormat="1">
      <c r="H853" s="4"/>
    </row>
    <row r="854" spans="8:8" customFormat="1">
      <c r="H854" s="4"/>
    </row>
    <row r="855" spans="8:8" customFormat="1">
      <c r="H855" s="4"/>
    </row>
    <row r="856" spans="8:8" customFormat="1">
      <c r="H856" s="4"/>
    </row>
    <row r="857" spans="8:8" customFormat="1">
      <c r="H857" s="4"/>
    </row>
    <row r="858" spans="8:8" customFormat="1">
      <c r="H858" s="4"/>
    </row>
    <row r="859" spans="8:8" customFormat="1">
      <c r="H859" s="4"/>
    </row>
    <row r="860" spans="8:8" customFormat="1">
      <c r="H860" s="4"/>
    </row>
    <row r="861" spans="8:8" customFormat="1">
      <c r="H861" s="4"/>
    </row>
    <row r="862" spans="8:8" customFormat="1">
      <c r="H862" s="4"/>
    </row>
    <row r="863" spans="8:8" customFormat="1">
      <c r="H863" s="4"/>
    </row>
    <row r="864" spans="8:8" customFormat="1">
      <c r="H864" s="4"/>
    </row>
    <row r="865" spans="8:8" customFormat="1">
      <c r="H865" s="4"/>
    </row>
    <row r="866" spans="8:8" customFormat="1">
      <c r="H866" s="4"/>
    </row>
    <row r="867" spans="8:8" customFormat="1">
      <c r="H867" s="4"/>
    </row>
    <row r="868" spans="8:8" customFormat="1">
      <c r="H868" s="4"/>
    </row>
    <row r="869" spans="8:8" customFormat="1">
      <c r="H869" s="4"/>
    </row>
    <row r="870" spans="8:8" customFormat="1">
      <c r="H870" s="4"/>
    </row>
    <row r="871" spans="8:8" customFormat="1">
      <c r="H871" s="4"/>
    </row>
    <row r="872" spans="8:8" customFormat="1">
      <c r="H872" s="4"/>
    </row>
    <row r="873" spans="8:8" customFormat="1">
      <c r="H873" s="4"/>
    </row>
    <row r="874" spans="8:8" customFormat="1">
      <c r="H874" s="4"/>
    </row>
    <row r="875" spans="8:8" customFormat="1">
      <c r="H875" s="4"/>
    </row>
    <row r="876" spans="8:8" customFormat="1">
      <c r="H876" s="4"/>
    </row>
    <row r="877" spans="8:8" customFormat="1">
      <c r="H877" s="4"/>
    </row>
    <row r="878" spans="8:8" customFormat="1">
      <c r="H878" s="4"/>
    </row>
    <row r="879" spans="8:8" customFormat="1">
      <c r="H879" s="4"/>
    </row>
    <row r="880" spans="8:8" customFormat="1">
      <c r="H880" s="4"/>
    </row>
    <row r="881" spans="8:8" customFormat="1">
      <c r="H881" s="4"/>
    </row>
    <row r="882" spans="8:8" customFormat="1">
      <c r="H882" s="4"/>
    </row>
    <row r="883" spans="8:8" customFormat="1">
      <c r="H883" s="4"/>
    </row>
    <row r="884" spans="8:8" customFormat="1">
      <c r="H884" s="4"/>
    </row>
    <row r="885" spans="8:8" customFormat="1">
      <c r="H885" s="4"/>
    </row>
    <row r="886" spans="8:8" customFormat="1">
      <c r="H886" s="4"/>
    </row>
    <row r="887" spans="8:8" customFormat="1">
      <c r="H887" s="4"/>
    </row>
    <row r="888" spans="8:8" customFormat="1">
      <c r="H888" s="4"/>
    </row>
    <row r="889" spans="8:8" customFormat="1">
      <c r="H889" s="4"/>
    </row>
    <row r="890" spans="8:8" customFormat="1">
      <c r="H890" s="4"/>
    </row>
    <row r="891" spans="8:8" customFormat="1">
      <c r="H891" s="4"/>
    </row>
    <row r="892" spans="8:8" customFormat="1">
      <c r="H892" s="4"/>
    </row>
    <row r="893" spans="8:8" customFormat="1">
      <c r="H893" s="4"/>
    </row>
    <row r="894" spans="8:8" customFormat="1">
      <c r="H894" s="4"/>
    </row>
    <row r="895" spans="8:8" customFormat="1">
      <c r="H895" s="4"/>
    </row>
    <row r="896" spans="8:8" customFormat="1">
      <c r="H896" s="4"/>
    </row>
    <row r="897" spans="8:8" customFormat="1">
      <c r="H897" s="4"/>
    </row>
    <row r="898" spans="8:8" customFormat="1">
      <c r="H898" s="4"/>
    </row>
    <row r="899" spans="8:8" customFormat="1">
      <c r="H899" s="4"/>
    </row>
    <row r="900" spans="8:8" customFormat="1">
      <c r="H900" s="4"/>
    </row>
    <row r="901" spans="8:8" customFormat="1">
      <c r="H901" s="4"/>
    </row>
    <row r="902" spans="8:8" customFormat="1">
      <c r="H902" s="4"/>
    </row>
    <row r="903" spans="8:8" customFormat="1">
      <c r="H903" s="4"/>
    </row>
    <row r="904" spans="8:8" customFormat="1">
      <c r="H904" s="4"/>
    </row>
    <row r="905" spans="8:8" customFormat="1">
      <c r="H905" s="4"/>
    </row>
    <row r="906" spans="8:8" customFormat="1">
      <c r="H906" s="4"/>
    </row>
    <row r="907" spans="8:8" customFormat="1">
      <c r="H907" s="4"/>
    </row>
    <row r="908" spans="8:8" customFormat="1">
      <c r="H908" s="4"/>
    </row>
    <row r="909" spans="8:8" customFormat="1">
      <c r="H909" s="4"/>
    </row>
    <row r="910" spans="8:8" customFormat="1">
      <c r="H910" s="4"/>
    </row>
    <row r="911" spans="8:8" customFormat="1">
      <c r="H911" s="4"/>
    </row>
    <row r="912" spans="8:8" customFormat="1">
      <c r="H912" s="4"/>
    </row>
    <row r="913" spans="8:8" customFormat="1">
      <c r="H913" s="4"/>
    </row>
    <row r="914" spans="8:8" customFormat="1">
      <c r="H914" s="4"/>
    </row>
    <row r="915" spans="8:8" customFormat="1">
      <c r="H915" s="4"/>
    </row>
    <row r="916" spans="8:8" customFormat="1">
      <c r="H916" s="4"/>
    </row>
    <row r="917" spans="8:8" customFormat="1">
      <c r="H917" s="4"/>
    </row>
    <row r="918" spans="8:8" customFormat="1">
      <c r="H918" s="4"/>
    </row>
    <row r="919" spans="8:8" customFormat="1">
      <c r="H919" s="4"/>
    </row>
    <row r="920" spans="8:8" customFormat="1">
      <c r="H920" s="4"/>
    </row>
    <row r="921" spans="8:8" customFormat="1">
      <c r="H921" s="4"/>
    </row>
    <row r="922" spans="8:8" customFormat="1">
      <c r="H922" s="4"/>
    </row>
    <row r="923" spans="8:8" customFormat="1">
      <c r="H923" s="4"/>
    </row>
    <row r="924" spans="8:8" customFormat="1">
      <c r="H924" s="4"/>
    </row>
    <row r="925" spans="8:8" customFormat="1">
      <c r="H925" s="4"/>
    </row>
    <row r="926" spans="8:8" customFormat="1">
      <c r="H926" s="4"/>
    </row>
    <row r="927" spans="8:8" customFormat="1">
      <c r="H927" s="4"/>
    </row>
    <row r="928" spans="8:8" customFormat="1">
      <c r="H928" s="4"/>
    </row>
    <row r="929" spans="8:8" customFormat="1">
      <c r="H929" s="4"/>
    </row>
    <row r="930" spans="8:8" customFormat="1">
      <c r="H930" s="4"/>
    </row>
    <row r="931" spans="8:8" customFormat="1">
      <c r="H931" s="4"/>
    </row>
    <row r="932" spans="8:8" customFormat="1">
      <c r="H932" s="4"/>
    </row>
    <row r="933" spans="8:8" customFormat="1">
      <c r="H933" s="4"/>
    </row>
    <row r="934" spans="8:8" customFormat="1">
      <c r="H934" s="4"/>
    </row>
    <row r="935" spans="8:8" customFormat="1">
      <c r="H935" s="4"/>
    </row>
    <row r="936" spans="8:8" customFormat="1">
      <c r="H936" s="4"/>
    </row>
    <row r="937" spans="8:8" customFormat="1">
      <c r="H937" s="4"/>
    </row>
    <row r="938" spans="8:8" customFormat="1">
      <c r="H938" s="4"/>
    </row>
    <row r="939" spans="8:8" customFormat="1">
      <c r="H939" s="4"/>
    </row>
    <row r="940" spans="8:8" customFormat="1">
      <c r="H940" s="4"/>
    </row>
    <row r="941" spans="8:8" customFormat="1">
      <c r="H941" s="4"/>
    </row>
    <row r="942" spans="8:8" customFormat="1">
      <c r="H942" s="4"/>
    </row>
    <row r="943" spans="8:8" customFormat="1">
      <c r="H943" s="4"/>
    </row>
    <row r="944" spans="8:8" customFormat="1">
      <c r="H944" s="4"/>
    </row>
    <row r="945" spans="8:8" customFormat="1">
      <c r="H945" s="4"/>
    </row>
    <row r="946" spans="8:8" customFormat="1">
      <c r="H946" s="4"/>
    </row>
    <row r="947" spans="8:8" customFormat="1">
      <c r="H947" s="4"/>
    </row>
    <row r="948" spans="8:8" customFormat="1">
      <c r="H948" s="4"/>
    </row>
    <row r="949" spans="8:8" customFormat="1">
      <c r="H949" s="4"/>
    </row>
    <row r="950" spans="8:8" customFormat="1">
      <c r="H950" s="4"/>
    </row>
    <row r="951" spans="8:8" customFormat="1">
      <c r="H951" s="4"/>
    </row>
    <row r="952" spans="8:8" customFormat="1">
      <c r="H952" s="4"/>
    </row>
    <row r="953" spans="8:8" customFormat="1">
      <c r="H953" s="4"/>
    </row>
    <row r="954" spans="8:8" customFormat="1">
      <c r="H954" s="4"/>
    </row>
    <row r="955" spans="8:8" customFormat="1">
      <c r="H955" s="4"/>
    </row>
    <row r="956" spans="8:8" customFormat="1">
      <c r="H956" s="4"/>
    </row>
    <row r="957" spans="8:8" customFormat="1">
      <c r="H957" s="4"/>
    </row>
    <row r="958" spans="8:8" customFormat="1">
      <c r="H958" s="4"/>
    </row>
    <row r="959" spans="8:8" customFormat="1">
      <c r="H959" s="4"/>
    </row>
    <row r="960" spans="8:8" customFormat="1">
      <c r="H960" s="4"/>
    </row>
    <row r="961" spans="8:8" customFormat="1">
      <c r="H961" s="4"/>
    </row>
    <row r="962" spans="8:8" customFormat="1">
      <c r="H962" s="4"/>
    </row>
    <row r="963" spans="8:8" customFormat="1">
      <c r="H963" s="4"/>
    </row>
    <row r="964" spans="8:8" customFormat="1">
      <c r="H964" s="4"/>
    </row>
    <row r="965" spans="8:8" customFormat="1">
      <c r="H965" s="4"/>
    </row>
    <row r="966" spans="8:8" customFormat="1">
      <c r="H966" s="4"/>
    </row>
    <row r="967" spans="8:8" customFormat="1">
      <c r="H967" s="4"/>
    </row>
    <row r="968" spans="8:8" customFormat="1">
      <c r="H968" s="4"/>
    </row>
    <row r="969" spans="8:8" customFormat="1">
      <c r="H969" s="4"/>
    </row>
    <row r="970" spans="8:8" customFormat="1">
      <c r="H970" s="4"/>
    </row>
    <row r="971" spans="8:8" customFormat="1">
      <c r="H971" s="4"/>
    </row>
    <row r="972" spans="8:8" customFormat="1">
      <c r="H972" s="4"/>
    </row>
    <row r="973" spans="8:8" customFormat="1">
      <c r="H973" s="4"/>
    </row>
    <row r="974" spans="8:8" customFormat="1">
      <c r="H974" s="4"/>
    </row>
    <row r="975" spans="8:8" customFormat="1">
      <c r="H975" s="4"/>
    </row>
    <row r="976" spans="8:8" customFormat="1">
      <c r="H976" s="4"/>
    </row>
    <row r="977" spans="8:8" customFormat="1">
      <c r="H977" s="4"/>
    </row>
    <row r="978" spans="8:8" customFormat="1">
      <c r="H978" s="4"/>
    </row>
    <row r="979" spans="8:8" customFormat="1">
      <c r="H979" s="4"/>
    </row>
    <row r="980" spans="8:8" customFormat="1">
      <c r="H980" s="4"/>
    </row>
    <row r="981" spans="8:8" customFormat="1">
      <c r="H981" s="4"/>
    </row>
    <row r="982" spans="8:8" customFormat="1">
      <c r="H982" s="4"/>
    </row>
    <row r="983" spans="8:8" customFormat="1">
      <c r="H983" s="4"/>
    </row>
    <row r="984" spans="8:8" customFormat="1">
      <c r="H984" s="4"/>
    </row>
    <row r="985" spans="8:8" customFormat="1">
      <c r="H985" s="4"/>
    </row>
    <row r="986" spans="8:8" customFormat="1">
      <c r="H986" s="4"/>
    </row>
    <row r="987" spans="8:8" customFormat="1">
      <c r="H987" s="4"/>
    </row>
    <row r="988" spans="8:8" customFormat="1">
      <c r="H988" s="4"/>
    </row>
    <row r="989" spans="8:8" customFormat="1">
      <c r="H989" s="4"/>
    </row>
    <row r="990" spans="8:8" customFormat="1">
      <c r="H990" s="4"/>
    </row>
    <row r="991" spans="8:8" customFormat="1">
      <c r="H991" s="4"/>
    </row>
    <row r="992" spans="8:8" customFormat="1">
      <c r="H992" s="4"/>
    </row>
    <row r="993" spans="8:8" customFormat="1">
      <c r="H993" s="4"/>
    </row>
    <row r="994" spans="8:8" customFormat="1">
      <c r="H994" s="4"/>
    </row>
    <row r="995" spans="8:8" customFormat="1">
      <c r="H995" s="4"/>
    </row>
    <row r="996" spans="8:8" customFormat="1">
      <c r="H996" s="4"/>
    </row>
    <row r="997" spans="8:8" customFormat="1">
      <c r="H997" s="4"/>
    </row>
    <row r="998" spans="8:8" customFormat="1">
      <c r="H998" s="4"/>
    </row>
    <row r="999" spans="8:8" customFormat="1">
      <c r="H999" s="4"/>
    </row>
    <row r="1000" spans="8:8" customFormat="1">
      <c r="H1000" s="4"/>
    </row>
    <row r="1001" spans="8:8" customFormat="1">
      <c r="H1001" s="4"/>
    </row>
    <row r="1002" spans="8:8" customFormat="1">
      <c r="H1002" s="4"/>
    </row>
    <row r="1003" spans="8:8" customFormat="1">
      <c r="H1003" s="4"/>
    </row>
    <row r="1004" spans="8:8" customFormat="1">
      <c r="H1004" s="4"/>
    </row>
    <row r="1005" spans="8:8" customFormat="1">
      <c r="H1005" s="4"/>
    </row>
    <row r="1006" spans="8:8" customFormat="1">
      <c r="H1006" s="4"/>
    </row>
    <row r="1007" spans="8:8" customFormat="1">
      <c r="H1007" s="4"/>
    </row>
    <row r="1008" spans="8:8" customFormat="1">
      <c r="H1008" s="4"/>
    </row>
    <row r="1009" spans="8:8" customFormat="1">
      <c r="H1009" s="4"/>
    </row>
    <row r="1010" spans="8:8" customFormat="1">
      <c r="H1010" s="4"/>
    </row>
    <row r="1011" spans="8:8" customFormat="1">
      <c r="H1011" s="4"/>
    </row>
    <row r="1012" spans="8:8" customFormat="1">
      <c r="H1012" s="4"/>
    </row>
    <row r="1013" spans="8:8" customFormat="1">
      <c r="H1013" s="4"/>
    </row>
    <row r="1014" spans="8:8" customFormat="1">
      <c r="H1014" s="4"/>
    </row>
    <row r="1015" spans="8:8" customFormat="1">
      <c r="H1015" s="4"/>
    </row>
    <row r="1016" spans="8:8" customFormat="1">
      <c r="H1016" s="4"/>
    </row>
    <row r="1017" spans="8:8" customFormat="1">
      <c r="H1017" s="4"/>
    </row>
    <row r="1018" spans="8:8" customFormat="1">
      <c r="H1018" s="4"/>
    </row>
    <row r="1019" spans="8:8" customFormat="1">
      <c r="H1019" s="4"/>
    </row>
    <row r="1020" spans="8:8" customFormat="1">
      <c r="H1020" s="4"/>
    </row>
    <row r="1021" spans="8:8" customFormat="1">
      <c r="H1021" s="4"/>
    </row>
    <row r="1022" spans="8:8" customFormat="1">
      <c r="H1022" s="4"/>
    </row>
    <row r="1023" spans="8:8" customFormat="1">
      <c r="H1023" s="4"/>
    </row>
    <row r="1024" spans="8:8" customFormat="1">
      <c r="H1024" s="4"/>
    </row>
    <row r="1025" spans="8:8" customFormat="1">
      <c r="H1025" s="4"/>
    </row>
    <row r="1026" spans="8:8" customFormat="1">
      <c r="H1026" s="4"/>
    </row>
    <row r="1027" spans="8:8" customFormat="1">
      <c r="H1027" s="4"/>
    </row>
    <row r="1028" spans="8:8" customFormat="1">
      <c r="H1028" s="4"/>
    </row>
    <row r="1029" spans="8:8" customFormat="1">
      <c r="H1029" s="4"/>
    </row>
    <row r="1030" spans="8:8" customFormat="1">
      <c r="H1030" s="4"/>
    </row>
    <row r="1031" spans="8:8" customFormat="1">
      <c r="H1031" s="4"/>
    </row>
    <row r="1032" spans="8:8" customFormat="1">
      <c r="H1032" s="4"/>
    </row>
    <row r="1033" spans="8:8" customFormat="1">
      <c r="H1033" s="4"/>
    </row>
    <row r="1034" spans="8:8" customFormat="1">
      <c r="H1034" s="4"/>
    </row>
    <row r="1035" spans="8:8" customFormat="1">
      <c r="H1035" s="4"/>
    </row>
    <row r="1036" spans="8:8" customFormat="1">
      <c r="H1036" s="4"/>
    </row>
    <row r="1037" spans="8:8" customFormat="1">
      <c r="H1037" s="4"/>
    </row>
    <row r="1038" spans="8:8" customFormat="1">
      <c r="H1038" s="4"/>
    </row>
    <row r="1039" spans="8:8" customFormat="1">
      <c r="H1039" s="4"/>
    </row>
    <row r="1040" spans="8:8" customFormat="1">
      <c r="H1040" s="4"/>
    </row>
    <row r="1041" spans="8:8" customFormat="1">
      <c r="H1041" s="4"/>
    </row>
    <row r="1042" spans="8:8" customFormat="1">
      <c r="H1042" s="4"/>
    </row>
    <row r="1043" spans="8:8" customFormat="1">
      <c r="H1043" s="4"/>
    </row>
    <row r="1044" spans="8:8" customFormat="1">
      <c r="H1044" s="4"/>
    </row>
    <row r="1045" spans="8:8" customFormat="1">
      <c r="H1045" s="4"/>
    </row>
    <row r="1046" spans="8:8" customFormat="1">
      <c r="H1046" s="4"/>
    </row>
    <row r="1047" spans="8:8" customFormat="1">
      <c r="H1047" s="4"/>
    </row>
    <row r="1048" spans="8:8" customFormat="1">
      <c r="H1048" s="4"/>
    </row>
    <row r="1049" spans="8:8" customFormat="1">
      <c r="H1049" s="4"/>
    </row>
    <row r="1050" spans="8:8" customFormat="1">
      <c r="H1050" s="4"/>
    </row>
    <row r="1051" spans="8:8" customFormat="1">
      <c r="H1051" s="4"/>
    </row>
    <row r="1052" spans="8:8" customFormat="1">
      <c r="H1052" s="4"/>
    </row>
    <row r="1053" spans="8:8" customFormat="1">
      <c r="H1053" s="4"/>
    </row>
    <row r="1054" spans="8:8" customFormat="1">
      <c r="H1054" s="4"/>
    </row>
    <row r="1055" spans="8:8" customFormat="1">
      <c r="H1055" s="4"/>
    </row>
    <row r="1056" spans="8:8" customFormat="1">
      <c r="H1056" s="4"/>
    </row>
    <row r="1057" spans="8:8" customFormat="1">
      <c r="H1057" s="4"/>
    </row>
    <row r="1058" spans="8:8" customFormat="1">
      <c r="H1058" s="4"/>
    </row>
    <row r="1059" spans="8:8" customFormat="1">
      <c r="H1059" s="4"/>
    </row>
    <row r="1060" spans="8:8" customFormat="1">
      <c r="H1060" s="4"/>
    </row>
    <row r="1061" spans="8:8" customFormat="1">
      <c r="H1061" s="4"/>
    </row>
    <row r="1062" spans="8:8" customFormat="1">
      <c r="H1062" s="4"/>
    </row>
    <row r="1063" spans="8:8" customFormat="1">
      <c r="H1063" s="4"/>
    </row>
    <row r="1064" spans="8:8" customFormat="1">
      <c r="H1064" s="4"/>
    </row>
    <row r="1065" spans="8:8" customFormat="1">
      <c r="H1065" s="4"/>
    </row>
    <row r="1066" spans="8:8" customFormat="1">
      <c r="H1066" s="4"/>
    </row>
    <row r="1067" spans="8:8" customFormat="1">
      <c r="H1067" s="4"/>
    </row>
    <row r="1068" spans="8:8" customFormat="1">
      <c r="H1068" s="4"/>
    </row>
    <row r="1069" spans="8:8" customFormat="1">
      <c r="H1069" s="4"/>
    </row>
    <row r="1070" spans="8:8" customFormat="1">
      <c r="H1070" s="4"/>
    </row>
    <row r="1071" spans="8:8" customFormat="1">
      <c r="H1071" s="4"/>
    </row>
    <row r="1072" spans="8:8" customFormat="1">
      <c r="H1072" s="4"/>
    </row>
    <row r="1073" spans="8:8" customFormat="1">
      <c r="H1073" s="4"/>
    </row>
    <row r="1074" spans="8:8" customFormat="1">
      <c r="H1074" s="4"/>
    </row>
    <row r="1075" spans="8:8" customFormat="1">
      <c r="H1075" s="4"/>
    </row>
    <row r="1076" spans="8:8" customFormat="1">
      <c r="H1076" s="4"/>
    </row>
    <row r="1077" spans="8:8" customFormat="1">
      <c r="H1077" s="4"/>
    </row>
    <row r="1078" spans="8:8" customFormat="1">
      <c r="H1078" s="4"/>
    </row>
    <row r="1079" spans="8:8" customFormat="1">
      <c r="H1079" s="4"/>
    </row>
    <row r="1080" spans="8:8" customFormat="1">
      <c r="H1080" s="4"/>
    </row>
    <row r="1081" spans="8:8" customFormat="1">
      <c r="H1081" s="4"/>
    </row>
    <row r="1082" spans="8:8" customFormat="1">
      <c r="H1082" s="4"/>
    </row>
    <row r="1083" spans="8:8" customFormat="1">
      <c r="H1083" s="4"/>
    </row>
    <row r="1084" spans="8:8" customFormat="1">
      <c r="H1084" s="4"/>
    </row>
    <row r="1085" spans="8:8" customFormat="1">
      <c r="H1085" s="4"/>
    </row>
    <row r="1086" spans="8:8" customFormat="1">
      <c r="H1086" s="4"/>
    </row>
    <row r="1087" spans="8:8" customFormat="1">
      <c r="H1087" s="4"/>
    </row>
    <row r="1088" spans="8:8" customFormat="1">
      <c r="H1088" s="4"/>
    </row>
    <row r="1089" spans="8:8" customFormat="1">
      <c r="H1089" s="4"/>
    </row>
    <row r="1090" spans="8:8" customFormat="1">
      <c r="H1090" s="4"/>
    </row>
    <row r="1091" spans="8:8" customFormat="1">
      <c r="H1091" s="4"/>
    </row>
    <row r="1092" spans="8:8" customFormat="1">
      <c r="H1092" s="4"/>
    </row>
    <row r="1093" spans="8:8" customFormat="1">
      <c r="H1093" s="4"/>
    </row>
    <row r="1094" spans="8:8" customFormat="1">
      <c r="H1094" s="4"/>
    </row>
    <row r="1095" spans="8:8" customFormat="1">
      <c r="H1095" s="4"/>
    </row>
    <row r="1096" spans="8:8" customFormat="1">
      <c r="H1096" s="4"/>
    </row>
    <row r="1097" spans="8:8" customFormat="1">
      <c r="H1097" s="4"/>
    </row>
    <row r="1098" spans="8:8" customFormat="1">
      <c r="H1098" s="4"/>
    </row>
    <row r="1099" spans="8:8" customFormat="1">
      <c r="H1099" s="4"/>
    </row>
    <row r="1100" spans="8:8" customFormat="1">
      <c r="H1100" s="4"/>
    </row>
    <row r="1101" spans="8:8" customFormat="1">
      <c r="H1101" s="4"/>
    </row>
    <row r="1102" spans="8:8" customFormat="1">
      <c r="H1102" s="4"/>
    </row>
    <row r="1103" spans="8:8" customFormat="1">
      <c r="H1103" s="4"/>
    </row>
    <row r="1104" spans="8:8" customFormat="1">
      <c r="H1104" s="4"/>
    </row>
    <row r="1105" spans="8:8" customFormat="1">
      <c r="H1105" s="4"/>
    </row>
    <row r="1106" spans="8:8" customFormat="1">
      <c r="H1106" s="4"/>
    </row>
    <row r="1107" spans="8:8" customFormat="1">
      <c r="H1107" s="4"/>
    </row>
    <row r="1108" spans="8:8" customFormat="1">
      <c r="H1108" s="4"/>
    </row>
    <row r="1109" spans="8:8" customFormat="1">
      <c r="H1109" s="4"/>
    </row>
    <row r="1110" spans="8:8" customFormat="1">
      <c r="H1110" s="4"/>
    </row>
    <row r="1111" spans="8:8" customFormat="1">
      <c r="H1111" s="4"/>
    </row>
    <row r="1112" spans="8:8" customFormat="1">
      <c r="H1112" s="4"/>
    </row>
    <row r="1113" spans="8:8" customFormat="1">
      <c r="H1113" s="4"/>
    </row>
    <row r="1114" spans="8:8" customFormat="1">
      <c r="H1114" s="4"/>
    </row>
    <row r="1115" spans="8:8" customFormat="1">
      <c r="H1115" s="4"/>
    </row>
    <row r="1116" spans="8:8" customFormat="1">
      <c r="H1116" s="4"/>
    </row>
    <row r="1117" spans="8:8" customFormat="1">
      <c r="H1117" s="4"/>
    </row>
    <row r="1118" spans="8:8" customFormat="1">
      <c r="H1118" s="4"/>
    </row>
    <row r="1119" spans="8:8" customFormat="1">
      <c r="H1119" s="4"/>
    </row>
    <row r="1120" spans="8:8" customFormat="1">
      <c r="H1120" s="4"/>
    </row>
    <row r="1121" spans="8:8" customFormat="1">
      <c r="H1121" s="4"/>
    </row>
    <row r="1122" spans="8:8" customFormat="1">
      <c r="H1122" s="4"/>
    </row>
    <row r="1123" spans="8:8" customFormat="1">
      <c r="H1123" s="4"/>
    </row>
    <row r="1124" spans="8:8" customFormat="1">
      <c r="H1124" s="4"/>
    </row>
    <row r="1125" spans="8:8" customFormat="1">
      <c r="H1125" s="4"/>
    </row>
    <row r="1126" spans="8:8" customFormat="1">
      <c r="H1126" s="4"/>
    </row>
    <row r="1127" spans="8:8" customFormat="1">
      <c r="H1127" s="4"/>
    </row>
    <row r="1128" spans="8:8" customFormat="1">
      <c r="H1128" s="4"/>
    </row>
    <row r="1129" spans="8:8" customFormat="1">
      <c r="H1129" s="4"/>
    </row>
    <row r="1130" spans="8:8" customFormat="1">
      <c r="H1130" s="4"/>
    </row>
    <row r="1131" spans="8:8" customFormat="1">
      <c r="H1131" s="4"/>
    </row>
    <row r="1132" spans="8:8" customFormat="1">
      <c r="H1132" s="4"/>
    </row>
    <row r="1133" spans="8:8" customFormat="1">
      <c r="H1133" s="4"/>
    </row>
    <row r="1134" spans="8:8" customFormat="1">
      <c r="H1134" s="4"/>
    </row>
    <row r="1135" spans="8:8" customFormat="1">
      <c r="H1135" s="4"/>
    </row>
    <row r="1136" spans="8:8" customFormat="1">
      <c r="H1136" s="4"/>
    </row>
    <row r="1137" spans="8:8" customFormat="1">
      <c r="H1137" s="4"/>
    </row>
    <row r="1138" spans="8:8" customFormat="1">
      <c r="H1138" s="4"/>
    </row>
    <row r="1139" spans="8:8" customFormat="1">
      <c r="H1139" s="4"/>
    </row>
    <row r="1140" spans="8:8" customFormat="1">
      <c r="H1140" s="4"/>
    </row>
    <row r="1141" spans="8:8" customFormat="1">
      <c r="H1141" s="4"/>
    </row>
    <row r="1142" spans="8:8" customFormat="1">
      <c r="H1142" s="4"/>
    </row>
    <row r="1143" spans="8:8" customFormat="1">
      <c r="H1143" s="4"/>
    </row>
    <row r="1144" spans="8:8" customFormat="1">
      <c r="H1144" s="4"/>
    </row>
    <row r="1145" spans="8:8" customFormat="1">
      <c r="H1145" s="4"/>
    </row>
    <row r="1146" spans="8:8" customFormat="1">
      <c r="H1146" s="4"/>
    </row>
    <row r="1147" spans="8:8" customFormat="1">
      <c r="H1147" s="4"/>
    </row>
    <row r="1148" spans="8:8" customFormat="1">
      <c r="H1148" s="4"/>
    </row>
    <row r="1149" spans="8:8" customFormat="1">
      <c r="H1149" s="4"/>
    </row>
    <row r="1150" spans="8:8" customFormat="1">
      <c r="H1150" s="4"/>
    </row>
    <row r="1151" spans="8:8" customFormat="1">
      <c r="H1151" s="4"/>
    </row>
    <row r="1152" spans="8:8" customFormat="1">
      <c r="H1152" s="4"/>
    </row>
    <row r="1153" spans="8:8" customFormat="1">
      <c r="H1153" s="4"/>
    </row>
    <row r="1154" spans="8:8" customFormat="1">
      <c r="H1154" s="4"/>
    </row>
    <row r="1155" spans="8:8" customFormat="1">
      <c r="H1155" s="4"/>
    </row>
    <row r="1156" spans="8:8" customFormat="1">
      <c r="H1156" s="4"/>
    </row>
    <row r="1157" spans="8:8" customFormat="1">
      <c r="H1157" s="4"/>
    </row>
    <row r="1158" spans="8:8" customFormat="1">
      <c r="H1158" s="4"/>
    </row>
    <row r="1159" spans="8:8" customFormat="1">
      <c r="H1159" s="4"/>
    </row>
    <row r="1160" spans="8:8" customFormat="1">
      <c r="H1160" s="4"/>
    </row>
    <row r="1161" spans="8:8" customFormat="1">
      <c r="H1161" s="4"/>
    </row>
    <row r="1162" spans="8:8" customFormat="1">
      <c r="H1162" s="4"/>
    </row>
    <row r="1163" spans="8:8" customFormat="1">
      <c r="H1163" s="4"/>
    </row>
    <row r="1164" spans="8:8" customFormat="1">
      <c r="H1164" s="4"/>
    </row>
    <row r="1165" spans="8:8" customFormat="1">
      <c r="H1165" s="4"/>
    </row>
    <row r="1166" spans="8:8" customFormat="1">
      <c r="H1166" s="4"/>
    </row>
    <row r="1167" spans="8:8" customFormat="1">
      <c r="H1167" s="4"/>
    </row>
    <row r="1168" spans="8:8" customFormat="1">
      <c r="H1168" s="4"/>
    </row>
    <row r="1169" spans="8:8" customFormat="1">
      <c r="H1169" s="4"/>
    </row>
    <row r="1170" spans="8:8" customFormat="1">
      <c r="H1170" s="4"/>
    </row>
    <row r="1171" spans="8:8" customFormat="1">
      <c r="H1171" s="4"/>
    </row>
    <row r="1172" spans="8:8" customFormat="1">
      <c r="H1172" s="4"/>
    </row>
    <row r="1173" spans="8:8" customFormat="1">
      <c r="H1173" s="4"/>
    </row>
    <row r="1174" spans="8:8" customFormat="1">
      <c r="H1174" s="4"/>
    </row>
    <row r="1175" spans="8:8" customFormat="1">
      <c r="H1175" s="4"/>
    </row>
    <row r="1176" spans="8:8" customFormat="1">
      <c r="H1176" s="4"/>
    </row>
    <row r="1177" spans="8:8" customFormat="1">
      <c r="H1177" s="4"/>
    </row>
    <row r="1178" spans="8:8" customFormat="1">
      <c r="H1178" s="4"/>
    </row>
    <row r="1179" spans="8:8" customFormat="1">
      <c r="H1179" s="4"/>
    </row>
    <row r="1180" spans="8:8" customFormat="1">
      <c r="H1180" s="4"/>
    </row>
    <row r="1181" spans="8:8" customFormat="1">
      <c r="H1181" s="4"/>
    </row>
    <row r="1182" spans="8:8" customFormat="1">
      <c r="H1182" s="4"/>
    </row>
    <row r="1183" spans="8:8" customFormat="1">
      <c r="H1183" s="4"/>
    </row>
    <row r="1184" spans="8:8" customFormat="1">
      <c r="H1184" s="4"/>
    </row>
    <row r="1185" spans="8:8" customFormat="1">
      <c r="H1185" s="4"/>
    </row>
    <row r="1186" spans="8:8" customFormat="1">
      <c r="H1186" s="4"/>
    </row>
    <row r="1187" spans="8:8" customFormat="1">
      <c r="H1187" s="4"/>
    </row>
    <row r="1188" spans="8:8" customFormat="1">
      <c r="H1188" s="4"/>
    </row>
    <row r="1189" spans="8:8" customFormat="1">
      <c r="H1189" s="4"/>
    </row>
    <row r="1190" spans="8:8" customFormat="1">
      <c r="H1190" s="4"/>
    </row>
    <row r="1191" spans="8:8" customFormat="1">
      <c r="H1191" s="4"/>
    </row>
    <row r="1192" spans="8:8" customFormat="1">
      <c r="H1192" s="4"/>
    </row>
    <row r="1193" spans="8:8" customFormat="1">
      <c r="H1193" s="4"/>
    </row>
    <row r="1194" spans="8:8" customFormat="1">
      <c r="H1194" s="4"/>
    </row>
    <row r="1195" spans="8:8" customFormat="1">
      <c r="H1195" s="4"/>
    </row>
    <row r="1196" spans="8:8" customFormat="1">
      <c r="H1196" s="4"/>
    </row>
    <row r="1197" spans="8:8" customFormat="1">
      <c r="H1197" s="4"/>
    </row>
    <row r="1198" spans="8:8" customFormat="1">
      <c r="H1198" s="4"/>
    </row>
    <row r="1199" spans="8:8" customFormat="1">
      <c r="H1199" s="4"/>
    </row>
    <row r="1200" spans="8:8" customFormat="1">
      <c r="H1200" s="4"/>
    </row>
    <row r="1201" spans="8:8" customFormat="1">
      <c r="H1201" s="4"/>
    </row>
    <row r="1202" spans="8:8" customFormat="1">
      <c r="H1202" s="4"/>
    </row>
    <row r="1203" spans="8:8" customFormat="1">
      <c r="H1203" s="4"/>
    </row>
    <row r="1204" spans="8:8" customFormat="1">
      <c r="H1204" s="4"/>
    </row>
    <row r="1205" spans="8:8" customFormat="1">
      <c r="H1205" s="4"/>
    </row>
    <row r="1206" spans="8:8" customFormat="1">
      <c r="H1206" s="4"/>
    </row>
    <row r="1207" spans="8:8" customFormat="1">
      <c r="H1207" s="4"/>
    </row>
    <row r="1208" spans="8:8" customFormat="1">
      <c r="H1208" s="4"/>
    </row>
    <row r="1209" spans="8:8" customFormat="1">
      <c r="H1209" s="4"/>
    </row>
    <row r="1210" spans="8:8" customFormat="1">
      <c r="H1210" s="4"/>
    </row>
    <row r="1211" spans="8:8" customFormat="1">
      <c r="H1211" s="4"/>
    </row>
    <row r="1212" spans="8:8" customFormat="1">
      <c r="H1212" s="4"/>
    </row>
    <row r="1213" spans="8:8" customFormat="1">
      <c r="H1213" s="4"/>
    </row>
    <row r="1214" spans="8:8" customFormat="1">
      <c r="H1214" s="4"/>
    </row>
    <row r="1215" spans="8:8" customFormat="1">
      <c r="H1215" s="4"/>
    </row>
    <row r="1216" spans="8:8" customFormat="1">
      <c r="H1216" s="4"/>
    </row>
    <row r="1217" spans="8:8" customFormat="1">
      <c r="H1217" s="4"/>
    </row>
    <row r="1218" spans="8:8" customFormat="1">
      <c r="H1218" s="4"/>
    </row>
    <row r="1219" spans="8:8" customFormat="1">
      <c r="H1219" s="4"/>
    </row>
    <row r="1220" spans="8:8" customFormat="1">
      <c r="H1220" s="4"/>
    </row>
    <row r="1221" spans="8:8" customFormat="1">
      <c r="H1221" s="4"/>
    </row>
    <row r="1222" spans="8:8" customFormat="1">
      <c r="H1222" s="4"/>
    </row>
    <row r="1223" spans="8:8" customFormat="1">
      <c r="H1223" s="4"/>
    </row>
    <row r="1224" spans="8:8" customFormat="1">
      <c r="H1224" s="4"/>
    </row>
    <row r="1225" spans="8:8" customFormat="1">
      <c r="H1225" s="4"/>
    </row>
    <row r="1226" spans="8:8" customFormat="1">
      <c r="H1226" s="4"/>
    </row>
    <row r="1227" spans="8:8" customFormat="1">
      <c r="H1227" s="4"/>
    </row>
    <row r="1228" spans="8:8" customFormat="1">
      <c r="H1228" s="4"/>
    </row>
    <row r="1229" spans="8:8" customFormat="1">
      <c r="H1229" s="4"/>
    </row>
    <row r="1230" spans="8:8" customFormat="1">
      <c r="H1230" s="4"/>
    </row>
    <row r="1231" spans="8:8" customFormat="1">
      <c r="H1231" s="4"/>
    </row>
    <row r="1232" spans="8:8" customFormat="1">
      <c r="H1232" s="4"/>
    </row>
    <row r="1233" spans="8:8" customFormat="1">
      <c r="H1233" s="4"/>
    </row>
    <row r="1234" spans="8:8" customFormat="1">
      <c r="H1234" s="4"/>
    </row>
    <row r="1235" spans="8:8" customFormat="1">
      <c r="H1235" s="4"/>
    </row>
    <row r="1236" spans="8:8" customFormat="1">
      <c r="H1236" s="4"/>
    </row>
    <row r="1237" spans="8:8" customFormat="1">
      <c r="H1237" s="4"/>
    </row>
    <row r="1238" spans="8:8" customFormat="1">
      <c r="H1238" s="4"/>
    </row>
    <row r="1239" spans="8:8" customFormat="1">
      <c r="H1239" s="4"/>
    </row>
    <row r="1240" spans="8:8" customFormat="1">
      <c r="H1240" s="4"/>
    </row>
    <row r="1241" spans="8:8" customFormat="1">
      <c r="H1241" s="4"/>
    </row>
    <row r="1242" spans="8:8" customFormat="1">
      <c r="H1242" s="4"/>
    </row>
    <row r="1243" spans="8:8" customFormat="1">
      <c r="H1243" s="4"/>
    </row>
    <row r="1244" spans="8:8" customFormat="1">
      <c r="H1244" s="4"/>
    </row>
    <row r="1245" spans="8:8" customFormat="1">
      <c r="H1245" s="4"/>
    </row>
    <row r="1246" spans="8:8" customFormat="1">
      <c r="H1246" s="4"/>
    </row>
    <row r="1247" spans="8:8" customFormat="1">
      <c r="H1247" s="4"/>
    </row>
    <row r="1248" spans="8:8" customFormat="1">
      <c r="H1248" s="4"/>
    </row>
    <row r="1249" spans="8:8" customFormat="1">
      <c r="H1249" s="4"/>
    </row>
    <row r="1250" spans="8:8" customFormat="1">
      <c r="H1250" s="4"/>
    </row>
    <row r="1251" spans="8:8" customFormat="1">
      <c r="H1251" s="4"/>
    </row>
    <row r="1252" spans="8:8" customFormat="1">
      <c r="H1252" s="4"/>
    </row>
    <row r="1253" spans="8:8" customFormat="1">
      <c r="H1253" s="4"/>
    </row>
    <row r="1254" spans="8:8" customFormat="1">
      <c r="H1254" s="4"/>
    </row>
    <row r="1255" spans="8:8" customFormat="1">
      <c r="H1255" s="4"/>
    </row>
    <row r="1256" spans="8:8" customFormat="1">
      <c r="H1256" s="4"/>
    </row>
    <row r="1257" spans="8:8" customFormat="1">
      <c r="H1257" s="4"/>
    </row>
    <row r="1258" spans="8:8" customFormat="1">
      <c r="H1258" s="4"/>
    </row>
    <row r="1259" spans="8:8" customFormat="1">
      <c r="H1259" s="4"/>
    </row>
    <row r="1260" spans="8:8" customFormat="1">
      <c r="H1260" s="4"/>
    </row>
    <row r="1261" spans="8:8" customFormat="1">
      <c r="H1261" s="4"/>
    </row>
    <row r="1262" spans="8:8" customFormat="1">
      <c r="H1262" s="4"/>
    </row>
    <row r="1263" spans="8:8" customFormat="1">
      <c r="H1263" s="4"/>
    </row>
    <row r="1264" spans="8:8" customFormat="1">
      <c r="H1264" s="4"/>
    </row>
    <row r="1265" spans="8:8" customFormat="1">
      <c r="H1265" s="4"/>
    </row>
    <row r="1266" spans="8:8" customFormat="1">
      <c r="H1266" s="4"/>
    </row>
    <row r="1267" spans="8:8" customFormat="1">
      <c r="H1267" s="4"/>
    </row>
    <row r="1268" spans="8:8" customFormat="1">
      <c r="H1268" s="4"/>
    </row>
    <row r="1269" spans="8:8" customFormat="1">
      <c r="H1269" s="4"/>
    </row>
    <row r="1270" spans="8:8" customFormat="1">
      <c r="H1270" s="4"/>
    </row>
    <row r="1271" spans="8:8" customFormat="1">
      <c r="H1271" s="4"/>
    </row>
    <row r="1272" spans="8:8" customFormat="1">
      <c r="H1272" s="4"/>
    </row>
    <row r="1273" spans="8:8" customFormat="1">
      <c r="H1273" s="4"/>
    </row>
    <row r="1274" spans="8:8" customFormat="1">
      <c r="H1274" s="4"/>
    </row>
    <row r="1275" spans="8:8" customFormat="1">
      <c r="H1275" s="4"/>
    </row>
    <row r="1276" spans="8:8" customFormat="1">
      <c r="H1276" s="4"/>
    </row>
    <row r="1277" spans="8:8" customFormat="1">
      <c r="H1277" s="4"/>
    </row>
    <row r="1278" spans="8:8" customFormat="1">
      <c r="H1278" s="4"/>
    </row>
    <row r="1279" spans="8:8" customFormat="1">
      <c r="H1279" s="4"/>
    </row>
    <row r="1280" spans="8:8" customFormat="1">
      <c r="H1280" s="4"/>
    </row>
    <row r="1281" spans="8:8" customFormat="1">
      <c r="H1281" s="4"/>
    </row>
    <row r="1282" spans="8:8" customFormat="1">
      <c r="H1282" s="4"/>
    </row>
    <row r="1283" spans="8:8" customFormat="1">
      <c r="H1283" s="4"/>
    </row>
    <row r="1284" spans="8:8" customFormat="1">
      <c r="H1284" s="4"/>
    </row>
    <row r="1285" spans="8:8" customFormat="1">
      <c r="H1285" s="4"/>
    </row>
    <row r="1286" spans="8:8" customFormat="1">
      <c r="H1286" s="4"/>
    </row>
    <row r="1287" spans="8:8" customFormat="1">
      <c r="H1287" s="4"/>
    </row>
    <row r="1288" spans="8:8" customFormat="1">
      <c r="H1288" s="4"/>
    </row>
    <row r="1289" spans="8:8" customFormat="1">
      <c r="H1289" s="4"/>
    </row>
    <row r="1290" spans="8:8" customFormat="1">
      <c r="H1290" s="4"/>
    </row>
    <row r="1291" spans="8:8" customFormat="1">
      <c r="H1291" s="4"/>
    </row>
    <row r="1292" spans="8:8" customFormat="1">
      <c r="H1292" s="4"/>
    </row>
    <row r="1293" spans="8:8" customFormat="1">
      <c r="H1293" s="4"/>
    </row>
    <row r="1294" spans="8:8" customFormat="1">
      <c r="H1294" s="4"/>
    </row>
    <row r="1295" spans="8:8" customFormat="1">
      <c r="H1295" s="4"/>
    </row>
    <row r="1296" spans="8:8" customFormat="1">
      <c r="H1296" s="4"/>
    </row>
    <row r="1297" spans="8:8" customFormat="1">
      <c r="H1297" s="4"/>
    </row>
    <row r="1298" spans="8:8" customFormat="1">
      <c r="H1298" s="4"/>
    </row>
    <row r="1299" spans="8:8" customFormat="1">
      <c r="H1299" s="4"/>
    </row>
    <row r="1300" spans="8:8" customFormat="1">
      <c r="H1300" s="4"/>
    </row>
    <row r="1301" spans="8:8" customFormat="1">
      <c r="H1301" s="4"/>
    </row>
    <row r="1302" spans="8:8" customFormat="1">
      <c r="H1302" s="4"/>
    </row>
    <row r="1303" spans="8:8" customFormat="1">
      <c r="H1303" s="4"/>
    </row>
    <row r="1304" spans="8:8" customFormat="1">
      <c r="H1304" s="4"/>
    </row>
    <row r="1305" spans="8:8" customFormat="1">
      <c r="H1305" s="4"/>
    </row>
    <row r="1306" spans="8:8" customFormat="1">
      <c r="H1306" s="4"/>
    </row>
    <row r="1307" spans="8:8" customFormat="1">
      <c r="H1307" s="4"/>
    </row>
    <row r="1308" spans="8:8" customFormat="1">
      <c r="H1308" s="4"/>
    </row>
    <row r="1309" spans="8:8" customFormat="1">
      <c r="H1309" s="4"/>
    </row>
    <row r="1310" spans="8:8" customFormat="1">
      <c r="H1310" s="4"/>
    </row>
    <row r="1311" spans="8:8" customFormat="1">
      <c r="H1311" s="4"/>
    </row>
    <row r="1312" spans="8:8" customFormat="1">
      <c r="H1312" s="4"/>
    </row>
    <row r="1313" spans="8:8" customFormat="1">
      <c r="H1313" s="4"/>
    </row>
    <row r="1314" spans="8:8" customFormat="1">
      <c r="H1314" s="4"/>
    </row>
    <row r="1315" spans="8:8" customFormat="1">
      <c r="H1315" s="4"/>
    </row>
    <row r="1316" spans="8:8" customFormat="1">
      <c r="H1316" s="4"/>
    </row>
    <row r="1317" spans="8:8" customFormat="1">
      <c r="H1317" s="4"/>
    </row>
    <row r="1318" spans="8:8" customFormat="1">
      <c r="H1318" s="4"/>
    </row>
    <row r="1319" spans="8:8" customFormat="1">
      <c r="H1319" s="4"/>
    </row>
    <row r="1320" spans="8:8" customFormat="1">
      <c r="H1320" s="4"/>
    </row>
    <row r="1321" spans="8:8" customFormat="1">
      <c r="H1321" s="4"/>
    </row>
    <row r="1322" spans="8:8" customFormat="1">
      <c r="H1322" s="4"/>
    </row>
    <row r="1323" spans="8:8" customFormat="1">
      <c r="H1323" s="4"/>
    </row>
    <row r="1324" spans="8:8" customFormat="1">
      <c r="H1324" s="4"/>
    </row>
    <row r="1325" spans="8:8" customFormat="1">
      <c r="H1325" s="4"/>
    </row>
    <row r="1326" spans="8:8" customFormat="1">
      <c r="H1326" s="4"/>
    </row>
    <row r="1327" spans="8:8" customFormat="1">
      <c r="H1327" s="4"/>
    </row>
    <row r="1328" spans="8:8" customFormat="1">
      <c r="H1328" s="4"/>
    </row>
    <row r="1329" spans="8:8" customFormat="1">
      <c r="H1329" s="4"/>
    </row>
    <row r="1330" spans="8:8" customFormat="1">
      <c r="H1330" s="4"/>
    </row>
    <row r="1331" spans="8:8" customFormat="1">
      <c r="H1331" s="4"/>
    </row>
    <row r="1332" spans="8:8" customFormat="1">
      <c r="H1332" s="4"/>
    </row>
    <row r="1333" spans="8:8" customFormat="1">
      <c r="H1333" s="4"/>
    </row>
    <row r="1334" spans="8:8" customFormat="1">
      <c r="H1334" s="4"/>
    </row>
    <row r="1335" spans="8:8" customFormat="1">
      <c r="H1335" s="4"/>
    </row>
    <row r="1336" spans="8:8" customFormat="1">
      <c r="H1336" s="4"/>
    </row>
    <row r="1337" spans="8:8" customFormat="1">
      <c r="H1337" s="4"/>
    </row>
    <row r="1338" spans="8:8" customFormat="1">
      <c r="H1338" s="4"/>
    </row>
    <row r="1339" spans="8:8" customFormat="1">
      <c r="H1339" s="4"/>
    </row>
    <row r="1340" spans="8:8" customFormat="1">
      <c r="H1340" s="4"/>
    </row>
    <row r="1341" spans="8:8" customFormat="1">
      <c r="H1341" s="4"/>
    </row>
    <row r="1342" spans="8:8" customFormat="1">
      <c r="H1342" s="4"/>
    </row>
    <row r="1343" spans="8:8" customFormat="1">
      <c r="H1343" s="4"/>
    </row>
    <row r="1344" spans="8:8" customFormat="1">
      <c r="H1344" s="4"/>
    </row>
    <row r="1345" spans="8:8" customFormat="1">
      <c r="H1345" s="4"/>
    </row>
    <row r="1346" spans="8:8" customFormat="1">
      <c r="H1346" s="4"/>
    </row>
    <row r="1347" spans="8:8" customFormat="1">
      <c r="H1347" s="4"/>
    </row>
    <row r="1348" spans="8:8" customFormat="1">
      <c r="H1348" s="4"/>
    </row>
    <row r="1349" spans="8:8" customFormat="1">
      <c r="H1349" s="4"/>
    </row>
    <row r="1350" spans="8:8" customFormat="1">
      <c r="H1350" s="4"/>
    </row>
    <row r="1351" spans="8:8" customFormat="1">
      <c r="H1351" s="4"/>
    </row>
    <row r="1352" spans="8:8" customFormat="1">
      <c r="H1352" s="4"/>
    </row>
    <row r="1353" spans="8:8" customFormat="1">
      <c r="H1353" s="4"/>
    </row>
    <row r="1354" spans="8:8" customFormat="1">
      <c r="H1354" s="4"/>
    </row>
    <row r="1355" spans="8:8" customFormat="1">
      <c r="H1355" s="4"/>
    </row>
    <row r="1356" spans="8:8" customFormat="1">
      <c r="H1356" s="4"/>
    </row>
    <row r="1357" spans="8:8" customFormat="1">
      <c r="H1357" s="4"/>
    </row>
    <row r="1358" spans="8:8" customFormat="1">
      <c r="H1358" s="4"/>
    </row>
    <row r="1359" spans="8:8" customFormat="1">
      <c r="H1359" s="4"/>
    </row>
    <row r="1360" spans="8:8" customFormat="1">
      <c r="H1360" s="4"/>
    </row>
    <row r="1361" spans="8:8" customFormat="1">
      <c r="H1361" s="4"/>
    </row>
    <row r="1362" spans="8:8" customFormat="1">
      <c r="H1362" s="4"/>
    </row>
    <row r="1363" spans="8:8" customFormat="1">
      <c r="H1363" s="4"/>
    </row>
    <row r="1364" spans="8:8" customFormat="1">
      <c r="H1364" s="4"/>
    </row>
    <row r="1365" spans="8:8" customFormat="1">
      <c r="H1365" s="4"/>
    </row>
    <row r="1366" spans="8:8" customFormat="1">
      <c r="H1366" s="4"/>
    </row>
    <row r="1367" spans="8:8" customFormat="1">
      <c r="H1367" s="4"/>
    </row>
    <row r="1368" spans="8:8" customFormat="1">
      <c r="H1368" s="4"/>
    </row>
    <row r="1369" spans="8:8" customFormat="1">
      <c r="H1369" s="4"/>
    </row>
    <row r="1370" spans="8:8" customFormat="1">
      <c r="H1370" s="4"/>
    </row>
    <row r="1371" spans="8:8" customFormat="1">
      <c r="H1371" s="4"/>
    </row>
    <row r="1372" spans="8:8" customFormat="1">
      <c r="H1372" s="4"/>
    </row>
    <row r="1373" spans="8:8" customFormat="1">
      <c r="H1373" s="4"/>
    </row>
    <row r="1374" spans="8:8" customFormat="1">
      <c r="H1374" s="4"/>
    </row>
    <row r="1375" spans="8:8" customFormat="1">
      <c r="H1375" s="4"/>
    </row>
    <row r="1376" spans="8:8" customFormat="1">
      <c r="H1376" s="4"/>
    </row>
    <row r="1377" spans="8:8" customFormat="1">
      <c r="H1377" s="4"/>
    </row>
    <row r="1378" spans="8:8" customFormat="1">
      <c r="H1378" s="4"/>
    </row>
    <row r="1379" spans="8:8" customFormat="1">
      <c r="H1379" s="4"/>
    </row>
    <row r="1380" spans="8:8" customFormat="1">
      <c r="H1380" s="4"/>
    </row>
    <row r="1381" spans="8:8" customFormat="1">
      <c r="H1381" s="4"/>
    </row>
    <row r="1382" spans="8:8" customFormat="1">
      <c r="H1382" s="4"/>
    </row>
    <row r="1383" spans="8:8" customFormat="1">
      <c r="H1383" s="4"/>
    </row>
    <row r="1384" spans="8:8" customFormat="1">
      <c r="H1384" s="4"/>
    </row>
    <row r="1385" spans="8:8" customFormat="1">
      <c r="H1385" s="4"/>
    </row>
    <row r="1386" spans="8:8" customFormat="1">
      <c r="H1386" s="4"/>
    </row>
    <row r="1387" spans="8:8" customFormat="1">
      <c r="H1387" s="4"/>
    </row>
    <row r="1388" spans="8:8" customFormat="1">
      <c r="H1388" s="4"/>
    </row>
    <row r="1389" spans="8:8" customFormat="1">
      <c r="H1389" s="4"/>
    </row>
    <row r="1390" spans="8:8" customFormat="1">
      <c r="H1390" s="4"/>
    </row>
    <row r="1391" spans="8:8" customFormat="1">
      <c r="H1391" s="4"/>
    </row>
    <row r="1392" spans="8:8" customFormat="1">
      <c r="H1392" s="4"/>
    </row>
    <row r="1393" spans="8:8" customFormat="1">
      <c r="H1393" s="4"/>
    </row>
    <row r="1394" spans="8:8" customFormat="1">
      <c r="H1394" s="4"/>
    </row>
    <row r="1395" spans="8:8" customFormat="1">
      <c r="H1395" s="4"/>
    </row>
    <row r="1396" spans="8:8" customFormat="1">
      <c r="H1396" s="4"/>
    </row>
    <row r="1397" spans="8:8" customFormat="1">
      <c r="H1397" s="4"/>
    </row>
    <row r="1398" spans="8:8" customFormat="1">
      <c r="H1398" s="4"/>
    </row>
    <row r="1399" spans="8:8" customFormat="1">
      <c r="H1399" s="4"/>
    </row>
    <row r="1400" spans="8:8" customFormat="1">
      <c r="H1400" s="4"/>
    </row>
    <row r="1401" spans="8:8" customFormat="1">
      <c r="H1401" s="4"/>
    </row>
    <row r="1402" spans="8:8" customFormat="1">
      <c r="H1402" s="4"/>
    </row>
    <row r="1403" spans="8:8" customFormat="1">
      <c r="H1403" s="4"/>
    </row>
    <row r="1404" spans="8:8" customFormat="1">
      <c r="H1404" s="4"/>
    </row>
    <row r="1405" spans="8:8" customFormat="1">
      <c r="H1405" s="4"/>
    </row>
    <row r="1406" spans="8:8" customFormat="1">
      <c r="H1406" s="4"/>
    </row>
    <row r="1407" spans="8:8" customFormat="1">
      <c r="H1407" s="4"/>
    </row>
    <row r="1408" spans="8:8" customFormat="1">
      <c r="H1408" s="4"/>
    </row>
    <row r="1409" spans="8:8" customFormat="1">
      <c r="H1409" s="4"/>
    </row>
    <row r="1410" spans="8:8" customFormat="1">
      <c r="H1410" s="4"/>
    </row>
    <row r="1411" spans="8:8" customFormat="1">
      <c r="H1411" s="4"/>
    </row>
    <row r="1412" spans="8:8" customFormat="1">
      <c r="H1412" s="4"/>
    </row>
    <row r="1413" spans="8:8" customFormat="1">
      <c r="H1413" s="4"/>
    </row>
    <row r="1414" spans="8:8" customFormat="1">
      <c r="H1414" s="4"/>
    </row>
    <row r="1415" spans="8:8" customFormat="1">
      <c r="H1415" s="4"/>
    </row>
    <row r="1416" spans="8:8" customFormat="1">
      <c r="H1416" s="4"/>
    </row>
    <row r="1417" spans="8:8" customFormat="1">
      <c r="H1417" s="4"/>
    </row>
    <row r="1418" spans="8:8" customFormat="1">
      <c r="H1418" s="4"/>
    </row>
    <row r="1419" spans="8:8" customFormat="1">
      <c r="H1419" s="4"/>
    </row>
    <row r="1420" spans="8:8" customFormat="1">
      <c r="H1420" s="4"/>
    </row>
    <row r="1421" spans="8:8" customFormat="1">
      <c r="H1421" s="4"/>
    </row>
    <row r="1422" spans="8:8" customFormat="1">
      <c r="H1422" s="4"/>
    </row>
    <row r="1423" spans="8:8" customFormat="1">
      <c r="H1423" s="4"/>
    </row>
    <row r="1424" spans="8:8" customFormat="1">
      <c r="H1424" s="4"/>
    </row>
    <row r="1425" spans="8:8" customFormat="1">
      <c r="H1425" s="4"/>
    </row>
    <row r="1426" spans="8:8" customFormat="1">
      <c r="H1426" s="4"/>
    </row>
    <row r="1427" spans="8:8" customFormat="1">
      <c r="H1427" s="4"/>
    </row>
    <row r="1428" spans="8:8" customFormat="1">
      <c r="H1428" s="4"/>
    </row>
    <row r="1429" spans="8:8" customFormat="1">
      <c r="H1429" s="4"/>
    </row>
    <row r="1430" spans="8:8" customFormat="1">
      <c r="H1430" s="4"/>
    </row>
    <row r="1431" spans="8:8" customFormat="1">
      <c r="H1431" s="4"/>
    </row>
    <row r="1432" spans="8:8" customFormat="1">
      <c r="H1432" s="4"/>
    </row>
    <row r="1433" spans="8:8" customFormat="1">
      <c r="H1433" s="4"/>
    </row>
    <row r="1434" spans="8:8" customFormat="1">
      <c r="H1434" s="4"/>
    </row>
    <row r="1435" spans="8:8" customFormat="1">
      <c r="H1435" s="4"/>
    </row>
    <row r="1436" spans="8:8" customFormat="1">
      <c r="H1436" s="4"/>
    </row>
    <row r="1437" spans="8:8" customFormat="1">
      <c r="H1437" s="4"/>
    </row>
    <row r="1438" spans="8:8" customFormat="1">
      <c r="H1438" s="4"/>
    </row>
    <row r="1439" spans="8:8" customFormat="1">
      <c r="H1439" s="4"/>
    </row>
    <row r="1440" spans="8:8" customFormat="1">
      <c r="H1440" s="4"/>
    </row>
    <row r="1441" spans="8:8" customFormat="1">
      <c r="H1441" s="4"/>
    </row>
    <row r="1442" spans="8:8" customFormat="1">
      <c r="H1442" s="4"/>
    </row>
    <row r="1443" spans="8:8" customFormat="1">
      <c r="H1443" s="4"/>
    </row>
    <row r="1444" spans="8:8" customFormat="1">
      <c r="H1444" s="4"/>
    </row>
    <row r="1445" spans="8:8" customFormat="1">
      <c r="H1445" s="4"/>
    </row>
    <row r="1446" spans="8:8" customFormat="1">
      <c r="H1446" s="4"/>
    </row>
    <row r="1447" spans="8:8" customFormat="1">
      <c r="H1447" s="4"/>
    </row>
    <row r="1448" spans="8:8" customFormat="1">
      <c r="H1448" s="4"/>
    </row>
    <row r="1449" spans="8:8" customFormat="1">
      <c r="H1449" s="4"/>
    </row>
    <row r="1450" spans="8:8" customFormat="1">
      <c r="H1450" s="4"/>
    </row>
    <row r="1451" spans="8:8" customFormat="1">
      <c r="H1451" s="4"/>
    </row>
    <row r="1452" spans="8:8" customFormat="1">
      <c r="H1452" s="4"/>
    </row>
    <row r="1453" spans="8:8" customFormat="1">
      <c r="H1453" s="4"/>
    </row>
    <row r="1454" spans="8:8" customFormat="1">
      <c r="H1454" s="4"/>
    </row>
    <row r="1455" spans="8:8" customFormat="1">
      <c r="H1455" s="4"/>
    </row>
    <row r="1456" spans="8:8" customFormat="1">
      <c r="H1456" s="4"/>
    </row>
    <row r="1457" spans="8:8" customFormat="1">
      <c r="H1457" s="4"/>
    </row>
    <row r="1458" spans="8:8" customFormat="1">
      <c r="H1458" s="4"/>
    </row>
    <row r="1459" spans="8:8" customFormat="1">
      <c r="H1459" s="4"/>
    </row>
    <row r="1460" spans="8:8" customFormat="1">
      <c r="H1460" s="4"/>
    </row>
    <row r="1461" spans="8:8" customFormat="1">
      <c r="H1461" s="4"/>
    </row>
    <row r="1462" spans="8:8" customFormat="1">
      <c r="H1462" s="4"/>
    </row>
    <row r="1463" spans="8:8" customFormat="1">
      <c r="H1463" s="4"/>
    </row>
    <row r="1464" spans="8:8" customFormat="1">
      <c r="H1464" s="4"/>
    </row>
    <row r="1465" spans="8:8" customFormat="1">
      <c r="H1465" s="4"/>
    </row>
    <row r="1466" spans="8:8" customFormat="1">
      <c r="H1466" s="4"/>
    </row>
    <row r="1467" spans="8:8" customFormat="1">
      <c r="H1467" s="4"/>
    </row>
    <row r="1468" spans="8:8" customFormat="1">
      <c r="H1468" s="4"/>
    </row>
    <row r="1469" spans="8:8" customFormat="1">
      <c r="H1469" s="4"/>
    </row>
    <row r="1470" spans="8:8" customFormat="1">
      <c r="H1470" s="4"/>
    </row>
    <row r="1471" spans="8:8" customFormat="1">
      <c r="H1471" s="4"/>
    </row>
    <row r="1472" spans="8:8" customFormat="1">
      <c r="H1472" s="4"/>
    </row>
    <row r="1473" spans="8:8" customFormat="1">
      <c r="H1473" s="4"/>
    </row>
    <row r="1474" spans="8:8" customFormat="1">
      <c r="H1474" s="4"/>
    </row>
    <row r="1475" spans="8:8" customFormat="1">
      <c r="H1475" s="4"/>
    </row>
    <row r="1476" spans="8:8" customFormat="1">
      <c r="H1476" s="4"/>
    </row>
    <row r="1477" spans="8:8" customFormat="1">
      <c r="H1477" s="4"/>
    </row>
    <row r="1478" spans="8:8" customFormat="1">
      <c r="H1478" s="4"/>
    </row>
    <row r="1479" spans="8:8" customFormat="1">
      <c r="H1479" s="4"/>
    </row>
    <row r="1480" spans="8:8" customFormat="1">
      <c r="H1480" s="4"/>
    </row>
    <row r="1481" spans="8:8" customFormat="1">
      <c r="H1481" s="4"/>
    </row>
    <row r="1482" spans="8:8" customFormat="1">
      <c r="H1482" s="4"/>
    </row>
    <row r="1483" spans="8:8" customFormat="1">
      <c r="H1483" s="4"/>
    </row>
    <row r="1484" spans="8:8" customFormat="1">
      <c r="H1484" s="4"/>
    </row>
    <row r="1485" spans="8:8" customFormat="1">
      <c r="H1485" s="4"/>
    </row>
    <row r="1486" spans="8:8" customFormat="1">
      <c r="H1486" s="4"/>
    </row>
    <row r="1487" spans="8:8" customFormat="1">
      <c r="H1487" s="4"/>
    </row>
    <row r="1488" spans="8:8" customFormat="1">
      <c r="H1488" s="4"/>
    </row>
    <row r="1489" spans="8:8" customFormat="1">
      <c r="H1489" s="4"/>
    </row>
    <row r="1490" spans="8:8" customFormat="1">
      <c r="H1490" s="4"/>
    </row>
    <row r="1491" spans="8:8" customFormat="1">
      <c r="H1491" s="4"/>
    </row>
    <row r="1492" spans="8:8" customFormat="1">
      <c r="H1492" s="4"/>
    </row>
    <row r="1493" spans="8:8" customFormat="1">
      <c r="H1493" s="4"/>
    </row>
    <row r="1494" spans="8:8" customFormat="1">
      <c r="H1494" s="4"/>
    </row>
    <row r="1495" spans="8:8" customFormat="1">
      <c r="H1495" s="4"/>
    </row>
    <row r="1496" spans="8:8" customFormat="1">
      <c r="H1496" s="4"/>
    </row>
    <row r="1497" spans="8:8" customFormat="1">
      <c r="H1497" s="4"/>
    </row>
    <row r="1498" spans="8:8" customFormat="1">
      <c r="H1498" s="4"/>
    </row>
    <row r="1499" spans="8:8" customFormat="1">
      <c r="H1499" s="4"/>
    </row>
    <row r="1500" spans="8:8" customFormat="1">
      <c r="H1500" s="4"/>
    </row>
    <row r="1501" spans="8:8" customFormat="1">
      <c r="H1501" s="4"/>
    </row>
    <row r="1502" spans="8:8" customFormat="1">
      <c r="H1502" s="4"/>
    </row>
    <row r="1503" spans="8:8" customFormat="1">
      <c r="H1503" s="4"/>
    </row>
    <row r="1504" spans="8:8" customFormat="1">
      <c r="H1504" s="4"/>
    </row>
    <row r="1505" spans="8:8" customFormat="1">
      <c r="H1505" s="4"/>
    </row>
    <row r="1506" spans="8:8" customFormat="1">
      <c r="H1506" s="4"/>
    </row>
    <row r="1507" spans="8:8" customFormat="1">
      <c r="H1507" s="4"/>
    </row>
    <row r="1508" spans="8:8" customFormat="1">
      <c r="H1508" s="4"/>
    </row>
    <row r="1509" spans="8:8" customFormat="1">
      <c r="H1509" s="4"/>
    </row>
    <row r="1510" spans="8:8" customFormat="1">
      <c r="H1510" s="4"/>
    </row>
    <row r="1511" spans="8:8" customFormat="1">
      <c r="H1511" s="4"/>
    </row>
    <row r="1512" spans="8:8" customFormat="1">
      <c r="H1512" s="4"/>
    </row>
    <row r="1513" spans="8:8" customFormat="1">
      <c r="H1513" s="4"/>
    </row>
    <row r="1514" spans="8:8" customFormat="1">
      <c r="H1514" s="4"/>
    </row>
    <row r="1515" spans="8:8" customFormat="1">
      <c r="H1515" s="4"/>
    </row>
    <row r="1516" spans="8:8" customFormat="1">
      <c r="H1516" s="4"/>
    </row>
    <row r="1517" spans="8:8" customFormat="1">
      <c r="H1517" s="4"/>
    </row>
    <row r="1518" spans="8:8" customFormat="1">
      <c r="H1518" s="4"/>
    </row>
    <row r="1519" spans="8:8" customFormat="1">
      <c r="H1519" s="4"/>
    </row>
    <row r="1520" spans="8:8" customFormat="1">
      <c r="H1520" s="4"/>
    </row>
    <row r="1521" spans="8:8" customFormat="1">
      <c r="H1521" s="4"/>
    </row>
    <row r="1522" spans="8:8" customFormat="1">
      <c r="H1522" s="4"/>
    </row>
    <row r="1523" spans="8:8" customFormat="1">
      <c r="H1523" s="4"/>
    </row>
    <row r="1524" spans="8:8" customFormat="1">
      <c r="H1524" s="4"/>
    </row>
    <row r="1525" spans="8:8" customFormat="1">
      <c r="H1525" s="4"/>
    </row>
    <row r="1526" spans="8:8" customFormat="1">
      <c r="H1526" s="4"/>
    </row>
    <row r="1527" spans="8:8" customFormat="1">
      <c r="H1527" s="4"/>
    </row>
    <row r="1528" spans="8:8" customFormat="1">
      <c r="H1528" s="4"/>
    </row>
    <row r="1529" spans="8:8" customFormat="1">
      <c r="H1529" s="4"/>
    </row>
    <row r="1530" spans="8:8" customFormat="1">
      <c r="H1530" s="4"/>
    </row>
    <row r="1531" spans="8:8" customFormat="1">
      <c r="H1531" s="4"/>
    </row>
    <row r="1532" spans="8:8" customFormat="1">
      <c r="H1532" s="4"/>
    </row>
    <row r="1533" spans="8:8" customFormat="1">
      <c r="H1533" s="4"/>
    </row>
    <row r="1534" spans="8:8" customFormat="1">
      <c r="H1534" s="4"/>
    </row>
    <row r="1535" spans="8:8" customFormat="1">
      <c r="H1535" s="4"/>
    </row>
    <row r="1536" spans="8:8" customFormat="1">
      <c r="H1536" s="4"/>
    </row>
    <row r="1537" spans="8:8" customFormat="1">
      <c r="H1537" s="4"/>
    </row>
    <row r="1538" spans="8:8" customFormat="1">
      <c r="H1538" s="4"/>
    </row>
    <row r="1539" spans="8:8" customFormat="1">
      <c r="H1539" s="4"/>
    </row>
    <row r="1540" spans="8:8" customFormat="1">
      <c r="H1540" s="4"/>
    </row>
    <row r="1541" spans="8:8" customFormat="1">
      <c r="H1541" s="4"/>
    </row>
    <row r="1542" spans="8:8" customFormat="1">
      <c r="H1542" s="4"/>
    </row>
    <row r="1543" spans="8:8" customFormat="1">
      <c r="H1543" s="4"/>
    </row>
    <row r="1544" spans="8:8" customFormat="1">
      <c r="H1544" s="4"/>
    </row>
    <row r="1545" spans="8:8" customFormat="1">
      <c r="H1545" s="4"/>
    </row>
    <row r="1546" spans="8:8" customFormat="1">
      <c r="H1546" s="4"/>
    </row>
    <row r="1547" spans="8:8" customFormat="1">
      <c r="H1547" s="4"/>
    </row>
    <row r="1548" spans="8:8" customFormat="1">
      <c r="H1548" s="4"/>
    </row>
    <row r="1549" spans="8:8" customFormat="1">
      <c r="H1549" s="4"/>
    </row>
    <row r="1550" spans="8:8" customFormat="1">
      <c r="H1550" s="4"/>
    </row>
    <row r="1551" spans="8:8" customFormat="1">
      <c r="H1551" s="4"/>
    </row>
    <row r="1552" spans="8:8" customFormat="1">
      <c r="H1552" s="4"/>
    </row>
    <row r="1553" spans="8:8" customFormat="1">
      <c r="H1553" s="4"/>
    </row>
    <row r="1554" spans="8:8" customFormat="1">
      <c r="H1554" s="4"/>
    </row>
    <row r="1555" spans="8:8" customFormat="1">
      <c r="H1555" s="4"/>
    </row>
    <row r="1556" spans="8:8" customFormat="1">
      <c r="H1556" s="4"/>
    </row>
    <row r="1557" spans="8:8" customFormat="1">
      <c r="H1557" s="4"/>
    </row>
    <row r="1558" spans="8:8" customFormat="1">
      <c r="H1558" s="4"/>
    </row>
    <row r="1559" spans="8:8" customFormat="1">
      <c r="H1559" s="4"/>
    </row>
    <row r="1560" spans="8:8" customFormat="1">
      <c r="H1560" s="4"/>
    </row>
    <row r="1561" spans="8:8" customFormat="1">
      <c r="H1561" s="4"/>
    </row>
    <row r="1562" spans="8:8" customFormat="1">
      <c r="H1562" s="4"/>
    </row>
    <row r="1563" spans="8:8" customFormat="1">
      <c r="H1563" s="4"/>
    </row>
    <row r="1564" spans="8:8" customFormat="1">
      <c r="H1564" s="4"/>
    </row>
    <row r="1565" spans="8:8" customFormat="1">
      <c r="H1565" s="4"/>
    </row>
    <row r="1566" spans="8:8" customFormat="1">
      <c r="H1566" s="4"/>
    </row>
    <row r="1567" spans="8:8" customFormat="1">
      <c r="H1567" s="4"/>
    </row>
    <row r="1568" spans="8:8" customFormat="1">
      <c r="H1568" s="4"/>
    </row>
    <row r="1569" spans="8:8" customFormat="1">
      <c r="H1569" s="4"/>
    </row>
    <row r="1570" spans="8:8" customFormat="1">
      <c r="H1570" s="4"/>
    </row>
    <row r="1571" spans="8:8" customFormat="1">
      <c r="H1571" s="4"/>
    </row>
    <row r="1572" spans="8:8" customFormat="1">
      <c r="H1572" s="4"/>
    </row>
    <row r="1573" spans="8:8" customFormat="1">
      <c r="H1573" s="4"/>
    </row>
    <row r="1574" spans="8:8" customFormat="1">
      <c r="H1574" s="4"/>
    </row>
    <row r="1575" spans="8:8" customFormat="1">
      <c r="H1575" s="4"/>
    </row>
    <row r="1576" spans="8:8" customFormat="1">
      <c r="H1576" s="4"/>
    </row>
    <row r="1577" spans="8:8" customFormat="1">
      <c r="H1577" s="4"/>
    </row>
    <row r="1578" spans="8:8" customFormat="1">
      <c r="H1578" s="4"/>
    </row>
    <row r="1579" spans="8:8" customFormat="1">
      <c r="H1579" s="4"/>
    </row>
    <row r="1580" spans="8:8" customFormat="1">
      <c r="H1580" s="4"/>
    </row>
    <row r="1581" spans="8:8" customFormat="1">
      <c r="H1581" s="4"/>
    </row>
    <row r="1582" spans="8:8" customFormat="1">
      <c r="H1582" s="4"/>
    </row>
    <row r="1583" spans="8:8" customFormat="1">
      <c r="H1583" s="4"/>
    </row>
    <row r="1584" spans="8:8" customFormat="1">
      <c r="H1584" s="4"/>
    </row>
    <row r="1585" spans="8:8" customFormat="1">
      <c r="H1585" s="4"/>
    </row>
    <row r="1586" spans="8:8" customFormat="1">
      <c r="H1586" s="4"/>
    </row>
    <row r="1587" spans="8:8" customFormat="1">
      <c r="H1587" s="4"/>
    </row>
    <row r="1588" spans="8:8" customFormat="1">
      <c r="H1588" s="4"/>
    </row>
    <row r="1589" spans="8:8" customFormat="1">
      <c r="H1589" s="4"/>
    </row>
    <row r="1590" spans="8:8" customFormat="1">
      <c r="H1590" s="4"/>
    </row>
    <row r="1591" spans="8:8" customFormat="1">
      <c r="H1591" s="4"/>
    </row>
    <row r="1592" spans="8:8" customFormat="1">
      <c r="H1592" s="4"/>
    </row>
    <row r="1593" spans="8:8" customFormat="1">
      <c r="H1593" s="4"/>
    </row>
    <row r="1594" spans="8:8" customFormat="1">
      <c r="H1594" s="4"/>
    </row>
    <row r="1595" spans="8:8" customFormat="1">
      <c r="H1595" s="4"/>
    </row>
    <row r="1596" spans="8:8" customFormat="1">
      <c r="H1596" s="4"/>
    </row>
    <row r="1597" spans="8:8" customFormat="1">
      <c r="H1597" s="4"/>
    </row>
    <row r="1598" spans="8:8" customFormat="1">
      <c r="H1598" s="4"/>
    </row>
    <row r="1599" spans="8:8" customFormat="1">
      <c r="H1599" s="4"/>
    </row>
    <row r="1600" spans="8:8" customFormat="1">
      <c r="H1600" s="4"/>
    </row>
    <row r="1601" spans="8:8" customFormat="1">
      <c r="H1601" s="4"/>
    </row>
    <row r="1602" spans="8:8" customFormat="1">
      <c r="H1602" s="4"/>
    </row>
    <row r="1603" spans="8:8" customFormat="1">
      <c r="H1603" s="4"/>
    </row>
    <row r="1604" spans="8:8" customFormat="1">
      <c r="H1604" s="4"/>
    </row>
    <row r="1605" spans="8:8" customFormat="1">
      <c r="H1605" s="4"/>
    </row>
    <row r="1606" spans="8:8" customFormat="1">
      <c r="H1606" s="4"/>
    </row>
    <row r="1607" spans="8:8" customFormat="1">
      <c r="H1607" s="4"/>
    </row>
    <row r="1608" spans="8:8" customFormat="1">
      <c r="H1608" s="4"/>
    </row>
    <row r="1609" spans="8:8" customFormat="1">
      <c r="H1609" s="4"/>
    </row>
    <row r="1610" spans="8:8" customFormat="1">
      <c r="H1610" s="4"/>
    </row>
    <row r="1611" spans="8:8" customFormat="1">
      <c r="H1611" s="4"/>
    </row>
    <row r="1612" spans="8:8" customFormat="1">
      <c r="H1612" s="4"/>
    </row>
    <row r="1613" spans="8:8" customFormat="1">
      <c r="H1613" s="4"/>
    </row>
    <row r="1614" spans="8:8" customFormat="1">
      <c r="H1614" s="4"/>
    </row>
    <row r="1615" spans="8:8" customFormat="1">
      <c r="H1615" s="4"/>
    </row>
    <row r="1616" spans="8:8" customFormat="1">
      <c r="H1616" s="4"/>
    </row>
    <row r="1617" spans="8:8" customFormat="1">
      <c r="H1617" s="4"/>
    </row>
    <row r="1618" spans="8:8" customFormat="1">
      <c r="H1618" s="4"/>
    </row>
    <row r="1619" spans="8:8" customFormat="1">
      <c r="H1619" s="4"/>
    </row>
    <row r="1620" spans="8:8" customFormat="1">
      <c r="H1620" s="4"/>
    </row>
    <row r="1621" spans="8:8" customFormat="1">
      <c r="H1621" s="4"/>
    </row>
    <row r="1622" spans="8:8" customFormat="1">
      <c r="H1622" s="4"/>
    </row>
    <row r="1623" spans="8:8" customFormat="1">
      <c r="H1623" s="4"/>
    </row>
    <row r="1624" spans="8:8" customFormat="1">
      <c r="H1624" s="4"/>
    </row>
    <row r="1625" spans="8:8" customFormat="1">
      <c r="H1625" s="4"/>
    </row>
    <row r="1626" spans="8:8" customFormat="1">
      <c r="H1626" s="4"/>
    </row>
    <row r="1627" spans="8:8" customFormat="1">
      <c r="H1627" s="4"/>
    </row>
    <row r="1628" spans="8:8" customFormat="1">
      <c r="H1628" s="4"/>
    </row>
    <row r="1629" spans="8:8" customFormat="1">
      <c r="H1629" s="4"/>
    </row>
    <row r="1630" spans="8:8" customFormat="1">
      <c r="H1630" s="4"/>
    </row>
    <row r="1631" spans="8:8" customFormat="1">
      <c r="H1631" s="4"/>
    </row>
    <row r="1632" spans="8:8" customFormat="1">
      <c r="H1632" s="4"/>
    </row>
    <row r="1633" spans="8:8" customFormat="1">
      <c r="H1633" s="4"/>
    </row>
    <row r="1634" spans="8:8" customFormat="1">
      <c r="H1634" s="4"/>
    </row>
    <row r="1635" spans="8:8" customFormat="1">
      <c r="H1635" s="4"/>
    </row>
    <row r="1636" spans="8:8" customFormat="1">
      <c r="H1636" s="4"/>
    </row>
    <row r="1637" spans="8:8" customFormat="1">
      <c r="H1637" s="4"/>
    </row>
    <row r="1638" spans="8:8" customFormat="1">
      <c r="H1638" s="4"/>
    </row>
    <row r="1639" spans="8:8" customFormat="1">
      <c r="H1639" s="4"/>
    </row>
    <row r="1640" spans="8:8" customFormat="1">
      <c r="H1640" s="4"/>
    </row>
    <row r="1641" spans="8:8" customFormat="1">
      <c r="H1641" s="4"/>
    </row>
    <row r="1642" spans="8:8" customFormat="1">
      <c r="H1642" s="4"/>
    </row>
    <row r="1643" spans="8:8" customFormat="1">
      <c r="H1643" s="4"/>
    </row>
    <row r="1644" spans="8:8" customFormat="1">
      <c r="H1644" s="4"/>
    </row>
    <row r="1645" spans="8:8" customFormat="1">
      <c r="H1645" s="4"/>
    </row>
    <row r="1646" spans="8:8" customFormat="1">
      <c r="H1646" s="4"/>
    </row>
    <row r="1647" spans="8:8" customFormat="1">
      <c r="H1647" s="4"/>
    </row>
    <row r="1648" spans="8:8" customFormat="1">
      <c r="H1648" s="4"/>
    </row>
    <row r="1649" spans="8:8" customFormat="1">
      <c r="H1649" s="4"/>
    </row>
    <row r="1650" spans="8:8" customFormat="1">
      <c r="H1650" s="4"/>
    </row>
    <row r="1651" spans="8:8" customFormat="1">
      <c r="H1651" s="4"/>
    </row>
    <row r="1652" spans="8:8" customFormat="1">
      <c r="H1652" s="4"/>
    </row>
    <row r="1653" spans="8:8" customFormat="1">
      <c r="H1653" s="4"/>
    </row>
    <row r="1654" spans="8:8" customFormat="1">
      <c r="H1654" s="4"/>
    </row>
    <row r="1655" spans="8:8" customFormat="1">
      <c r="H1655" s="4"/>
    </row>
    <row r="1656" spans="8:8" customFormat="1">
      <c r="H1656" s="4"/>
    </row>
    <row r="1657" spans="8:8" customFormat="1">
      <c r="H1657" s="4"/>
    </row>
    <row r="1658" spans="8:8" customFormat="1">
      <c r="H1658" s="4"/>
    </row>
    <row r="1659" spans="8:8" customFormat="1">
      <c r="H1659" s="4"/>
    </row>
    <row r="1660" spans="8:8" customFormat="1">
      <c r="H1660" s="4"/>
    </row>
    <row r="1661" spans="8:8" customFormat="1">
      <c r="H1661" s="4"/>
    </row>
    <row r="1662" spans="8:8" customFormat="1">
      <c r="H1662" s="4"/>
    </row>
    <row r="1663" spans="8:8" customFormat="1">
      <c r="H1663" s="4"/>
    </row>
    <row r="1664" spans="8:8" customFormat="1">
      <c r="H1664" s="4"/>
    </row>
    <row r="1665" spans="8:8" customFormat="1">
      <c r="H1665" s="4"/>
    </row>
    <row r="1666" spans="8:8" customFormat="1">
      <c r="H1666" s="4"/>
    </row>
    <row r="1667" spans="8:8" customFormat="1">
      <c r="H1667" s="4"/>
    </row>
    <row r="1668" spans="8:8" customFormat="1">
      <c r="H1668" s="4"/>
    </row>
    <row r="1669" spans="8:8" customFormat="1">
      <c r="H1669" s="4"/>
    </row>
    <row r="1670" spans="8:8" customFormat="1">
      <c r="H1670" s="4"/>
    </row>
    <row r="1671" spans="8:8" customFormat="1">
      <c r="H1671" s="4"/>
    </row>
    <row r="1672" spans="8:8" customFormat="1">
      <c r="H1672" s="4"/>
    </row>
    <row r="1673" spans="8:8" customFormat="1">
      <c r="H1673" s="4"/>
    </row>
    <row r="1674" spans="8:8" customFormat="1">
      <c r="H1674" s="4"/>
    </row>
    <row r="1675" spans="8:8" customFormat="1">
      <c r="H1675" s="4"/>
    </row>
    <row r="1676" spans="8:8" customFormat="1">
      <c r="H1676" s="4"/>
    </row>
    <row r="1677" spans="8:8" customFormat="1">
      <c r="H1677" s="4"/>
    </row>
    <row r="1678" spans="8:8" customFormat="1">
      <c r="H1678" s="4"/>
    </row>
    <row r="1679" spans="8:8" customFormat="1">
      <c r="H1679" s="4"/>
    </row>
    <row r="1680" spans="8:8" customFormat="1">
      <c r="H1680" s="4"/>
    </row>
    <row r="1681" spans="8:8" customFormat="1">
      <c r="H1681" s="4"/>
    </row>
    <row r="1682" spans="8:8" customFormat="1">
      <c r="H1682" s="4"/>
    </row>
    <row r="1683" spans="8:8" customFormat="1">
      <c r="H1683" s="4"/>
    </row>
    <row r="1684" spans="8:8" customFormat="1">
      <c r="H1684" s="4"/>
    </row>
    <row r="1685" spans="8:8" customFormat="1">
      <c r="H1685" s="4"/>
    </row>
    <row r="1686" spans="8:8" customFormat="1">
      <c r="H1686" s="4"/>
    </row>
    <row r="1687" spans="8:8" customFormat="1">
      <c r="H1687" s="4"/>
    </row>
    <row r="1688" spans="8:8" customFormat="1">
      <c r="H1688" s="4"/>
    </row>
    <row r="1689" spans="8:8" customFormat="1">
      <c r="H1689" s="4"/>
    </row>
    <row r="1690" spans="8:8" customFormat="1">
      <c r="H1690" s="4"/>
    </row>
    <row r="1691" spans="8:8" customFormat="1">
      <c r="H1691" s="4"/>
    </row>
    <row r="1692" spans="8:8" customFormat="1">
      <c r="H1692" s="4"/>
    </row>
    <row r="1693" spans="8:8" customFormat="1">
      <c r="H1693" s="4"/>
    </row>
    <row r="1694" spans="8:8" customFormat="1">
      <c r="H1694" s="4"/>
    </row>
    <row r="1695" spans="8:8" customFormat="1">
      <c r="H1695" s="4"/>
    </row>
    <row r="1696" spans="8:8" customFormat="1">
      <c r="H1696" s="4"/>
    </row>
    <row r="1697" spans="8:8" customFormat="1">
      <c r="H1697" s="4"/>
    </row>
    <row r="1698" spans="8:8" customFormat="1">
      <c r="H1698" s="4"/>
    </row>
    <row r="1699" spans="8:8" customFormat="1">
      <c r="H1699" s="4"/>
    </row>
    <row r="1700" spans="8:8" customFormat="1">
      <c r="H1700" s="4"/>
    </row>
    <row r="1701" spans="8:8" customFormat="1">
      <c r="H1701" s="4"/>
    </row>
    <row r="1702" spans="8:8" customFormat="1">
      <c r="H1702" s="4"/>
    </row>
    <row r="1703" spans="8:8" customFormat="1">
      <c r="H1703" s="4"/>
    </row>
    <row r="1704" spans="8:8" customFormat="1">
      <c r="H1704" s="4"/>
    </row>
    <row r="1705" spans="8:8" customFormat="1">
      <c r="H1705" s="4"/>
    </row>
    <row r="1706" spans="8:8" customFormat="1">
      <c r="H1706" s="4"/>
    </row>
    <row r="1707" spans="8:8" customFormat="1">
      <c r="H1707" s="4"/>
    </row>
    <row r="1708" spans="8:8" customFormat="1">
      <c r="H1708" s="4"/>
    </row>
    <row r="1709" spans="8:8" customFormat="1">
      <c r="H1709" s="4"/>
    </row>
    <row r="1710" spans="8:8" customFormat="1">
      <c r="H1710" s="4"/>
    </row>
    <row r="1711" spans="8:8" customFormat="1">
      <c r="H1711" s="4"/>
    </row>
    <row r="1712" spans="8:8" customFormat="1">
      <c r="H1712" s="4"/>
    </row>
    <row r="1713" spans="8:8" customFormat="1">
      <c r="H1713" s="4"/>
    </row>
    <row r="1714" spans="8:8" customFormat="1">
      <c r="H1714" s="4"/>
    </row>
    <row r="1715" spans="8:8" customFormat="1">
      <c r="H1715" s="4"/>
    </row>
    <row r="1716" spans="8:8" customFormat="1">
      <c r="H1716" s="4"/>
    </row>
    <row r="1717" spans="8:8" customFormat="1">
      <c r="H1717" s="4"/>
    </row>
    <row r="1718" spans="8:8" customFormat="1">
      <c r="H1718" s="4"/>
    </row>
    <row r="1719" spans="8:8" customFormat="1">
      <c r="H1719" s="4"/>
    </row>
    <row r="1720" spans="8:8" customFormat="1">
      <c r="H1720" s="4"/>
    </row>
    <row r="1721" spans="8:8" customFormat="1">
      <c r="H1721" s="4"/>
    </row>
    <row r="1722" spans="8:8" customFormat="1">
      <c r="H1722" s="4"/>
    </row>
    <row r="1723" spans="8:8" customFormat="1">
      <c r="H1723" s="4"/>
    </row>
    <row r="1724" spans="8:8" customFormat="1">
      <c r="H1724" s="4"/>
    </row>
    <row r="1725" spans="8:8" customFormat="1">
      <c r="H1725" s="4"/>
    </row>
    <row r="1726" spans="8:8" customFormat="1">
      <c r="H1726" s="4"/>
    </row>
    <row r="1727" spans="8:8" customFormat="1">
      <c r="H1727" s="4"/>
    </row>
    <row r="1728" spans="8:8" customFormat="1">
      <c r="H1728" s="4"/>
    </row>
    <row r="1729" spans="8:8" customFormat="1">
      <c r="H1729" s="4"/>
    </row>
    <row r="1730" spans="8:8" customFormat="1">
      <c r="H1730" s="4"/>
    </row>
    <row r="1731" spans="8:8" customFormat="1">
      <c r="H1731" s="4"/>
    </row>
    <row r="1732" spans="8:8" customFormat="1">
      <c r="H1732" s="4"/>
    </row>
    <row r="1733" spans="8:8" customFormat="1">
      <c r="H1733" s="4"/>
    </row>
    <row r="1734" spans="8:8" customFormat="1">
      <c r="H1734" s="4"/>
    </row>
    <row r="1735" spans="8:8" customFormat="1">
      <c r="H1735" s="4"/>
    </row>
    <row r="1736" spans="8:8" customFormat="1">
      <c r="H1736" s="4"/>
    </row>
    <row r="1737" spans="8:8" customFormat="1">
      <c r="H1737" s="4"/>
    </row>
    <row r="1738" spans="8:8" customFormat="1">
      <c r="H1738" s="4"/>
    </row>
    <row r="1739" spans="8:8" customFormat="1">
      <c r="H1739" s="4"/>
    </row>
    <row r="1740" spans="8:8" customFormat="1">
      <c r="H1740" s="4"/>
    </row>
    <row r="1741" spans="8:8" customFormat="1">
      <c r="H1741" s="4"/>
    </row>
    <row r="1742" spans="8:8" customFormat="1">
      <c r="H1742" s="4"/>
    </row>
    <row r="1743" spans="8:8" customFormat="1">
      <c r="H1743" s="4"/>
    </row>
    <row r="1744" spans="8:8" customFormat="1">
      <c r="H1744" s="4"/>
    </row>
    <row r="1745" spans="8:8" customFormat="1">
      <c r="H1745" s="4"/>
    </row>
    <row r="1746" spans="8:8" customFormat="1">
      <c r="H1746" s="4"/>
    </row>
    <row r="1747" spans="8:8" customFormat="1">
      <c r="H1747" s="4"/>
    </row>
    <row r="1748" spans="8:8" customFormat="1">
      <c r="H1748" s="4"/>
    </row>
    <row r="1749" spans="8:8" customFormat="1">
      <c r="H1749" s="4"/>
    </row>
    <row r="1750" spans="8:8" customFormat="1">
      <c r="H1750" s="4"/>
    </row>
    <row r="1751" spans="8:8" customFormat="1">
      <c r="H1751" s="4"/>
    </row>
    <row r="1752" spans="8:8" customFormat="1">
      <c r="H1752" s="4"/>
    </row>
    <row r="1753" spans="8:8" customFormat="1">
      <c r="H1753" s="4"/>
    </row>
    <row r="1754" spans="8:8" customFormat="1">
      <c r="H1754" s="4"/>
    </row>
    <row r="1755" spans="8:8" customFormat="1">
      <c r="H1755" s="4"/>
    </row>
    <row r="1756" spans="8:8" customFormat="1">
      <c r="H1756" s="4"/>
    </row>
    <row r="1757" spans="8:8" customFormat="1">
      <c r="H1757" s="4"/>
    </row>
    <row r="1758" spans="8:8" customFormat="1">
      <c r="H1758" s="4"/>
    </row>
    <row r="1759" spans="8:8" customFormat="1">
      <c r="H1759" s="4"/>
    </row>
    <row r="1760" spans="8:8" customFormat="1">
      <c r="H1760" s="4"/>
    </row>
    <row r="1761" spans="8:8" customFormat="1">
      <c r="H1761" s="4"/>
    </row>
    <row r="1762" spans="8:8" customFormat="1">
      <c r="H1762" s="4"/>
    </row>
    <row r="1763" spans="8:8" customFormat="1">
      <c r="H1763" s="4"/>
    </row>
    <row r="1764" spans="8:8" customFormat="1">
      <c r="H1764" s="4"/>
    </row>
    <row r="1765" spans="8:8" customFormat="1">
      <c r="H1765" s="4"/>
    </row>
    <row r="1766" spans="8:8" customFormat="1">
      <c r="H1766" s="4"/>
    </row>
    <row r="1767" spans="8:8" customFormat="1">
      <c r="H1767" s="4"/>
    </row>
    <row r="1768" spans="8:8" customFormat="1">
      <c r="H1768" s="4"/>
    </row>
    <row r="1769" spans="8:8" customFormat="1">
      <c r="H1769" s="4"/>
    </row>
    <row r="1770" spans="8:8" customFormat="1">
      <c r="H1770" s="4"/>
    </row>
    <row r="1771" spans="8:8" customFormat="1">
      <c r="H1771" s="4"/>
    </row>
    <row r="1772" spans="8:8" customFormat="1">
      <c r="H1772" s="4"/>
    </row>
    <row r="1773" spans="8:8" customFormat="1">
      <c r="H1773" s="4"/>
    </row>
    <row r="1774" spans="8:8" customFormat="1">
      <c r="H1774" s="4"/>
    </row>
    <row r="1775" spans="8:8" customFormat="1">
      <c r="H1775" s="4"/>
    </row>
    <row r="1776" spans="8:8" customFormat="1">
      <c r="H1776" s="4"/>
    </row>
    <row r="1777" spans="8:8" customFormat="1">
      <c r="H1777" s="4"/>
    </row>
    <row r="1778" spans="8:8" customFormat="1">
      <c r="H1778" s="4"/>
    </row>
    <row r="1779" spans="8:8" customFormat="1">
      <c r="H1779" s="4"/>
    </row>
    <row r="1780" spans="8:8" customFormat="1">
      <c r="H1780" s="4"/>
    </row>
    <row r="1781" spans="8:8" customFormat="1">
      <c r="H1781" s="4"/>
    </row>
    <row r="1782" spans="8:8" customFormat="1">
      <c r="H1782" s="4"/>
    </row>
    <row r="1783" spans="8:8" customFormat="1">
      <c r="H1783" s="4"/>
    </row>
    <row r="1784" spans="8:8" customFormat="1">
      <c r="H1784" s="4"/>
    </row>
    <row r="1785" spans="8:8" customFormat="1">
      <c r="H1785" s="4"/>
    </row>
    <row r="1786" spans="8:8" customFormat="1">
      <c r="H1786" s="4"/>
    </row>
    <row r="1787" spans="8:8" customFormat="1">
      <c r="H1787" s="4"/>
    </row>
    <row r="1788" spans="8:8" customFormat="1">
      <c r="H1788" s="4"/>
    </row>
    <row r="1789" spans="8:8" customFormat="1">
      <c r="H1789" s="4"/>
    </row>
    <row r="1790" spans="8:8" customFormat="1">
      <c r="H1790" s="4"/>
    </row>
    <row r="1791" spans="8:8" customFormat="1">
      <c r="H1791" s="4"/>
    </row>
    <row r="1792" spans="8:8" customFormat="1">
      <c r="H1792" s="4"/>
    </row>
    <row r="1793" spans="8:8" customFormat="1">
      <c r="H1793" s="4"/>
    </row>
    <row r="1794" spans="8:8" customFormat="1">
      <c r="H1794" s="4"/>
    </row>
    <row r="1795" spans="8:8" customFormat="1">
      <c r="H1795" s="4"/>
    </row>
    <row r="1796" spans="8:8" customFormat="1">
      <c r="H1796" s="4"/>
    </row>
    <row r="1797" spans="8:8" customFormat="1">
      <c r="H1797" s="4"/>
    </row>
    <row r="1798" spans="8:8" customFormat="1">
      <c r="H1798" s="4"/>
    </row>
    <row r="1799" spans="8:8" customFormat="1">
      <c r="H1799" s="4"/>
    </row>
    <row r="1800" spans="8:8" customFormat="1">
      <c r="H1800" s="4"/>
    </row>
    <row r="1801" spans="8:8" customFormat="1">
      <c r="H1801" s="4"/>
    </row>
    <row r="1802" spans="8:8" customFormat="1">
      <c r="H1802" s="4"/>
    </row>
    <row r="1803" spans="8:8" customFormat="1">
      <c r="H1803" s="4"/>
    </row>
    <row r="1804" spans="8:8" customFormat="1">
      <c r="H1804" s="4"/>
    </row>
    <row r="1805" spans="8:8" customFormat="1">
      <c r="H1805" s="4"/>
    </row>
    <row r="1806" spans="8:8" customFormat="1">
      <c r="H1806" s="4"/>
    </row>
    <row r="1807" spans="8:8" customFormat="1">
      <c r="H1807" s="4"/>
    </row>
    <row r="1808" spans="8:8" customFormat="1">
      <c r="H1808" s="4"/>
    </row>
    <row r="1809" spans="8:8" customFormat="1">
      <c r="H1809" s="4"/>
    </row>
    <row r="1810" spans="8:8" customFormat="1">
      <c r="H1810" s="4"/>
    </row>
    <row r="1811" spans="8:8" customFormat="1">
      <c r="H1811" s="4"/>
    </row>
    <row r="1812" spans="8:8" customFormat="1">
      <c r="H1812" s="4"/>
    </row>
    <row r="1813" spans="8:8" customFormat="1">
      <c r="H1813" s="4"/>
    </row>
    <row r="1814" spans="8:8" customFormat="1">
      <c r="H1814" s="4"/>
    </row>
    <row r="1815" spans="8:8" customFormat="1">
      <c r="H1815" s="4"/>
    </row>
    <row r="1816" spans="8:8" customFormat="1">
      <c r="H1816" s="4"/>
    </row>
    <row r="1817" spans="8:8" customFormat="1">
      <c r="H1817" s="4"/>
    </row>
    <row r="1818" spans="8:8" customFormat="1">
      <c r="H1818" s="4"/>
    </row>
    <row r="1819" spans="8:8" customFormat="1">
      <c r="H1819" s="4"/>
    </row>
    <row r="1820" spans="8:8" customFormat="1">
      <c r="H1820" s="4"/>
    </row>
    <row r="1821" spans="8:8" customFormat="1">
      <c r="H1821" s="4"/>
    </row>
    <row r="1822" spans="8:8" customFormat="1">
      <c r="H1822" s="4"/>
    </row>
    <row r="1823" spans="8:8" customFormat="1">
      <c r="H1823" s="4"/>
    </row>
    <row r="1824" spans="8:8" customFormat="1">
      <c r="H1824" s="4"/>
    </row>
    <row r="1825" spans="8:8" customFormat="1">
      <c r="H1825" s="4"/>
    </row>
    <row r="1826" spans="8:8" customFormat="1">
      <c r="H1826" s="4"/>
    </row>
    <row r="1827" spans="8:8" customFormat="1">
      <c r="H1827" s="4"/>
    </row>
    <row r="1828" spans="8:8" customFormat="1">
      <c r="H1828" s="4"/>
    </row>
    <row r="1829" spans="8:8" customFormat="1">
      <c r="H1829" s="4"/>
    </row>
    <row r="1830" spans="8:8" customFormat="1">
      <c r="H1830" s="4"/>
    </row>
    <row r="1831" spans="8:8" customFormat="1">
      <c r="H1831" s="4"/>
    </row>
    <row r="1832" spans="8:8" customFormat="1">
      <c r="H1832" s="4"/>
    </row>
    <row r="1833" spans="8:8" customFormat="1">
      <c r="H1833" s="4"/>
    </row>
    <row r="1834" spans="8:8" customFormat="1">
      <c r="H1834" s="4"/>
    </row>
    <row r="1835" spans="8:8" customFormat="1">
      <c r="H1835" s="4"/>
    </row>
    <row r="1836" spans="8:8" customFormat="1">
      <c r="H1836" s="4"/>
    </row>
    <row r="1837" spans="8:8" customFormat="1">
      <c r="H1837" s="4"/>
    </row>
    <row r="1838" spans="8:8" customFormat="1">
      <c r="H1838" s="4"/>
    </row>
    <row r="1839" spans="8:8" customFormat="1">
      <c r="H1839" s="4"/>
    </row>
    <row r="1840" spans="8:8" customFormat="1">
      <c r="H1840" s="4"/>
    </row>
    <row r="1841" spans="8:17" customFormat="1">
      <c r="H1841" s="4"/>
    </row>
    <row r="1842" spans="8:17" customFormat="1">
      <c r="H1842" s="4"/>
    </row>
    <row r="1843" spans="8:17" customFormat="1">
      <c r="H1843" s="4"/>
    </row>
    <row r="1844" spans="8:17" customFormat="1">
      <c r="H1844" s="4"/>
    </row>
    <row r="1845" spans="8:17" customFormat="1">
      <c r="H1845" s="4"/>
    </row>
    <row r="1846" spans="8:17" customFormat="1">
      <c r="H1846" s="4"/>
    </row>
    <row r="1847" spans="8:17" customFormat="1">
      <c r="H1847" s="4"/>
    </row>
    <row r="1848" spans="8:17" customFormat="1">
      <c r="H1848" s="4"/>
    </row>
    <row r="1849" spans="8:17" customFormat="1">
      <c r="H1849" s="4"/>
    </row>
    <row r="1850" spans="8:17" customFormat="1">
      <c r="H1850" s="4"/>
    </row>
    <row r="1851" spans="8:17" customFormat="1">
      <c r="H1851" s="4"/>
    </row>
    <row r="1852" spans="8:17">
      <c r="K1852" s="11"/>
      <c r="L1852" s="11"/>
      <c r="M1852" s="11"/>
      <c r="N1852" s="11"/>
      <c r="O1852" s="11"/>
      <c r="P1852" s="11"/>
      <c r="Q1852" s="11"/>
    </row>
  </sheetData>
  <mergeCells count="3">
    <mergeCell ref="K1:R1"/>
    <mergeCell ref="C1:I1"/>
    <mergeCell ref="T1:AG1"/>
  </mergeCells>
  <phoneticPr fontId="0" type="noConversion"/>
  <pageMargins left="0.78740157499999996" right="0.78740157499999996" top="0.984251969" bottom="0.984251969" header="0.4921259845" footer="0.4921259845"/>
  <pageSetup paperSize="9" scale="94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1</vt:i4>
      </vt:variant>
    </vt:vector>
  </HeadingPairs>
  <TitlesOfParts>
    <vt:vector size="8" baseType="lpstr">
      <vt:lpstr>Challenge Meilleur club</vt:lpstr>
      <vt:lpstr>Challenge licence</vt:lpstr>
      <vt:lpstr>Stats lic</vt:lpstr>
      <vt:lpstr>Equipes</vt:lpstr>
      <vt:lpstr>Emploi-Forma.</vt:lpstr>
      <vt:lpstr>Détection</vt:lpstr>
      <vt:lpstr>Compétitions</vt:lpstr>
      <vt:lpstr>'Challenge Meilleur club'!Impression_des_titres</vt:lpstr>
    </vt:vector>
  </TitlesOfParts>
  <Company>LCTT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JGG</dc:creator>
  <cp:lastModifiedBy>Romain Bardin</cp:lastModifiedBy>
  <cp:lastPrinted>2015-08-24T12:08:43Z</cp:lastPrinted>
  <dcterms:created xsi:type="dcterms:W3CDTF">2001-01-16T08:44:58Z</dcterms:created>
  <dcterms:modified xsi:type="dcterms:W3CDTF">2025-07-02T07:48:30Z</dcterms:modified>
</cp:coreProperties>
</file>