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xg\AppData\Local\Microsoft\Windows\INetCache\Content.Outlook\DGY57CWQ\"/>
    </mc:Choice>
  </mc:AlternateContent>
  <xr:revisionPtr revIDLastSave="0" documentId="13_ncr:1_{1A87ABA3-FE00-45BE-8B98-F82D1CA063F9}" xr6:coauthVersionLast="47" xr6:coauthVersionMax="47" xr10:uidLastSave="{00000000-0000-0000-0000-000000000000}"/>
  <workbookProtection workbookAlgorithmName="SHA-512" workbookHashValue="CC6StKc+l8+EhjdtQHTc+3+hEC9N4/DyDrH1J7FhY72y7bJiXT75hfjbNNhuRiWLzbuKkG4w7KRLDhLmYXYWXA==" workbookSaltValue="7twvREAPf5RtmU7ROClvDQ==" workbookSpinCount="100000" lockStructure="1"/>
  <bookViews>
    <workbookView xWindow="-110" yWindow="-110" windowWidth="19420" windowHeight="10300" firstSheet="4" activeTab="4" xr2:uid="{00000000-000D-0000-FFFF-FFFF00000000}"/>
  </bookViews>
  <sheets>
    <sheet name="Table 1" sheetId="1" state="hidden" r:id="rId1"/>
    <sheet name="21-22" sheetId="5" state="hidden" r:id="rId2"/>
    <sheet name="22-23" sheetId="4" state="hidden" r:id="rId3"/>
    <sheet name="23-24" sheetId="8" state="hidden" r:id="rId4"/>
    <sheet name="24-25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6" l="1"/>
  <c r="C36" i="8"/>
  <c r="D61" i="8"/>
  <c r="E61" i="8" s="1"/>
  <c r="C61" i="8"/>
  <c r="E60" i="8"/>
  <c r="E59" i="8"/>
  <c r="E56" i="8"/>
  <c r="D56" i="8"/>
  <c r="C56" i="8"/>
  <c r="E55" i="8"/>
  <c r="E54" i="8"/>
  <c r="D51" i="8"/>
  <c r="E51" i="8" s="1"/>
  <c r="C51" i="8"/>
  <c r="E50" i="8"/>
  <c r="E49" i="8"/>
  <c r="D46" i="8"/>
  <c r="E46" i="8" s="1"/>
  <c r="C46" i="8"/>
  <c r="E45" i="8"/>
  <c r="E44" i="8"/>
  <c r="D41" i="8"/>
  <c r="E41" i="8" s="1"/>
  <c r="C41" i="8"/>
  <c r="E40" i="8"/>
  <c r="E39" i="8"/>
  <c r="D36" i="8"/>
  <c r="E36" i="8" s="1"/>
  <c r="E35" i="8"/>
  <c r="E34" i="8"/>
  <c r="E31" i="8"/>
  <c r="D31" i="8"/>
  <c r="C31" i="8"/>
  <c r="E30" i="8"/>
  <c r="E29" i="8"/>
  <c r="D26" i="8"/>
  <c r="E26" i="8" s="1"/>
  <c r="C26" i="8"/>
  <c r="E25" i="8"/>
  <c r="E24" i="8"/>
  <c r="D21" i="8"/>
  <c r="E21" i="8" s="1"/>
  <c r="C21" i="8"/>
  <c r="E20" i="8"/>
  <c r="E19" i="8"/>
  <c r="D16" i="8"/>
  <c r="E16" i="8" s="1"/>
  <c r="C16" i="8"/>
  <c r="E15" i="8"/>
  <c r="E14" i="8"/>
  <c r="D11" i="8"/>
  <c r="E11" i="8" s="1"/>
  <c r="C11" i="8"/>
  <c r="E10" i="8"/>
  <c r="E9" i="8"/>
  <c r="D6" i="8"/>
  <c r="E6" i="8" s="1"/>
  <c r="C6" i="8"/>
  <c r="E5" i="8"/>
  <c r="E4" i="8"/>
  <c r="E24" i="6" l="1"/>
  <c r="E25" i="6"/>
  <c r="F4" i="6"/>
  <c r="F60" i="6"/>
  <c r="F59" i="6"/>
  <c r="F55" i="6"/>
  <c r="F54" i="6"/>
  <c r="F50" i="6"/>
  <c r="F49" i="6"/>
  <c r="F45" i="6"/>
  <c r="F44" i="6"/>
  <c r="F40" i="6"/>
  <c r="F39" i="6"/>
  <c r="F35" i="6"/>
  <c r="F30" i="6"/>
  <c r="F29" i="6"/>
  <c r="F25" i="6"/>
  <c r="F24" i="6"/>
  <c r="F20" i="6"/>
  <c r="F19" i="6"/>
  <c r="F15" i="6"/>
  <c r="F14" i="6"/>
  <c r="F10" i="6"/>
  <c r="F9" i="6"/>
  <c r="F5" i="6"/>
  <c r="D6" i="6"/>
  <c r="C61" i="6"/>
  <c r="C56" i="6"/>
  <c r="C51" i="6"/>
  <c r="C46" i="6"/>
  <c r="C41" i="6"/>
  <c r="C36" i="6"/>
  <c r="C31" i="6"/>
  <c r="C26" i="6"/>
  <c r="C21" i="6"/>
  <c r="C16" i="6"/>
  <c r="C11" i="6"/>
  <c r="C6" i="6"/>
  <c r="F6" i="6" s="1"/>
  <c r="E4" i="6" l="1"/>
  <c r="D11" i="6"/>
  <c r="F11" i="6" s="1"/>
  <c r="D61" i="6"/>
  <c r="F61" i="6" s="1"/>
  <c r="E60" i="6"/>
  <c r="E59" i="6"/>
  <c r="D56" i="6"/>
  <c r="E55" i="6"/>
  <c r="E54" i="6"/>
  <c r="D51" i="6"/>
  <c r="E50" i="6"/>
  <c r="E49" i="6"/>
  <c r="D46" i="6"/>
  <c r="E44" i="6"/>
  <c r="D41" i="6"/>
  <c r="E40" i="6"/>
  <c r="E39" i="6"/>
  <c r="D36" i="6"/>
  <c r="E36" i="6" s="1"/>
  <c r="E35" i="6"/>
  <c r="E34" i="6"/>
  <c r="D31" i="6"/>
  <c r="E30" i="6"/>
  <c r="E29" i="6"/>
  <c r="D26" i="6"/>
  <c r="D21" i="6"/>
  <c r="E20" i="6"/>
  <c r="E19" i="6"/>
  <c r="D16" i="6"/>
  <c r="E15" i="6"/>
  <c r="E14" i="6"/>
  <c r="E10" i="6"/>
  <c r="E9" i="6"/>
  <c r="E5" i="6"/>
  <c r="D61" i="4"/>
  <c r="E61" i="4" s="1"/>
  <c r="E60" i="4"/>
  <c r="E59" i="4"/>
  <c r="D56" i="4"/>
  <c r="E56" i="4" s="1"/>
  <c r="E55" i="4"/>
  <c r="E54" i="4"/>
  <c r="D51" i="4"/>
  <c r="E51" i="4" s="1"/>
  <c r="E50" i="4"/>
  <c r="E49" i="4"/>
  <c r="D46" i="4"/>
  <c r="E46" i="4" s="1"/>
  <c r="E45" i="4"/>
  <c r="E44" i="4"/>
  <c r="D41" i="4"/>
  <c r="E41" i="4" s="1"/>
  <c r="E40" i="4"/>
  <c r="E39" i="4"/>
  <c r="D36" i="4"/>
  <c r="E36" i="4" s="1"/>
  <c r="E35" i="4"/>
  <c r="E34" i="4"/>
  <c r="D31" i="4"/>
  <c r="E31" i="4" s="1"/>
  <c r="E30" i="4"/>
  <c r="E29" i="4"/>
  <c r="D26" i="4"/>
  <c r="E26" i="4" s="1"/>
  <c r="E25" i="4"/>
  <c r="E24" i="4"/>
  <c r="D21" i="4"/>
  <c r="E21" i="4" s="1"/>
  <c r="E20" i="4"/>
  <c r="E19" i="4"/>
  <c r="D16" i="4"/>
  <c r="E16" i="4" s="1"/>
  <c r="E15" i="4"/>
  <c r="E14" i="4"/>
  <c r="D11" i="4"/>
  <c r="E11" i="4" s="1"/>
  <c r="E10" i="4"/>
  <c r="E9" i="4"/>
  <c r="D6" i="4"/>
  <c r="E6" i="4" s="1"/>
  <c r="E5" i="4"/>
  <c r="E4" i="4"/>
  <c r="E56" i="6" l="1"/>
  <c r="F56" i="6"/>
  <c r="E51" i="6"/>
  <c r="F51" i="6"/>
  <c r="E46" i="6"/>
  <c r="F46" i="6"/>
  <c r="E41" i="6"/>
  <c r="F41" i="6"/>
  <c r="F36" i="6"/>
  <c r="E31" i="6"/>
  <c r="F31" i="6"/>
  <c r="E26" i="6"/>
  <c r="F26" i="6"/>
  <c r="E21" i="6"/>
  <c r="F21" i="6"/>
  <c r="E16" i="6"/>
  <c r="F16" i="6"/>
  <c r="E11" i="6"/>
  <c r="E61" i="6"/>
  <c r="E6" i="6"/>
  <c r="D46" i="1"/>
  <c r="C46" i="1"/>
  <c r="D61" i="1"/>
  <c r="G61" i="1" s="1"/>
  <c r="C61" i="1"/>
  <c r="D56" i="1"/>
  <c r="G56" i="1" s="1"/>
  <c r="C56" i="1"/>
  <c r="D51" i="1"/>
  <c r="G51" i="1" s="1"/>
  <c r="C51" i="1"/>
  <c r="D41" i="1"/>
  <c r="G41" i="1" s="1"/>
  <c r="C41" i="1"/>
  <c r="D36" i="1"/>
  <c r="G36" i="1" s="1"/>
  <c r="C36" i="1"/>
  <c r="E36" i="1" s="1"/>
  <c r="D31" i="1"/>
  <c r="G31" i="1" s="1"/>
  <c r="C31" i="1"/>
  <c r="D26" i="1"/>
  <c r="G26" i="1" s="1"/>
  <c r="C26" i="1"/>
  <c r="D21" i="1"/>
  <c r="G21" i="1" s="1"/>
  <c r="C21" i="1"/>
  <c r="D16" i="1"/>
  <c r="G16" i="1" s="1"/>
  <c r="C16" i="1"/>
  <c r="E16" i="1" s="1"/>
  <c r="D11" i="1"/>
  <c r="C11" i="1"/>
  <c r="D6" i="1"/>
  <c r="C6" i="1"/>
  <c r="E60" i="1"/>
  <c r="E59" i="1"/>
  <c r="E55" i="1"/>
  <c r="E54" i="1"/>
  <c r="E50" i="1"/>
  <c r="E49" i="1"/>
  <c r="E45" i="1"/>
  <c r="E44" i="1"/>
  <c r="E40" i="1"/>
  <c r="E39" i="1"/>
  <c r="E35" i="1"/>
  <c r="E34" i="1"/>
  <c r="E30" i="1"/>
  <c r="E29" i="1"/>
  <c r="E25" i="1"/>
  <c r="E24" i="1"/>
  <c r="E20" i="1"/>
  <c r="E19" i="1"/>
  <c r="E15" i="1"/>
  <c r="E14" i="1"/>
  <c r="E10" i="1"/>
  <c r="E9" i="1"/>
  <c r="E5" i="1"/>
  <c r="E4" i="1"/>
  <c r="G60" i="1"/>
  <c r="G59" i="1"/>
  <c r="G55" i="1"/>
  <c r="G54" i="1"/>
  <c r="G50" i="1"/>
  <c r="G49" i="1"/>
  <c r="G45" i="1"/>
  <c r="G44" i="1"/>
  <c r="G40" i="1"/>
  <c r="G39" i="1"/>
  <c r="G35" i="1"/>
  <c r="G34" i="1"/>
  <c r="G30" i="1"/>
  <c r="G29" i="1"/>
  <c r="G25" i="1"/>
  <c r="G24" i="1"/>
  <c r="G20" i="1"/>
  <c r="G19" i="1"/>
  <c r="G15" i="1"/>
  <c r="G14" i="1"/>
  <c r="G10" i="1"/>
  <c r="G9" i="1"/>
  <c r="G5" i="1"/>
  <c r="G4" i="1"/>
  <c r="E11" i="1" l="1"/>
  <c r="E41" i="1"/>
  <c r="E46" i="1"/>
  <c r="G11" i="1"/>
  <c r="G46" i="1"/>
  <c r="E6" i="1"/>
  <c r="E31" i="1"/>
  <c r="E56" i="1"/>
  <c r="E26" i="1"/>
  <c r="E61" i="1"/>
  <c r="E51" i="1"/>
  <c r="E21" i="1"/>
  <c r="G6" i="1"/>
  <c r="J16" i="1" l="1"/>
  <c r="K16" i="1" s="1"/>
  <c r="J61" i="1"/>
  <c r="K61" i="1" s="1"/>
  <c r="K60" i="1"/>
  <c r="K59" i="1"/>
  <c r="J56" i="1"/>
  <c r="K56" i="1" s="1"/>
  <c r="K55" i="1"/>
  <c r="K54" i="1"/>
  <c r="J51" i="1"/>
  <c r="K51" i="1" s="1"/>
  <c r="K50" i="1"/>
  <c r="K49" i="1"/>
  <c r="J46" i="1"/>
  <c r="K46" i="1" s="1"/>
  <c r="K45" i="1"/>
  <c r="K44" i="1"/>
  <c r="J41" i="1"/>
  <c r="K41" i="1" s="1"/>
  <c r="K40" i="1"/>
  <c r="K39" i="1"/>
  <c r="J36" i="1"/>
  <c r="K36" i="1" s="1"/>
  <c r="K35" i="1"/>
  <c r="K34" i="1"/>
  <c r="J31" i="1"/>
  <c r="K31" i="1" s="1"/>
  <c r="K30" i="1"/>
  <c r="K29" i="1"/>
  <c r="J26" i="1"/>
  <c r="K26" i="1" s="1"/>
  <c r="K25" i="1"/>
  <c r="K24" i="1"/>
  <c r="J21" i="1"/>
  <c r="K21" i="1" s="1"/>
  <c r="K20" i="1"/>
  <c r="K19" i="1"/>
  <c r="K14" i="1"/>
  <c r="J11" i="1"/>
  <c r="K11" i="1" s="1"/>
  <c r="K10" i="1"/>
  <c r="K9" i="1"/>
  <c r="J6" i="1"/>
  <c r="K6" i="1" s="1"/>
  <c r="K5" i="1"/>
  <c r="K4" i="1"/>
  <c r="K15" i="1" l="1"/>
</calcChain>
</file>

<file path=xl/sharedStrings.xml><?xml version="1.0" encoding="utf-8"?>
<sst xmlns="http://schemas.openxmlformats.org/spreadsheetml/2006/main" count="562" uniqueCount="39">
  <si>
    <t>Détail répartition financière et évolution PSF 2020 - 2021 - 2022 - 2023</t>
  </si>
  <si>
    <r>
      <rPr>
        <sz val="10.5"/>
        <rFont val="Arial MT"/>
        <family val="2"/>
      </rPr>
      <t>TERRITOIRES ET STRUCTURES</t>
    </r>
  </si>
  <si>
    <r>
      <rPr>
        <b/>
        <sz val="5.5"/>
        <rFont val="Tahoma"/>
        <family val="2"/>
      </rPr>
      <t>AUVERGNE-RHONE ALPES</t>
    </r>
  </si>
  <si>
    <r>
      <t xml:space="preserve">2019 </t>
    </r>
    <r>
      <rPr>
        <sz val="5.5"/>
        <rFont val="Tahoma"/>
        <family val="2"/>
      </rPr>
      <t>(avant Fonds Solidaire et hors part variable et pôles espoirs)</t>
    </r>
  </si>
  <si>
    <r>
      <t xml:space="preserve">2020 </t>
    </r>
    <r>
      <rPr>
        <sz val="5.5"/>
        <rFont val="Tahoma"/>
        <family val="2"/>
      </rPr>
      <t>(avant Fonds Solidaire et hors part variable et pôles espoirs)</t>
    </r>
  </si>
  <si>
    <t>Evolution 2019-2020 
en €</t>
  </si>
  <si>
    <r>
      <rPr>
        <b/>
        <sz val="5.5"/>
        <rFont val="Tahoma"/>
        <family val="2"/>
      </rPr>
      <t xml:space="preserve">2021 </t>
    </r>
    <r>
      <rPr>
        <sz val="5.5"/>
        <rFont val="Tahoma"/>
        <family val="2"/>
      </rPr>
      <t>(avant Fonds Solidaire et hors plan de relance et pôles espoirs)</t>
    </r>
  </si>
  <si>
    <t>Evolution 2020-2021 
en €</t>
  </si>
  <si>
    <r>
      <rPr>
        <b/>
        <sz val="5.5"/>
        <rFont val="Tahoma"/>
        <family val="2"/>
      </rPr>
      <t xml:space="preserve">2022 </t>
    </r>
    <r>
      <rPr>
        <sz val="5.5"/>
        <rFont val="Tahoma"/>
        <family val="2"/>
      </rPr>
      <t>(avant Fonds Solidaire et hors part variable et pôles espoirs)</t>
    </r>
  </si>
  <si>
    <t>Evolution 2021-2022
en €</t>
  </si>
  <si>
    <r>
      <t>2023</t>
    </r>
    <r>
      <rPr>
        <sz val="5.5"/>
        <rFont val="Tahoma"/>
        <family val="2"/>
      </rPr>
      <t xml:space="preserve"> (avant Fonds Solidaire et hors part variable et pôles espoirs)</t>
    </r>
  </si>
  <si>
    <t>Evolution 2022-2023 
en €</t>
  </si>
  <si>
    <r>
      <rPr>
        <b/>
        <sz val="5.5"/>
        <rFont val="Tahoma"/>
        <family val="2"/>
      </rPr>
      <t>Ligue</t>
    </r>
  </si>
  <si>
    <r>
      <rPr>
        <b/>
        <sz val="5.5"/>
        <rFont val="Tahoma"/>
        <family val="2"/>
      </rPr>
      <t>Commission Régionale (clubs + comités)</t>
    </r>
  </si>
  <si>
    <r>
      <rPr>
        <b/>
        <sz val="5.5"/>
        <rFont val="Tahoma"/>
        <family val="2"/>
      </rPr>
      <t>Total</t>
    </r>
  </si>
  <si>
    <r>
      <rPr>
        <b/>
        <sz val="5.5"/>
        <rFont val="Tahoma"/>
        <family val="2"/>
      </rPr>
      <t>BOURGOGNE FRANCHE-COMTE</t>
    </r>
  </si>
  <si>
    <r>
      <rPr>
        <b/>
        <sz val="5.5"/>
        <rFont val="Tahoma"/>
        <family val="2"/>
      </rPr>
      <t>BRETAGNE</t>
    </r>
  </si>
  <si>
    <r>
      <rPr>
        <b/>
        <sz val="5.5"/>
        <rFont val="Tahoma"/>
        <family val="2"/>
      </rPr>
      <t>CENTRE-VAL DE LOIRE</t>
    </r>
  </si>
  <si>
    <r>
      <rPr>
        <b/>
        <sz val="5.5"/>
        <rFont val="Tahoma"/>
        <family val="2"/>
      </rPr>
      <t>GRAND EST</t>
    </r>
  </si>
  <si>
    <r>
      <rPr>
        <b/>
        <sz val="5.5"/>
        <rFont val="Tahoma"/>
        <family val="2"/>
      </rPr>
      <t>HAUTS-DE-FRANCE</t>
    </r>
  </si>
  <si>
    <r>
      <rPr>
        <b/>
        <sz val="5.5"/>
        <rFont val="Tahoma"/>
        <family val="2"/>
      </rPr>
      <t>ILE-DE-FRANCE</t>
    </r>
  </si>
  <si>
    <r>
      <rPr>
        <b/>
        <sz val="5.5"/>
        <rFont val="Tahoma"/>
        <family val="2"/>
      </rPr>
      <t>NORMANDIE</t>
    </r>
  </si>
  <si>
    <r>
      <rPr>
        <b/>
        <sz val="5.5"/>
        <rFont val="Tahoma"/>
        <family val="2"/>
      </rPr>
      <t>NOUVELLE-AQUITAINE</t>
    </r>
  </si>
  <si>
    <r>
      <rPr>
        <b/>
        <sz val="5.5"/>
        <rFont val="Tahoma"/>
        <family val="2"/>
      </rPr>
      <t>OCCITANIE</t>
    </r>
  </si>
  <si>
    <r>
      <rPr>
        <b/>
        <sz val="5.5"/>
        <rFont val="Tahoma"/>
        <family val="2"/>
      </rPr>
      <t>PAYS DE LA LOIRE</t>
    </r>
  </si>
  <si>
    <r>
      <rPr>
        <b/>
        <sz val="5.5"/>
        <rFont val="Tahoma"/>
        <family val="2"/>
      </rPr>
      <t>PROVENCE-ALPES-COTE-D'AZUR</t>
    </r>
  </si>
  <si>
    <t>Détail répartition financière et évolution PSF 2021 - 2022</t>
  </si>
  <si>
    <t>Commission Régionale (clubs + CD)</t>
  </si>
  <si>
    <t>Détail répartition financière et évolution PSF 2022 - 2023</t>
  </si>
  <si>
    <r>
      <t>2024</t>
    </r>
    <r>
      <rPr>
        <sz val="5.5"/>
        <rFont val="Tahoma"/>
        <family val="2"/>
      </rPr>
      <t xml:space="preserve"> (avant crédits réservés et hors déploiement PF et pôles espoirs)</t>
    </r>
  </si>
  <si>
    <r>
      <t>2024</t>
    </r>
    <r>
      <rPr>
        <sz val="5.5"/>
        <rFont val="Tahoma"/>
        <family val="2"/>
      </rPr>
      <t xml:space="preserve"> (avant crédits réservés et hors part déploiement PF et pôles espoirs)</t>
    </r>
  </si>
  <si>
    <r>
      <t>2025</t>
    </r>
    <r>
      <rPr>
        <sz val="5.5"/>
        <rFont val="Tahoma"/>
        <family val="2"/>
      </rPr>
      <t xml:space="preserve"> (avant crédits réservés et hors déploiement PF et pôles espoirs)</t>
    </r>
  </si>
  <si>
    <r>
      <t>2025</t>
    </r>
    <r>
      <rPr>
        <sz val="5.5"/>
        <rFont val="Tahoma"/>
        <family val="2"/>
      </rPr>
      <t xml:space="preserve"> (avant crédits réservés et hors part déploiement PF et pôles espoirs)</t>
    </r>
  </si>
  <si>
    <t>Détail répartition financière et évolution PSF 2024 - 2025</t>
  </si>
  <si>
    <t>Evolution 2024-2025 
en €</t>
  </si>
  <si>
    <t>Evolution 2024-2025 
en %</t>
  </si>
  <si>
    <t>Détail répartition financière et évolution PSF 2022 - 2023 - 2024 - 2025</t>
  </si>
  <si>
    <r>
      <rPr>
        <b/>
        <sz val="5.5"/>
        <rFont val="Tahoma"/>
        <family val="2"/>
      </rPr>
      <t xml:space="preserve">2023 </t>
    </r>
    <r>
      <rPr>
        <sz val="5.5"/>
        <rFont val="Tahoma"/>
        <family val="2"/>
      </rPr>
      <t>(avant Fonds Solidaire et hors part variable et pôles espoirs)</t>
    </r>
  </si>
  <si>
    <t>Evolution 2023-2024 
en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</si>
</sst>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#,##0\ \€"/>
    <numFmt numFmtId="165" formatCode="0\ \€"/>
    <numFmt numFmtId="166" formatCode="0.0%"/>
  </numFmts>
  <fonts count="11">
    <font>
      <sz val="10"/>
      <color rgb="FF000000"/>
      <name val="Times New Roman"/>
      <charset val="204"/>
    </font>
    <font>
      <sz val="10.5"/>
      <name val="Arial MT"/>
    </font>
    <font>
      <b/>
      <sz val="5.5"/>
      <name val="Tahoma"/>
      <family val="2"/>
    </font>
    <font>
      <sz val="5.5"/>
      <color rgb="FF000000"/>
      <name val="Microsoft Sans Serif"/>
      <family val="2"/>
    </font>
    <font>
      <b/>
      <sz val="5.5"/>
      <color rgb="FF000000"/>
      <name val="Tahoma"/>
      <family val="2"/>
    </font>
    <font>
      <sz val="10.5"/>
      <name val="Arial MT"/>
      <family val="2"/>
    </font>
    <font>
      <sz val="5.5"/>
      <name val="Tahoma"/>
      <family val="2"/>
    </font>
    <font>
      <sz val="10"/>
      <color rgb="FF000000"/>
      <name val="Times New Roman"/>
      <charset val="204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5.5"/>
      <color rgb="FFFF000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C5DFB4"/>
      </patternFill>
    </fill>
    <fill>
      <patternFill patternType="solid">
        <fgColor rgb="FFF8CAA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6">
    <xf numFmtId="0" fontId="0" fillId="0" borderId="0" xfId="0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 shrinkToFit="1"/>
    </xf>
    <xf numFmtId="164" fontId="3" fillId="2" borderId="2" xfId="0" applyNumberFormat="1" applyFont="1" applyFill="1" applyBorder="1" applyAlignment="1">
      <alignment horizontal="right" vertical="top" shrinkToFit="1"/>
    </xf>
    <xf numFmtId="164" fontId="4" fillId="0" borderId="2" xfId="0" applyNumberFormat="1" applyFont="1" applyBorder="1" applyAlignment="1">
      <alignment horizontal="right" vertical="top" shrinkToFit="1"/>
    </xf>
    <xf numFmtId="164" fontId="4" fillId="2" borderId="2" xfId="0" applyNumberFormat="1" applyFont="1" applyFill="1" applyBorder="1" applyAlignment="1">
      <alignment horizontal="right" vertical="top" shrinkToFit="1"/>
    </xf>
    <xf numFmtId="165" fontId="3" fillId="2" borderId="2" xfId="0" applyNumberFormat="1" applyFont="1" applyFill="1" applyBorder="1" applyAlignment="1">
      <alignment horizontal="right" vertical="top" shrinkToFit="1"/>
    </xf>
    <xf numFmtId="165" fontId="3" fillId="3" borderId="2" xfId="0" applyNumberFormat="1" applyFont="1" applyFill="1" applyBorder="1" applyAlignment="1">
      <alignment horizontal="right" vertical="top" shrinkToFit="1"/>
    </xf>
    <xf numFmtId="0" fontId="0" fillId="0" borderId="3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left" vertical="top"/>
    </xf>
    <xf numFmtId="164" fontId="3" fillId="4" borderId="2" xfId="0" applyNumberFormat="1" applyFont="1" applyFill="1" applyBorder="1" applyAlignment="1">
      <alignment horizontal="right" vertical="top" shrinkToFit="1"/>
    </xf>
    <xf numFmtId="164" fontId="4" fillId="4" borderId="2" xfId="0" applyNumberFormat="1" applyFont="1" applyFill="1" applyBorder="1" applyAlignment="1">
      <alignment horizontal="right" vertical="top" shrinkToFit="1"/>
    </xf>
    <xf numFmtId="164" fontId="3" fillId="0" borderId="6" xfId="0" applyNumberFormat="1" applyFont="1" applyBorder="1" applyAlignment="1">
      <alignment horizontal="right" vertical="top" shrinkToFit="1"/>
    </xf>
    <xf numFmtId="164" fontId="3" fillId="2" borderId="6" xfId="0" applyNumberFormat="1" applyFont="1" applyFill="1" applyBorder="1" applyAlignment="1">
      <alignment horizontal="right" vertical="top" shrinkToFit="1"/>
    </xf>
    <xf numFmtId="164" fontId="3" fillId="4" borderId="6" xfId="0" applyNumberFormat="1" applyFont="1" applyFill="1" applyBorder="1" applyAlignment="1">
      <alignment horizontal="right" vertical="top" shrinkToFit="1"/>
    </xf>
    <xf numFmtId="164" fontId="4" fillId="0" borderId="7" xfId="0" applyNumberFormat="1" applyFont="1" applyBorder="1" applyAlignment="1">
      <alignment horizontal="right" vertical="top" shrinkToFit="1"/>
    </xf>
    <xf numFmtId="164" fontId="4" fillId="2" borderId="7" xfId="0" applyNumberFormat="1" applyFont="1" applyFill="1" applyBorder="1" applyAlignment="1">
      <alignment horizontal="right" vertical="top" shrinkToFit="1"/>
    </xf>
    <xf numFmtId="164" fontId="4" fillId="4" borderId="8" xfId="0" applyNumberFormat="1" applyFont="1" applyFill="1" applyBorder="1" applyAlignment="1">
      <alignment horizontal="right" vertical="top" shrinkToFit="1"/>
    </xf>
    <xf numFmtId="0" fontId="2" fillId="0" borderId="10" xfId="0" applyFont="1" applyBorder="1" applyAlignment="1">
      <alignment horizontal="left" vertical="top" wrapText="1"/>
    </xf>
    <xf numFmtId="164" fontId="3" fillId="0" borderId="11" xfId="0" applyNumberFormat="1" applyFont="1" applyBorder="1" applyAlignment="1">
      <alignment horizontal="right" vertical="top" shrinkToFit="1"/>
    </xf>
    <xf numFmtId="164" fontId="4" fillId="0" borderId="11" xfId="0" applyNumberFormat="1" applyFont="1" applyBorder="1" applyAlignment="1">
      <alignment horizontal="right" vertical="top" shrinkToFit="1"/>
    </xf>
    <xf numFmtId="0" fontId="2" fillId="0" borderId="10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right" vertical="top" shrinkToFit="1"/>
    </xf>
    <xf numFmtId="164" fontId="4" fillId="0" borderId="5" xfId="0" applyNumberFormat="1" applyFont="1" applyBorder="1" applyAlignment="1">
      <alignment horizontal="right" vertical="top" shrinkToFit="1"/>
    </xf>
    <xf numFmtId="0" fontId="0" fillId="0" borderId="15" xfId="0" applyBorder="1" applyAlignment="1">
      <alignment horizontal="left" vertical="top"/>
    </xf>
    <xf numFmtId="164" fontId="3" fillId="5" borderId="2" xfId="0" applyNumberFormat="1" applyFont="1" applyFill="1" applyBorder="1" applyAlignment="1">
      <alignment horizontal="right" vertical="top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0" fillId="6" borderId="20" xfId="0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top"/>
    </xf>
    <xf numFmtId="0" fontId="0" fillId="6" borderId="16" xfId="0" applyFill="1" applyBorder="1" applyAlignment="1">
      <alignment horizontal="left" vertical="top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left" vertical="top"/>
    </xf>
    <xf numFmtId="0" fontId="0" fillId="6" borderId="18" xfId="0" applyFill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164" fontId="3" fillId="4" borderId="5" xfId="0" applyNumberFormat="1" applyFont="1" applyFill="1" applyBorder="1" applyAlignment="1">
      <alignment horizontal="right" vertical="top" shrinkToFit="1"/>
    </xf>
    <xf numFmtId="164" fontId="4" fillId="4" borderId="5" xfId="0" applyNumberFormat="1" applyFont="1" applyFill="1" applyBorder="1" applyAlignment="1">
      <alignment horizontal="right" vertical="top" shrinkToFi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6" borderId="20" xfId="0" applyFill="1" applyBorder="1" applyAlignment="1">
      <alignment horizontal="left" vertical="top"/>
    </xf>
    <xf numFmtId="164" fontId="4" fillId="0" borderId="6" xfId="0" applyNumberFormat="1" applyFont="1" applyBorder="1" applyAlignment="1">
      <alignment horizontal="right" vertical="top" shrinkToFit="1"/>
    </xf>
    <xf numFmtId="0" fontId="2" fillId="0" borderId="26" xfId="0" applyFont="1" applyBorder="1" applyAlignment="1">
      <alignment horizontal="left" vertical="center" wrapText="1" indent="4"/>
    </xf>
    <xf numFmtId="0" fontId="2" fillId="0" borderId="12" xfId="0" applyFont="1" applyBorder="1" applyAlignment="1">
      <alignment horizontal="left" vertical="center" wrapText="1" indent="4"/>
    </xf>
    <xf numFmtId="0" fontId="2" fillId="0" borderId="27" xfId="0" applyFont="1" applyBorder="1" applyAlignment="1">
      <alignment horizontal="left" vertical="center" wrapText="1" indent="4"/>
    </xf>
    <xf numFmtId="0" fontId="2" fillId="0" borderId="21" xfId="0" applyFont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right" vertical="top" shrinkToFit="1"/>
    </xf>
    <xf numFmtId="0" fontId="2" fillId="0" borderId="26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right" vertical="top" shrinkToFit="1"/>
    </xf>
    <xf numFmtId="0" fontId="0" fillId="6" borderId="19" xfId="0" applyFill="1" applyBorder="1" applyAlignment="1">
      <alignment horizontal="left" vertical="top"/>
    </xf>
    <xf numFmtId="0" fontId="0" fillId="6" borderId="30" xfId="0" applyFill="1" applyBorder="1" applyAlignment="1">
      <alignment horizontal="left" vertical="top"/>
    </xf>
    <xf numFmtId="0" fontId="2" fillId="0" borderId="34" xfId="0" applyFont="1" applyBorder="1" applyAlignment="1">
      <alignment horizontal="center" vertical="top" wrapText="1"/>
    </xf>
    <xf numFmtId="0" fontId="0" fillId="6" borderId="31" xfId="0" applyFill="1" applyBorder="1" applyAlignment="1">
      <alignment horizontal="left" vertical="top"/>
    </xf>
    <xf numFmtId="0" fontId="0" fillId="6" borderId="29" xfId="0" applyFill="1" applyBorder="1" applyAlignment="1">
      <alignment horizontal="left" vertical="top"/>
    </xf>
    <xf numFmtId="0" fontId="2" fillId="0" borderId="35" xfId="0" applyFont="1" applyBorder="1" applyAlignment="1">
      <alignment horizontal="left" vertical="top" wrapText="1"/>
    </xf>
    <xf numFmtId="164" fontId="4" fillId="0" borderId="36" xfId="0" applyNumberFormat="1" applyFont="1" applyBorder="1" applyAlignment="1">
      <alignment horizontal="right" vertical="top" shrinkToFit="1"/>
    </xf>
    <xf numFmtId="0" fontId="0" fillId="6" borderId="32" xfId="0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top" wrapText="1"/>
    </xf>
    <xf numFmtId="164" fontId="4" fillId="0" borderId="44" xfId="0" applyNumberFormat="1" applyFont="1" applyBorder="1" applyAlignment="1">
      <alignment horizontal="right" vertical="top" shrinkToFit="1"/>
    </xf>
    <xf numFmtId="0" fontId="2" fillId="0" borderId="1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164" fontId="3" fillId="6" borderId="10" xfId="0" applyNumberFormat="1" applyFont="1" applyFill="1" applyBorder="1" applyAlignment="1">
      <alignment horizontal="right" vertical="top" shrinkToFit="1"/>
    </xf>
    <xf numFmtId="0" fontId="0" fillId="6" borderId="32" xfId="0" applyFill="1" applyBorder="1" applyAlignment="1">
      <alignment horizontal="left" vertical="top"/>
    </xf>
    <xf numFmtId="0" fontId="2" fillId="0" borderId="33" xfId="0" applyFont="1" applyBorder="1" applyAlignment="1">
      <alignment horizontal="left" vertical="center" wrapText="1" indent="4"/>
    </xf>
    <xf numFmtId="0" fontId="2" fillId="6" borderId="39" xfId="0" applyFont="1" applyFill="1" applyBorder="1" applyAlignment="1">
      <alignment horizontal="center" vertical="center" wrapText="1"/>
    </xf>
    <xf numFmtId="0" fontId="2" fillId="6" borderId="51" xfId="0" applyFont="1" applyFill="1" applyBorder="1" applyAlignment="1">
      <alignment horizontal="center" vertical="center" wrapText="1"/>
    </xf>
    <xf numFmtId="166" fontId="3" fillId="6" borderId="42" xfId="1" applyNumberFormat="1" applyFont="1" applyFill="1" applyBorder="1" applyAlignment="1">
      <alignment horizontal="right" vertical="top" shrinkToFit="1"/>
    </xf>
    <xf numFmtId="164" fontId="4" fillId="6" borderId="52" xfId="0" applyNumberFormat="1" applyFont="1" applyFill="1" applyBorder="1" applyAlignment="1">
      <alignment horizontal="right" vertical="top" shrinkToFit="1"/>
    </xf>
    <xf numFmtId="164" fontId="3" fillId="6" borderId="53" xfId="0" applyNumberFormat="1" applyFont="1" applyFill="1" applyBorder="1" applyAlignment="1">
      <alignment horizontal="right" vertical="top" shrinkToFit="1"/>
    </xf>
    <xf numFmtId="164" fontId="4" fillId="6" borderId="54" xfId="0" applyNumberFormat="1" applyFont="1" applyFill="1" applyBorder="1" applyAlignment="1">
      <alignment horizontal="right" vertical="top" shrinkToFit="1"/>
    </xf>
    <xf numFmtId="164" fontId="0" fillId="0" borderId="0" xfId="0" applyNumberFormat="1" applyAlignment="1">
      <alignment horizontal="left" vertical="top"/>
    </xf>
    <xf numFmtId="6" fontId="8" fillId="7" borderId="55" xfId="0" applyNumberFormat="1" applyFont="1" applyFill="1" applyBorder="1"/>
    <xf numFmtId="6" fontId="9" fillId="7" borderId="42" xfId="0" applyNumberFormat="1" applyFont="1" applyFill="1" applyBorder="1"/>
    <xf numFmtId="166" fontId="10" fillId="6" borderId="45" xfId="1" applyNumberFormat="1" applyFont="1" applyFill="1" applyBorder="1" applyAlignment="1">
      <alignment horizontal="right" vertical="top" shrinkToFit="1"/>
    </xf>
    <xf numFmtId="0" fontId="0" fillId="6" borderId="61" xfId="0" applyFill="1" applyBorder="1" applyAlignment="1">
      <alignment horizontal="left" vertical="top"/>
    </xf>
    <xf numFmtId="0" fontId="2" fillId="0" borderId="62" xfId="0" applyFont="1" applyBorder="1" applyAlignment="1">
      <alignment horizontal="left" vertical="center" wrapText="1" indent="4"/>
    </xf>
    <xf numFmtId="0" fontId="2" fillId="0" borderId="63" xfId="0" applyFont="1" applyBorder="1" applyAlignment="1">
      <alignment horizontal="center" vertical="top" wrapText="1"/>
    </xf>
    <xf numFmtId="0" fontId="2" fillId="6" borderId="64" xfId="0" applyFont="1" applyFill="1" applyBorder="1" applyAlignment="1">
      <alignment horizontal="center" vertical="center" wrapText="1"/>
    </xf>
    <xf numFmtId="0" fontId="0" fillId="6" borderId="65" xfId="0" applyFill="1" applyBorder="1" applyAlignment="1">
      <alignment horizontal="left" vertical="top"/>
    </xf>
    <xf numFmtId="164" fontId="3" fillId="6" borderId="66" xfId="0" applyNumberFormat="1" applyFont="1" applyFill="1" applyBorder="1" applyAlignment="1">
      <alignment horizontal="right" vertical="top" shrinkToFit="1"/>
    </xf>
    <xf numFmtId="0" fontId="0" fillId="6" borderId="67" xfId="0" applyFill="1" applyBorder="1" applyAlignment="1">
      <alignment horizontal="left" vertical="top"/>
    </xf>
    <xf numFmtId="0" fontId="2" fillId="0" borderId="68" xfId="0" applyFont="1" applyBorder="1" applyAlignment="1">
      <alignment horizontal="left" vertical="top" wrapText="1"/>
    </xf>
    <xf numFmtId="164" fontId="4" fillId="0" borderId="69" xfId="0" applyNumberFormat="1" applyFont="1" applyBorder="1" applyAlignment="1">
      <alignment horizontal="right" vertical="top" shrinkToFit="1"/>
    </xf>
    <xf numFmtId="164" fontId="4" fillId="6" borderId="70" xfId="0" applyNumberFormat="1" applyFont="1" applyFill="1" applyBorder="1" applyAlignment="1">
      <alignment horizontal="right" vertical="top" shrinkToFit="1"/>
    </xf>
    <xf numFmtId="0" fontId="2" fillId="6" borderId="71" xfId="0" applyFont="1" applyFill="1" applyBorder="1" applyAlignment="1">
      <alignment horizontal="center" vertical="center" wrapText="1"/>
    </xf>
    <xf numFmtId="164" fontId="3" fillId="6" borderId="72" xfId="0" applyNumberFormat="1" applyFont="1" applyFill="1" applyBorder="1" applyAlignment="1">
      <alignment horizontal="right" vertical="top" shrinkToFit="1"/>
    </xf>
    <xf numFmtId="164" fontId="4" fillId="6" borderId="73" xfId="0" applyNumberFormat="1" applyFont="1" applyFill="1" applyBorder="1" applyAlignment="1">
      <alignment horizontal="right" vertical="top" shrinkToFit="1"/>
    </xf>
    <xf numFmtId="0" fontId="2" fillId="0" borderId="39" xfId="0" applyFont="1" applyBorder="1" applyAlignment="1">
      <alignment horizontal="center" vertical="top" wrapText="1"/>
    </xf>
    <xf numFmtId="0" fontId="2" fillId="6" borderId="74" xfId="0" applyFont="1" applyFill="1" applyBorder="1" applyAlignment="1">
      <alignment horizontal="center" vertical="center" wrapText="1"/>
    </xf>
    <xf numFmtId="164" fontId="3" fillId="6" borderId="42" xfId="0" applyNumberFormat="1" applyFont="1" applyFill="1" applyBorder="1" applyAlignment="1">
      <alignment horizontal="right" vertical="top" shrinkToFit="1"/>
    </xf>
    <xf numFmtId="164" fontId="4" fillId="6" borderId="45" xfId="0" applyNumberFormat="1" applyFont="1" applyFill="1" applyBorder="1" applyAlignment="1">
      <alignment horizontal="right" vertical="top" shrinkToFit="1"/>
    </xf>
    <xf numFmtId="0" fontId="2" fillId="6" borderId="75" xfId="0" applyFont="1" applyFill="1" applyBorder="1" applyAlignment="1">
      <alignment horizontal="center" vertical="center" wrapText="1"/>
    </xf>
    <xf numFmtId="0" fontId="2" fillId="6" borderId="76" xfId="0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right" vertical="top" shrinkToFit="1"/>
    </xf>
    <xf numFmtId="164" fontId="4" fillId="6" borderId="36" xfId="0" applyNumberFormat="1" applyFont="1" applyFill="1" applyBorder="1" applyAlignment="1">
      <alignment horizontal="right" vertical="top" shrinkToFi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0" fillId="6" borderId="0" xfId="0" applyFill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5" fillId="6" borderId="19" xfId="0" applyFont="1" applyFill="1" applyBorder="1" applyAlignment="1">
      <alignment horizontal="center" vertical="top" wrapText="1"/>
    </xf>
    <xf numFmtId="0" fontId="5" fillId="6" borderId="18" xfId="0" applyFont="1" applyFill="1" applyBorder="1" applyAlignment="1">
      <alignment horizontal="center" vertical="top" wrapText="1"/>
    </xf>
    <xf numFmtId="0" fontId="5" fillId="6" borderId="17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0" fillId="6" borderId="21" xfId="0" applyFill="1" applyBorder="1" applyAlignment="1">
      <alignment horizontal="center" wrapText="1"/>
    </xf>
    <xf numFmtId="0" fontId="0" fillId="6" borderId="28" xfId="0" applyFill="1" applyBorder="1" applyAlignment="1">
      <alignment horizontal="center" wrapText="1"/>
    </xf>
    <xf numFmtId="0" fontId="5" fillId="6" borderId="56" xfId="0" applyFont="1" applyFill="1" applyBorder="1" applyAlignment="1">
      <alignment horizontal="center" vertical="top" wrapText="1"/>
    </xf>
    <xf numFmtId="0" fontId="5" fillId="6" borderId="57" xfId="0" applyFont="1" applyFill="1" applyBorder="1" applyAlignment="1">
      <alignment horizontal="center" vertical="top" wrapText="1"/>
    </xf>
    <xf numFmtId="0" fontId="5" fillId="6" borderId="58" xfId="0" applyFont="1" applyFill="1" applyBorder="1" applyAlignment="1">
      <alignment horizontal="center" vertical="top" wrapText="1"/>
    </xf>
    <xf numFmtId="0" fontId="1" fillId="6" borderId="59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60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top" wrapText="1"/>
    </xf>
    <xf numFmtId="0" fontId="5" fillId="6" borderId="47" xfId="0" applyFont="1" applyFill="1" applyBorder="1" applyAlignment="1">
      <alignment horizontal="center" vertical="top" wrapText="1"/>
    </xf>
    <xf numFmtId="0" fontId="5" fillId="6" borderId="48" xfId="0" applyFont="1" applyFill="1" applyBorder="1" applyAlignment="1">
      <alignment horizontal="center" vertical="top" wrapText="1"/>
    </xf>
    <xf numFmtId="0" fontId="1" fillId="6" borderId="50" xfId="0" applyFont="1" applyFill="1" applyBorder="1" applyAlignment="1">
      <alignment horizontal="center" vertical="center" wrapText="1"/>
    </xf>
    <xf numFmtId="0" fontId="1" fillId="6" borderId="49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6"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4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190501</xdr:colOff>
      <xdr:row>0</xdr:row>
      <xdr:rowOff>0</xdr:rowOff>
    </xdr:from>
    <xdr:ext cx="533399" cy="377980"/>
    <xdr:pic>
      <xdr:nvPicPr>
        <xdr:cNvPr id="16" name="image13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0"/>
          <a:ext cx="533399" cy="377980"/>
        </a:xfrm>
        <a:prstGeom prst="rect">
          <a:avLst/>
        </a:prstGeom>
      </xdr:spPr>
    </xdr:pic>
    <xdr:clientData/>
  </xdr:oneCellAnchor>
  <xdr:oneCellAnchor>
    <xdr:from>
      <xdr:col>0</xdr:col>
      <xdr:colOff>163288</xdr:colOff>
      <xdr:row>2</xdr:row>
      <xdr:rowOff>87086</xdr:rowOff>
    </xdr:from>
    <xdr:ext cx="579894" cy="460501"/>
    <xdr:pic>
      <xdr:nvPicPr>
        <xdr:cNvPr id="21" name="image1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8" y="631372"/>
          <a:ext cx="579894" cy="460501"/>
        </a:xfrm>
        <a:prstGeom prst="rect">
          <a:avLst/>
        </a:prstGeom>
      </xdr:spPr>
    </xdr:pic>
    <xdr:clientData/>
  </xdr:oneCellAnchor>
  <xdr:oneCellAnchor>
    <xdr:from>
      <xdr:col>0</xdr:col>
      <xdr:colOff>54431</xdr:colOff>
      <xdr:row>7</xdr:row>
      <xdr:rowOff>152400</xdr:rowOff>
    </xdr:from>
    <xdr:ext cx="838197" cy="319220"/>
    <xdr:pic>
      <xdr:nvPicPr>
        <xdr:cNvPr id="22" name="image2.jpe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1" y="1409700"/>
          <a:ext cx="838197" cy="319220"/>
        </a:xfrm>
        <a:prstGeom prst="rect">
          <a:avLst/>
        </a:prstGeom>
      </xdr:spPr>
    </xdr:pic>
    <xdr:clientData/>
  </xdr:oneCellAnchor>
  <xdr:oneCellAnchor>
    <xdr:from>
      <xdr:col>0</xdr:col>
      <xdr:colOff>103414</xdr:colOff>
      <xdr:row>12</xdr:row>
      <xdr:rowOff>146958</xdr:rowOff>
    </xdr:from>
    <xdr:ext cx="723900" cy="453672"/>
    <xdr:pic>
      <xdr:nvPicPr>
        <xdr:cNvPr id="23" name="image3.jpe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4" y="2247901"/>
          <a:ext cx="723900" cy="453672"/>
        </a:xfrm>
        <a:prstGeom prst="rect">
          <a:avLst/>
        </a:prstGeom>
      </xdr:spPr>
    </xdr:pic>
    <xdr:clientData/>
  </xdr:oneCellAnchor>
  <xdr:oneCellAnchor>
    <xdr:from>
      <xdr:col>0</xdr:col>
      <xdr:colOff>234044</xdr:colOff>
      <xdr:row>17</xdr:row>
      <xdr:rowOff>108857</xdr:rowOff>
    </xdr:from>
    <xdr:ext cx="483564" cy="408145"/>
    <xdr:pic>
      <xdr:nvPicPr>
        <xdr:cNvPr id="24" name="image4.jpe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44" y="2803071"/>
          <a:ext cx="483564" cy="408145"/>
        </a:xfrm>
        <a:prstGeom prst="rect">
          <a:avLst/>
        </a:prstGeom>
      </xdr:spPr>
    </xdr:pic>
    <xdr:clientData/>
  </xdr:oneCellAnchor>
  <xdr:oneCellAnchor>
    <xdr:from>
      <xdr:col>0</xdr:col>
      <xdr:colOff>146958</xdr:colOff>
      <xdr:row>22</xdr:row>
      <xdr:rowOff>70757</xdr:rowOff>
    </xdr:from>
    <xdr:ext cx="571804" cy="479602"/>
    <xdr:pic>
      <xdr:nvPicPr>
        <xdr:cNvPr id="25" name="image5.jpe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958" y="3733800"/>
          <a:ext cx="571804" cy="479602"/>
        </a:xfrm>
        <a:prstGeom prst="rect">
          <a:avLst/>
        </a:prstGeom>
      </xdr:spPr>
    </xdr:pic>
    <xdr:clientData/>
  </xdr:oneCellAnchor>
  <xdr:oneCellAnchor>
    <xdr:from>
      <xdr:col>0</xdr:col>
      <xdr:colOff>174171</xdr:colOff>
      <xdr:row>37</xdr:row>
      <xdr:rowOff>163287</xdr:rowOff>
    </xdr:from>
    <xdr:ext cx="626025" cy="326571"/>
    <xdr:pic>
      <xdr:nvPicPr>
        <xdr:cNvPr id="26" name="image6.jpe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1" y="5715001"/>
          <a:ext cx="626025" cy="326571"/>
        </a:xfrm>
        <a:prstGeom prst="rect">
          <a:avLst/>
        </a:prstGeom>
      </xdr:spPr>
    </xdr:pic>
    <xdr:clientData/>
  </xdr:oneCellAnchor>
  <xdr:oneCellAnchor>
    <xdr:from>
      <xdr:col>0</xdr:col>
      <xdr:colOff>152397</xdr:colOff>
      <xdr:row>42</xdr:row>
      <xdr:rowOff>108857</xdr:rowOff>
    </xdr:from>
    <xdr:ext cx="662803" cy="359228"/>
    <xdr:pic>
      <xdr:nvPicPr>
        <xdr:cNvPr id="27" name="image7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7" y="6727371"/>
          <a:ext cx="662803" cy="359228"/>
        </a:xfrm>
        <a:prstGeom prst="rect">
          <a:avLst/>
        </a:prstGeom>
      </xdr:spPr>
    </xdr:pic>
    <xdr:clientData/>
  </xdr:oneCellAnchor>
  <xdr:oneCellAnchor>
    <xdr:from>
      <xdr:col>0</xdr:col>
      <xdr:colOff>65313</xdr:colOff>
      <xdr:row>47</xdr:row>
      <xdr:rowOff>195943</xdr:rowOff>
    </xdr:from>
    <xdr:ext cx="810987" cy="272319"/>
    <xdr:pic>
      <xdr:nvPicPr>
        <xdr:cNvPr id="28" name="image8.jpe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3" y="7184572"/>
          <a:ext cx="810987" cy="272319"/>
        </a:xfrm>
        <a:prstGeom prst="rect">
          <a:avLst/>
        </a:prstGeom>
      </xdr:spPr>
    </xdr:pic>
    <xdr:clientData/>
  </xdr:oneCellAnchor>
  <xdr:oneCellAnchor>
    <xdr:from>
      <xdr:col>0</xdr:col>
      <xdr:colOff>189750</xdr:colOff>
      <xdr:row>27</xdr:row>
      <xdr:rowOff>38099</xdr:rowOff>
    </xdr:from>
    <xdr:ext cx="542481" cy="572326"/>
    <xdr:pic>
      <xdr:nvPicPr>
        <xdr:cNvPr id="30" name="image11.jpe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50" y="4441370"/>
          <a:ext cx="542481" cy="572326"/>
        </a:xfrm>
        <a:prstGeom prst="rect">
          <a:avLst/>
        </a:prstGeom>
      </xdr:spPr>
    </xdr:pic>
    <xdr:clientData/>
  </xdr:oneCellAnchor>
  <xdr:oneCellAnchor>
    <xdr:from>
      <xdr:col>0</xdr:col>
      <xdr:colOff>114299</xdr:colOff>
      <xdr:row>57</xdr:row>
      <xdr:rowOff>157845</xdr:rowOff>
    </xdr:from>
    <xdr:ext cx="756686" cy="304798"/>
    <xdr:pic>
      <xdr:nvPicPr>
        <xdr:cNvPr id="32" name="image9.jpe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9007931"/>
          <a:ext cx="756686" cy="304798"/>
        </a:xfrm>
        <a:prstGeom prst="rect">
          <a:avLst/>
        </a:prstGeom>
      </xdr:spPr>
    </xdr:pic>
    <xdr:clientData/>
  </xdr:oneCellAnchor>
  <xdr:oneCellAnchor>
    <xdr:from>
      <xdr:col>0</xdr:col>
      <xdr:colOff>108857</xdr:colOff>
      <xdr:row>52</xdr:row>
      <xdr:rowOff>179614</xdr:rowOff>
    </xdr:from>
    <xdr:ext cx="730960" cy="272143"/>
    <xdr:pic>
      <xdr:nvPicPr>
        <xdr:cNvPr id="33" name="image10.jpe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8278585"/>
          <a:ext cx="730960" cy="272143"/>
        </a:xfrm>
        <a:prstGeom prst="rect">
          <a:avLst/>
        </a:prstGeom>
      </xdr:spPr>
    </xdr:pic>
    <xdr:clientData/>
  </xdr:oneCellAnchor>
  <xdr:twoCellAnchor editAs="oneCell">
    <xdr:from>
      <xdr:col>0</xdr:col>
      <xdr:colOff>70758</xdr:colOff>
      <xdr:row>32</xdr:row>
      <xdr:rowOff>32657</xdr:rowOff>
    </xdr:from>
    <xdr:to>
      <xdr:col>0</xdr:col>
      <xdr:colOff>869403</xdr:colOff>
      <xdr:row>35</xdr:row>
      <xdr:rowOff>42502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0758" y="5170714"/>
          <a:ext cx="798645" cy="548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223159</xdr:colOff>
      <xdr:row>0</xdr:row>
      <xdr:rowOff>21771</xdr:rowOff>
    </xdr:from>
    <xdr:ext cx="511628" cy="362552"/>
    <xdr:pic>
      <xdr:nvPicPr>
        <xdr:cNvPr id="2" name="image1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59" y="21771"/>
          <a:ext cx="511628" cy="362552"/>
        </a:xfrm>
        <a:prstGeom prst="rect">
          <a:avLst/>
        </a:prstGeom>
      </xdr:spPr>
    </xdr:pic>
    <xdr:clientData/>
  </xdr:oneCellAnchor>
  <xdr:oneCellAnchor>
    <xdr:from>
      <xdr:col>0</xdr:col>
      <xdr:colOff>163288</xdr:colOff>
      <xdr:row>2</xdr:row>
      <xdr:rowOff>87086</xdr:rowOff>
    </xdr:from>
    <xdr:ext cx="579894" cy="460501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8" y="630011"/>
          <a:ext cx="579894" cy="460501"/>
        </a:xfrm>
        <a:prstGeom prst="rect">
          <a:avLst/>
        </a:prstGeom>
      </xdr:spPr>
    </xdr:pic>
    <xdr:clientData/>
  </xdr:oneCellAnchor>
  <xdr:oneCellAnchor>
    <xdr:from>
      <xdr:col>0</xdr:col>
      <xdr:colOff>48988</xdr:colOff>
      <xdr:row>7</xdr:row>
      <xdr:rowOff>195943</xdr:rowOff>
    </xdr:from>
    <xdr:ext cx="838197" cy="319220"/>
    <xdr:pic>
      <xdr:nvPicPr>
        <xdr:cNvPr id="4" name="image2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8" y="1480457"/>
          <a:ext cx="838197" cy="319220"/>
        </a:xfrm>
        <a:prstGeom prst="rect">
          <a:avLst/>
        </a:prstGeom>
      </xdr:spPr>
    </xdr:pic>
    <xdr:clientData/>
  </xdr:oneCellAnchor>
  <xdr:oneCellAnchor>
    <xdr:from>
      <xdr:col>0</xdr:col>
      <xdr:colOff>103414</xdr:colOff>
      <xdr:row>12</xdr:row>
      <xdr:rowOff>152401</xdr:rowOff>
    </xdr:from>
    <xdr:ext cx="723900" cy="453672"/>
    <xdr:pic>
      <xdr:nvPicPr>
        <xdr:cNvPr id="5" name="image3.jpe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4" y="2253344"/>
          <a:ext cx="723900" cy="453672"/>
        </a:xfrm>
        <a:prstGeom prst="rect">
          <a:avLst/>
        </a:prstGeom>
      </xdr:spPr>
    </xdr:pic>
    <xdr:clientData/>
  </xdr:oneCellAnchor>
  <xdr:oneCellAnchor>
    <xdr:from>
      <xdr:col>0</xdr:col>
      <xdr:colOff>234044</xdr:colOff>
      <xdr:row>17</xdr:row>
      <xdr:rowOff>108857</xdr:rowOff>
    </xdr:from>
    <xdr:ext cx="483564" cy="408145"/>
    <xdr:pic>
      <xdr:nvPicPr>
        <xdr:cNvPr id="6" name="image4.jpe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44" y="3033032"/>
          <a:ext cx="483564" cy="408145"/>
        </a:xfrm>
        <a:prstGeom prst="rect">
          <a:avLst/>
        </a:prstGeom>
      </xdr:spPr>
    </xdr:pic>
    <xdr:clientData/>
  </xdr:oneCellAnchor>
  <xdr:oneCellAnchor>
    <xdr:from>
      <xdr:col>0</xdr:col>
      <xdr:colOff>136072</xdr:colOff>
      <xdr:row>22</xdr:row>
      <xdr:rowOff>92528</xdr:rowOff>
    </xdr:from>
    <xdr:ext cx="571804" cy="479602"/>
    <xdr:pic>
      <xdr:nvPicPr>
        <xdr:cNvPr id="7" name="image5.jpe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3755571"/>
          <a:ext cx="571804" cy="479602"/>
        </a:xfrm>
        <a:prstGeom prst="rect">
          <a:avLst/>
        </a:prstGeom>
      </xdr:spPr>
    </xdr:pic>
    <xdr:clientData/>
  </xdr:oneCellAnchor>
  <xdr:oneCellAnchor>
    <xdr:from>
      <xdr:col>0</xdr:col>
      <xdr:colOff>179614</xdr:colOff>
      <xdr:row>37</xdr:row>
      <xdr:rowOff>157844</xdr:rowOff>
    </xdr:from>
    <xdr:ext cx="626025" cy="326571"/>
    <xdr:pic>
      <xdr:nvPicPr>
        <xdr:cNvPr id="8" name="image6.jpe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14" y="5709558"/>
          <a:ext cx="626025" cy="326571"/>
        </a:xfrm>
        <a:prstGeom prst="rect">
          <a:avLst/>
        </a:prstGeom>
      </xdr:spPr>
    </xdr:pic>
    <xdr:clientData/>
  </xdr:oneCellAnchor>
  <xdr:oneCellAnchor>
    <xdr:from>
      <xdr:col>0</xdr:col>
      <xdr:colOff>163284</xdr:colOff>
      <xdr:row>42</xdr:row>
      <xdr:rowOff>141516</xdr:rowOff>
    </xdr:from>
    <xdr:ext cx="662803" cy="359228"/>
    <xdr:pic>
      <xdr:nvPicPr>
        <xdr:cNvPr id="9" name="image7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4" y="6417130"/>
          <a:ext cx="662803" cy="359228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47</xdr:row>
      <xdr:rowOff>195943</xdr:rowOff>
    </xdr:from>
    <xdr:ext cx="810987" cy="272319"/>
    <xdr:pic>
      <xdr:nvPicPr>
        <xdr:cNvPr id="10" name="image8.jpe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" y="7211786"/>
          <a:ext cx="810987" cy="272319"/>
        </a:xfrm>
        <a:prstGeom prst="rect">
          <a:avLst/>
        </a:prstGeom>
      </xdr:spPr>
    </xdr:pic>
    <xdr:clientData/>
  </xdr:oneCellAnchor>
  <xdr:oneCellAnchor>
    <xdr:from>
      <xdr:col>0</xdr:col>
      <xdr:colOff>189750</xdr:colOff>
      <xdr:row>27</xdr:row>
      <xdr:rowOff>38099</xdr:rowOff>
    </xdr:from>
    <xdr:ext cx="542481" cy="572326"/>
    <xdr:pic>
      <xdr:nvPicPr>
        <xdr:cNvPr id="12" name="image11.jpe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50" y="4441370"/>
          <a:ext cx="542481" cy="572326"/>
        </a:xfrm>
        <a:prstGeom prst="rect">
          <a:avLst/>
        </a:prstGeom>
      </xdr:spPr>
    </xdr:pic>
    <xdr:clientData/>
  </xdr:oneCellAnchor>
  <xdr:oneCellAnchor>
    <xdr:from>
      <xdr:col>0</xdr:col>
      <xdr:colOff>59871</xdr:colOff>
      <xdr:row>57</xdr:row>
      <xdr:rowOff>125187</xdr:rowOff>
    </xdr:from>
    <xdr:ext cx="756686" cy="304798"/>
    <xdr:pic>
      <xdr:nvPicPr>
        <xdr:cNvPr id="14" name="image9.jpe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1" y="8992962"/>
          <a:ext cx="756686" cy="304798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52</xdr:row>
      <xdr:rowOff>201386</xdr:rowOff>
    </xdr:from>
    <xdr:ext cx="730960" cy="272143"/>
    <xdr:pic>
      <xdr:nvPicPr>
        <xdr:cNvPr id="15" name="image10.jpe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300357"/>
          <a:ext cx="730960" cy="272143"/>
        </a:xfrm>
        <a:prstGeom prst="rect">
          <a:avLst/>
        </a:prstGeom>
      </xdr:spPr>
    </xdr:pic>
    <xdr:clientData/>
  </xdr:oneCellAnchor>
  <xdr:twoCellAnchor editAs="oneCell">
    <xdr:from>
      <xdr:col>0</xdr:col>
      <xdr:colOff>65314</xdr:colOff>
      <xdr:row>32</xdr:row>
      <xdr:rowOff>43543</xdr:rowOff>
    </xdr:from>
    <xdr:to>
      <xdr:col>0</xdr:col>
      <xdr:colOff>865414</xdr:colOff>
      <xdr:row>35</xdr:row>
      <xdr:rowOff>71555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5314" y="5181600"/>
          <a:ext cx="800100" cy="5505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201388</xdr:colOff>
      <xdr:row>0</xdr:row>
      <xdr:rowOff>23161</xdr:rowOff>
    </xdr:from>
    <xdr:ext cx="566056" cy="401121"/>
    <xdr:pic>
      <xdr:nvPicPr>
        <xdr:cNvPr id="2" name="image1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388" y="23161"/>
          <a:ext cx="566056" cy="401121"/>
        </a:xfrm>
        <a:prstGeom prst="rect">
          <a:avLst/>
        </a:prstGeom>
      </xdr:spPr>
    </xdr:pic>
    <xdr:clientData/>
  </xdr:oneCellAnchor>
  <xdr:oneCellAnchor>
    <xdr:from>
      <xdr:col>0</xdr:col>
      <xdr:colOff>163288</xdr:colOff>
      <xdr:row>2</xdr:row>
      <xdr:rowOff>87086</xdr:rowOff>
    </xdr:from>
    <xdr:ext cx="579894" cy="460501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8" y="630011"/>
          <a:ext cx="579894" cy="460501"/>
        </a:xfrm>
        <a:prstGeom prst="rect">
          <a:avLst/>
        </a:prstGeom>
      </xdr:spPr>
    </xdr:pic>
    <xdr:clientData/>
  </xdr:oneCellAnchor>
  <xdr:oneCellAnchor>
    <xdr:from>
      <xdr:col>0</xdr:col>
      <xdr:colOff>43546</xdr:colOff>
      <xdr:row>7</xdr:row>
      <xdr:rowOff>195943</xdr:rowOff>
    </xdr:from>
    <xdr:ext cx="838197" cy="319220"/>
    <xdr:pic>
      <xdr:nvPicPr>
        <xdr:cNvPr id="4" name="image2.jpe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6" y="1480457"/>
          <a:ext cx="838197" cy="319220"/>
        </a:xfrm>
        <a:prstGeom prst="rect">
          <a:avLst/>
        </a:prstGeom>
      </xdr:spPr>
    </xdr:pic>
    <xdr:clientData/>
  </xdr:oneCellAnchor>
  <xdr:oneCellAnchor>
    <xdr:from>
      <xdr:col>0</xdr:col>
      <xdr:colOff>97971</xdr:colOff>
      <xdr:row>12</xdr:row>
      <xdr:rowOff>146958</xdr:rowOff>
    </xdr:from>
    <xdr:ext cx="723900" cy="453672"/>
    <xdr:pic>
      <xdr:nvPicPr>
        <xdr:cNvPr id="5" name="image3.jpe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" y="2247901"/>
          <a:ext cx="723900" cy="453672"/>
        </a:xfrm>
        <a:prstGeom prst="rect">
          <a:avLst/>
        </a:prstGeom>
      </xdr:spPr>
    </xdr:pic>
    <xdr:clientData/>
  </xdr:oneCellAnchor>
  <xdr:oneCellAnchor>
    <xdr:from>
      <xdr:col>0</xdr:col>
      <xdr:colOff>234044</xdr:colOff>
      <xdr:row>17</xdr:row>
      <xdr:rowOff>108857</xdr:rowOff>
    </xdr:from>
    <xdr:ext cx="483564" cy="408145"/>
    <xdr:pic>
      <xdr:nvPicPr>
        <xdr:cNvPr id="6" name="image4.jpe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44" y="3033032"/>
          <a:ext cx="483564" cy="408145"/>
        </a:xfrm>
        <a:prstGeom prst="rect">
          <a:avLst/>
        </a:prstGeom>
      </xdr:spPr>
    </xdr:pic>
    <xdr:clientData/>
  </xdr:oneCellAnchor>
  <xdr:oneCellAnchor>
    <xdr:from>
      <xdr:col>0</xdr:col>
      <xdr:colOff>174172</xdr:colOff>
      <xdr:row>22</xdr:row>
      <xdr:rowOff>70757</xdr:rowOff>
    </xdr:from>
    <xdr:ext cx="571804" cy="479602"/>
    <xdr:pic>
      <xdr:nvPicPr>
        <xdr:cNvPr id="7" name="image5.jpe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2" y="3505200"/>
          <a:ext cx="571804" cy="479602"/>
        </a:xfrm>
        <a:prstGeom prst="rect">
          <a:avLst/>
        </a:prstGeom>
      </xdr:spPr>
    </xdr:pic>
    <xdr:clientData/>
  </xdr:oneCellAnchor>
  <xdr:oneCellAnchor>
    <xdr:from>
      <xdr:col>0</xdr:col>
      <xdr:colOff>174171</xdr:colOff>
      <xdr:row>37</xdr:row>
      <xdr:rowOff>163287</xdr:rowOff>
    </xdr:from>
    <xdr:ext cx="626025" cy="326571"/>
    <xdr:pic>
      <xdr:nvPicPr>
        <xdr:cNvPr id="8" name="image6.jpe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1" y="6049737"/>
          <a:ext cx="626025" cy="326571"/>
        </a:xfrm>
        <a:prstGeom prst="rect">
          <a:avLst/>
        </a:prstGeom>
      </xdr:spPr>
    </xdr:pic>
    <xdr:clientData/>
  </xdr:oneCellAnchor>
  <xdr:oneCellAnchor>
    <xdr:from>
      <xdr:col>0</xdr:col>
      <xdr:colOff>163284</xdr:colOff>
      <xdr:row>42</xdr:row>
      <xdr:rowOff>136072</xdr:rowOff>
    </xdr:from>
    <xdr:ext cx="662803" cy="359228"/>
    <xdr:pic>
      <xdr:nvPicPr>
        <xdr:cNvPr id="9" name="image7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4" y="6754586"/>
          <a:ext cx="662803" cy="359228"/>
        </a:xfrm>
        <a:prstGeom prst="rect">
          <a:avLst/>
        </a:prstGeom>
      </xdr:spPr>
    </xdr:pic>
    <xdr:clientData/>
  </xdr:oneCellAnchor>
  <xdr:oneCellAnchor>
    <xdr:from>
      <xdr:col>0</xdr:col>
      <xdr:colOff>65313</xdr:colOff>
      <xdr:row>47</xdr:row>
      <xdr:rowOff>195943</xdr:rowOff>
    </xdr:from>
    <xdr:ext cx="810987" cy="272319"/>
    <xdr:pic>
      <xdr:nvPicPr>
        <xdr:cNvPr id="10" name="image8.jpe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3" y="7568293"/>
          <a:ext cx="810987" cy="272319"/>
        </a:xfrm>
        <a:prstGeom prst="rect">
          <a:avLst/>
        </a:prstGeom>
      </xdr:spPr>
    </xdr:pic>
    <xdr:clientData/>
  </xdr:oneCellAnchor>
  <xdr:oneCellAnchor>
    <xdr:from>
      <xdr:col>0</xdr:col>
      <xdr:colOff>189750</xdr:colOff>
      <xdr:row>27</xdr:row>
      <xdr:rowOff>38099</xdr:rowOff>
    </xdr:from>
    <xdr:ext cx="542481" cy="572326"/>
    <xdr:pic>
      <xdr:nvPicPr>
        <xdr:cNvPr id="12" name="image11.jpe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50" y="4441370"/>
          <a:ext cx="542481" cy="572326"/>
        </a:xfrm>
        <a:prstGeom prst="rect">
          <a:avLst/>
        </a:prstGeom>
      </xdr:spPr>
    </xdr:pic>
    <xdr:clientData/>
  </xdr:oneCellAnchor>
  <xdr:oneCellAnchor>
    <xdr:from>
      <xdr:col>0</xdr:col>
      <xdr:colOff>97970</xdr:colOff>
      <xdr:row>57</xdr:row>
      <xdr:rowOff>168729</xdr:rowOff>
    </xdr:from>
    <xdr:ext cx="756686" cy="304798"/>
    <xdr:pic>
      <xdr:nvPicPr>
        <xdr:cNvPr id="14" name="image9.jpe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0" y="9018815"/>
          <a:ext cx="756686" cy="304798"/>
        </a:xfrm>
        <a:prstGeom prst="rect">
          <a:avLst/>
        </a:prstGeom>
      </xdr:spPr>
    </xdr:pic>
    <xdr:clientData/>
  </xdr:oneCellAnchor>
  <xdr:oneCellAnchor>
    <xdr:from>
      <xdr:col>0</xdr:col>
      <xdr:colOff>97972</xdr:colOff>
      <xdr:row>52</xdr:row>
      <xdr:rowOff>179614</xdr:rowOff>
    </xdr:from>
    <xdr:ext cx="730960" cy="272143"/>
    <xdr:pic>
      <xdr:nvPicPr>
        <xdr:cNvPr id="15" name="image10.jpe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2" y="8278585"/>
          <a:ext cx="730960" cy="272143"/>
        </a:xfrm>
        <a:prstGeom prst="rect">
          <a:avLst/>
        </a:prstGeom>
      </xdr:spPr>
    </xdr:pic>
    <xdr:clientData/>
  </xdr:oneCellAnchor>
  <xdr:twoCellAnchor editAs="oneCell">
    <xdr:from>
      <xdr:col>0</xdr:col>
      <xdr:colOff>59872</xdr:colOff>
      <xdr:row>32</xdr:row>
      <xdr:rowOff>54429</xdr:rowOff>
    </xdr:from>
    <xdr:to>
      <xdr:col>0</xdr:col>
      <xdr:colOff>858517</xdr:colOff>
      <xdr:row>35</xdr:row>
      <xdr:rowOff>64274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872" y="4963886"/>
          <a:ext cx="798645" cy="548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201388</xdr:colOff>
      <xdr:row>0</xdr:row>
      <xdr:rowOff>23161</xdr:rowOff>
    </xdr:from>
    <xdr:ext cx="566056" cy="401121"/>
    <xdr:pic>
      <xdr:nvPicPr>
        <xdr:cNvPr id="2" name="image13.png">
          <a:extLst>
            <a:ext uri="{FF2B5EF4-FFF2-40B4-BE49-F238E27FC236}">
              <a16:creationId xmlns:a16="http://schemas.microsoft.com/office/drawing/2014/main" id="{0CAE2DD4-F6C0-4B01-B934-D6C17973C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388" y="23161"/>
          <a:ext cx="566056" cy="401121"/>
        </a:xfrm>
        <a:prstGeom prst="rect">
          <a:avLst/>
        </a:prstGeom>
      </xdr:spPr>
    </xdr:pic>
    <xdr:clientData/>
  </xdr:oneCellAnchor>
  <xdr:oneCellAnchor>
    <xdr:from>
      <xdr:col>0</xdr:col>
      <xdr:colOff>163288</xdr:colOff>
      <xdr:row>2</xdr:row>
      <xdr:rowOff>87086</xdr:rowOff>
    </xdr:from>
    <xdr:ext cx="579894" cy="460501"/>
    <xdr:pic>
      <xdr:nvPicPr>
        <xdr:cNvPr id="3" name="image1.png">
          <a:extLst>
            <a:ext uri="{FF2B5EF4-FFF2-40B4-BE49-F238E27FC236}">
              <a16:creationId xmlns:a16="http://schemas.microsoft.com/office/drawing/2014/main" id="{4436FDC2-EF7E-49F7-99F2-DF0ECC210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8" y="544286"/>
          <a:ext cx="579894" cy="460501"/>
        </a:xfrm>
        <a:prstGeom prst="rect">
          <a:avLst/>
        </a:prstGeom>
      </xdr:spPr>
    </xdr:pic>
    <xdr:clientData/>
  </xdr:oneCellAnchor>
  <xdr:oneCellAnchor>
    <xdr:from>
      <xdr:col>0</xdr:col>
      <xdr:colOff>43546</xdr:colOff>
      <xdr:row>7</xdr:row>
      <xdr:rowOff>195943</xdr:rowOff>
    </xdr:from>
    <xdr:ext cx="838197" cy="319220"/>
    <xdr:pic>
      <xdr:nvPicPr>
        <xdr:cNvPr id="4" name="image2.jpeg">
          <a:extLst>
            <a:ext uri="{FF2B5EF4-FFF2-40B4-BE49-F238E27FC236}">
              <a16:creationId xmlns:a16="http://schemas.microsoft.com/office/drawing/2014/main" id="{C4F37755-B3A5-40DC-81D0-47837E251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6" y="1369423"/>
          <a:ext cx="838197" cy="319220"/>
        </a:xfrm>
        <a:prstGeom prst="rect">
          <a:avLst/>
        </a:prstGeom>
      </xdr:spPr>
    </xdr:pic>
    <xdr:clientData/>
  </xdr:oneCellAnchor>
  <xdr:oneCellAnchor>
    <xdr:from>
      <xdr:col>0</xdr:col>
      <xdr:colOff>97971</xdr:colOff>
      <xdr:row>12</xdr:row>
      <xdr:rowOff>146958</xdr:rowOff>
    </xdr:from>
    <xdr:ext cx="723900" cy="453672"/>
    <xdr:pic>
      <xdr:nvPicPr>
        <xdr:cNvPr id="5" name="image3.jpeg">
          <a:extLst>
            <a:ext uri="{FF2B5EF4-FFF2-40B4-BE49-F238E27FC236}">
              <a16:creationId xmlns:a16="http://schemas.microsoft.com/office/drawing/2014/main" id="{1A236837-8A07-4598-B88A-90FD9017A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" y="2036718"/>
          <a:ext cx="723900" cy="453672"/>
        </a:xfrm>
        <a:prstGeom prst="rect">
          <a:avLst/>
        </a:prstGeom>
      </xdr:spPr>
    </xdr:pic>
    <xdr:clientData/>
  </xdr:oneCellAnchor>
  <xdr:oneCellAnchor>
    <xdr:from>
      <xdr:col>0</xdr:col>
      <xdr:colOff>234044</xdr:colOff>
      <xdr:row>17</xdr:row>
      <xdr:rowOff>108857</xdr:rowOff>
    </xdr:from>
    <xdr:ext cx="483564" cy="408145"/>
    <xdr:pic>
      <xdr:nvPicPr>
        <xdr:cNvPr id="6" name="image4.jpeg">
          <a:extLst>
            <a:ext uri="{FF2B5EF4-FFF2-40B4-BE49-F238E27FC236}">
              <a16:creationId xmlns:a16="http://schemas.microsoft.com/office/drawing/2014/main" id="{AB7759F2-9EA9-4918-A612-E6A2E2CF7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44" y="2730137"/>
          <a:ext cx="483564" cy="408145"/>
        </a:xfrm>
        <a:prstGeom prst="rect">
          <a:avLst/>
        </a:prstGeom>
      </xdr:spPr>
    </xdr:pic>
    <xdr:clientData/>
  </xdr:oneCellAnchor>
  <xdr:oneCellAnchor>
    <xdr:from>
      <xdr:col>0</xdr:col>
      <xdr:colOff>174172</xdr:colOff>
      <xdr:row>22</xdr:row>
      <xdr:rowOff>70757</xdr:rowOff>
    </xdr:from>
    <xdr:ext cx="571804" cy="479602"/>
    <xdr:pic>
      <xdr:nvPicPr>
        <xdr:cNvPr id="7" name="image5.jpeg">
          <a:extLst>
            <a:ext uri="{FF2B5EF4-FFF2-40B4-BE49-F238E27FC236}">
              <a16:creationId xmlns:a16="http://schemas.microsoft.com/office/drawing/2014/main" id="{257E0FD8-62DD-4FB6-B0A5-17E4BA786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2" y="3415937"/>
          <a:ext cx="571804" cy="479602"/>
        </a:xfrm>
        <a:prstGeom prst="rect">
          <a:avLst/>
        </a:prstGeom>
      </xdr:spPr>
    </xdr:pic>
    <xdr:clientData/>
  </xdr:oneCellAnchor>
  <xdr:oneCellAnchor>
    <xdr:from>
      <xdr:col>0</xdr:col>
      <xdr:colOff>174171</xdr:colOff>
      <xdr:row>37</xdr:row>
      <xdr:rowOff>163287</xdr:rowOff>
    </xdr:from>
    <xdr:ext cx="626025" cy="326571"/>
    <xdr:pic>
      <xdr:nvPicPr>
        <xdr:cNvPr id="8" name="image6.jpeg">
          <a:extLst>
            <a:ext uri="{FF2B5EF4-FFF2-40B4-BE49-F238E27FC236}">
              <a16:creationId xmlns:a16="http://schemas.microsoft.com/office/drawing/2014/main" id="{9B32BEF0-0C4F-4F3A-B049-01F956372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1" y="5649687"/>
          <a:ext cx="626025" cy="326571"/>
        </a:xfrm>
        <a:prstGeom prst="rect">
          <a:avLst/>
        </a:prstGeom>
      </xdr:spPr>
    </xdr:pic>
    <xdr:clientData/>
  </xdr:oneCellAnchor>
  <xdr:oneCellAnchor>
    <xdr:from>
      <xdr:col>0</xdr:col>
      <xdr:colOff>163284</xdr:colOff>
      <xdr:row>42</xdr:row>
      <xdr:rowOff>136072</xdr:rowOff>
    </xdr:from>
    <xdr:ext cx="662803" cy="359228"/>
    <xdr:pic>
      <xdr:nvPicPr>
        <xdr:cNvPr id="9" name="image7.png">
          <a:extLst>
            <a:ext uri="{FF2B5EF4-FFF2-40B4-BE49-F238E27FC236}">
              <a16:creationId xmlns:a16="http://schemas.microsoft.com/office/drawing/2014/main" id="{6AD3F05A-8427-42AF-939D-2BD693BEA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4" y="6338752"/>
          <a:ext cx="662803" cy="359228"/>
        </a:xfrm>
        <a:prstGeom prst="rect">
          <a:avLst/>
        </a:prstGeom>
      </xdr:spPr>
    </xdr:pic>
    <xdr:clientData/>
  </xdr:oneCellAnchor>
  <xdr:oneCellAnchor>
    <xdr:from>
      <xdr:col>0</xdr:col>
      <xdr:colOff>65313</xdr:colOff>
      <xdr:row>47</xdr:row>
      <xdr:rowOff>195943</xdr:rowOff>
    </xdr:from>
    <xdr:ext cx="810987" cy="272319"/>
    <xdr:pic>
      <xdr:nvPicPr>
        <xdr:cNvPr id="10" name="image8.jpeg">
          <a:extLst>
            <a:ext uri="{FF2B5EF4-FFF2-40B4-BE49-F238E27FC236}">
              <a16:creationId xmlns:a16="http://schemas.microsoft.com/office/drawing/2014/main" id="{DDC1D0A6-6EB3-4C83-B4DF-2080B9A67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3" y="7114903"/>
          <a:ext cx="810987" cy="272319"/>
        </a:xfrm>
        <a:prstGeom prst="rect">
          <a:avLst/>
        </a:prstGeom>
      </xdr:spPr>
    </xdr:pic>
    <xdr:clientData/>
  </xdr:oneCellAnchor>
  <xdr:oneCellAnchor>
    <xdr:from>
      <xdr:col>0</xdr:col>
      <xdr:colOff>189750</xdr:colOff>
      <xdr:row>27</xdr:row>
      <xdr:rowOff>38099</xdr:rowOff>
    </xdr:from>
    <xdr:ext cx="542481" cy="572326"/>
    <xdr:pic>
      <xdr:nvPicPr>
        <xdr:cNvPr id="11" name="image11.jpeg">
          <a:extLst>
            <a:ext uri="{FF2B5EF4-FFF2-40B4-BE49-F238E27FC236}">
              <a16:creationId xmlns:a16="http://schemas.microsoft.com/office/drawing/2014/main" id="{84F43B74-6D70-4791-B66A-D5FB4F19E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50" y="4099559"/>
          <a:ext cx="542481" cy="572326"/>
        </a:xfrm>
        <a:prstGeom prst="rect">
          <a:avLst/>
        </a:prstGeom>
      </xdr:spPr>
    </xdr:pic>
    <xdr:clientData/>
  </xdr:oneCellAnchor>
  <xdr:oneCellAnchor>
    <xdr:from>
      <xdr:col>0</xdr:col>
      <xdr:colOff>97970</xdr:colOff>
      <xdr:row>57</xdr:row>
      <xdr:rowOff>168729</xdr:rowOff>
    </xdr:from>
    <xdr:ext cx="756686" cy="304798"/>
    <xdr:pic>
      <xdr:nvPicPr>
        <xdr:cNvPr id="12" name="image9.jpeg">
          <a:extLst>
            <a:ext uri="{FF2B5EF4-FFF2-40B4-BE49-F238E27FC236}">
              <a16:creationId xmlns:a16="http://schemas.microsoft.com/office/drawing/2014/main" id="{B5D45EF7-0E89-47BA-82E4-27F66ACDC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0" y="8535489"/>
          <a:ext cx="756686" cy="304798"/>
        </a:xfrm>
        <a:prstGeom prst="rect">
          <a:avLst/>
        </a:prstGeom>
      </xdr:spPr>
    </xdr:pic>
    <xdr:clientData/>
  </xdr:oneCellAnchor>
  <xdr:oneCellAnchor>
    <xdr:from>
      <xdr:col>0</xdr:col>
      <xdr:colOff>97972</xdr:colOff>
      <xdr:row>52</xdr:row>
      <xdr:rowOff>179614</xdr:rowOff>
    </xdr:from>
    <xdr:ext cx="730960" cy="272143"/>
    <xdr:pic>
      <xdr:nvPicPr>
        <xdr:cNvPr id="13" name="image10.jpeg">
          <a:extLst>
            <a:ext uri="{FF2B5EF4-FFF2-40B4-BE49-F238E27FC236}">
              <a16:creationId xmlns:a16="http://schemas.microsoft.com/office/drawing/2014/main" id="{936C4577-38F5-47B3-A9EA-13BB92BED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2" y="7814854"/>
          <a:ext cx="730960" cy="272143"/>
        </a:xfrm>
        <a:prstGeom prst="rect">
          <a:avLst/>
        </a:prstGeom>
      </xdr:spPr>
    </xdr:pic>
    <xdr:clientData/>
  </xdr:oneCellAnchor>
  <xdr:twoCellAnchor editAs="oneCell">
    <xdr:from>
      <xdr:col>0</xdr:col>
      <xdr:colOff>59872</xdr:colOff>
      <xdr:row>32</xdr:row>
      <xdr:rowOff>54429</xdr:rowOff>
    </xdr:from>
    <xdr:to>
      <xdr:col>0</xdr:col>
      <xdr:colOff>858517</xdr:colOff>
      <xdr:row>35</xdr:row>
      <xdr:rowOff>64274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BCE01FAF-6687-47D0-8A16-327B0D5C1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872" y="4824549"/>
          <a:ext cx="798645" cy="535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201388</xdr:colOff>
      <xdr:row>0</xdr:row>
      <xdr:rowOff>23161</xdr:rowOff>
    </xdr:from>
    <xdr:ext cx="566056" cy="401121"/>
    <xdr:pic>
      <xdr:nvPicPr>
        <xdr:cNvPr id="2" name="image13.png">
          <a:extLst>
            <a:ext uri="{FF2B5EF4-FFF2-40B4-BE49-F238E27FC236}">
              <a16:creationId xmlns:a16="http://schemas.microsoft.com/office/drawing/2014/main" id="{92360F85-A091-47D4-BBCF-434656167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388" y="23161"/>
          <a:ext cx="566056" cy="401121"/>
        </a:xfrm>
        <a:prstGeom prst="rect">
          <a:avLst/>
        </a:prstGeom>
      </xdr:spPr>
    </xdr:pic>
    <xdr:clientData/>
  </xdr:oneCellAnchor>
  <xdr:oneCellAnchor>
    <xdr:from>
      <xdr:col>0</xdr:col>
      <xdr:colOff>163288</xdr:colOff>
      <xdr:row>2</xdr:row>
      <xdr:rowOff>87086</xdr:rowOff>
    </xdr:from>
    <xdr:ext cx="579894" cy="460501"/>
    <xdr:pic>
      <xdr:nvPicPr>
        <xdr:cNvPr id="3" name="image1.png">
          <a:extLst>
            <a:ext uri="{FF2B5EF4-FFF2-40B4-BE49-F238E27FC236}">
              <a16:creationId xmlns:a16="http://schemas.microsoft.com/office/drawing/2014/main" id="{2430FFAB-50FD-4358-A550-6E7FF0139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8" y="544286"/>
          <a:ext cx="579894" cy="460501"/>
        </a:xfrm>
        <a:prstGeom prst="rect">
          <a:avLst/>
        </a:prstGeom>
      </xdr:spPr>
    </xdr:pic>
    <xdr:clientData/>
  </xdr:oneCellAnchor>
  <xdr:oneCellAnchor>
    <xdr:from>
      <xdr:col>0</xdr:col>
      <xdr:colOff>43546</xdr:colOff>
      <xdr:row>7</xdr:row>
      <xdr:rowOff>195943</xdr:rowOff>
    </xdr:from>
    <xdr:ext cx="838197" cy="319220"/>
    <xdr:pic>
      <xdr:nvPicPr>
        <xdr:cNvPr id="4" name="image2.jpeg">
          <a:extLst>
            <a:ext uri="{FF2B5EF4-FFF2-40B4-BE49-F238E27FC236}">
              <a16:creationId xmlns:a16="http://schemas.microsoft.com/office/drawing/2014/main" id="{AAFA5F22-9D36-4840-BC47-6F1B275B0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6" y="1369423"/>
          <a:ext cx="838197" cy="319220"/>
        </a:xfrm>
        <a:prstGeom prst="rect">
          <a:avLst/>
        </a:prstGeom>
      </xdr:spPr>
    </xdr:pic>
    <xdr:clientData/>
  </xdr:oneCellAnchor>
  <xdr:oneCellAnchor>
    <xdr:from>
      <xdr:col>0</xdr:col>
      <xdr:colOff>97971</xdr:colOff>
      <xdr:row>12</xdr:row>
      <xdr:rowOff>146958</xdr:rowOff>
    </xdr:from>
    <xdr:ext cx="723900" cy="453672"/>
    <xdr:pic>
      <xdr:nvPicPr>
        <xdr:cNvPr id="5" name="image3.jpeg">
          <a:extLst>
            <a:ext uri="{FF2B5EF4-FFF2-40B4-BE49-F238E27FC236}">
              <a16:creationId xmlns:a16="http://schemas.microsoft.com/office/drawing/2014/main" id="{C1759E61-ED3C-456B-BB3E-FDA054198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" y="2036718"/>
          <a:ext cx="723900" cy="453672"/>
        </a:xfrm>
        <a:prstGeom prst="rect">
          <a:avLst/>
        </a:prstGeom>
      </xdr:spPr>
    </xdr:pic>
    <xdr:clientData/>
  </xdr:oneCellAnchor>
  <xdr:oneCellAnchor>
    <xdr:from>
      <xdr:col>0</xdr:col>
      <xdr:colOff>234044</xdr:colOff>
      <xdr:row>17</xdr:row>
      <xdr:rowOff>108857</xdr:rowOff>
    </xdr:from>
    <xdr:ext cx="483564" cy="408145"/>
    <xdr:pic>
      <xdr:nvPicPr>
        <xdr:cNvPr id="6" name="image4.jpeg">
          <a:extLst>
            <a:ext uri="{FF2B5EF4-FFF2-40B4-BE49-F238E27FC236}">
              <a16:creationId xmlns:a16="http://schemas.microsoft.com/office/drawing/2014/main" id="{E596B7A9-E7BF-4C42-85AA-A82FB85D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44" y="2730137"/>
          <a:ext cx="483564" cy="408145"/>
        </a:xfrm>
        <a:prstGeom prst="rect">
          <a:avLst/>
        </a:prstGeom>
      </xdr:spPr>
    </xdr:pic>
    <xdr:clientData/>
  </xdr:oneCellAnchor>
  <xdr:oneCellAnchor>
    <xdr:from>
      <xdr:col>0</xdr:col>
      <xdr:colOff>174172</xdr:colOff>
      <xdr:row>22</xdr:row>
      <xdr:rowOff>70757</xdr:rowOff>
    </xdr:from>
    <xdr:ext cx="571804" cy="479602"/>
    <xdr:pic>
      <xdr:nvPicPr>
        <xdr:cNvPr id="7" name="image5.jpeg">
          <a:extLst>
            <a:ext uri="{FF2B5EF4-FFF2-40B4-BE49-F238E27FC236}">
              <a16:creationId xmlns:a16="http://schemas.microsoft.com/office/drawing/2014/main" id="{54CD8C1F-B0A3-433E-B480-9E6CC61B3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2" y="3394918"/>
          <a:ext cx="571804" cy="479602"/>
        </a:xfrm>
        <a:prstGeom prst="rect">
          <a:avLst/>
        </a:prstGeom>
      </xdr:spPr>
    </xdr:pic>
    <xdr:clientData/>
  </xdr:oneCellAnchor>
  <xdr:oneCellAnchor>
    <xdr:from>
      <xdr:col>0</xdr:col>
      <xdr:colOff>174171</xdr:colOff>
      <xdr:row>37</xdr:row>
      <xdr:rowOff>163287</xdr:rowOff>
    </xdr:from>
    <xdr:ext cx="626025" cy="326571"/>
    <xdr:pic>
      <xdr:nvPicPr>
        <xdr:cNvPr id="8" name="image6.jpeg">
          <a:extLst>
            <a:ext uri="{FF2B5EF4-FFF2-40B4-BE49-F238E27FC236}">
              <a16:creationId xmlns:a16="http://schemas.microsoft.com/office/drawing/2014/main" id="{9E88F7CD-B60F-43EC-80A1-9F8DA5E34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1" y="5649687"/>
          <a:ext cx="626025" cy="326571"/>
        </a:xfrm>
        <a:prstGeom prst="rect">
          <a:avLst/>
        </a:prstGeom>
      </xdr:spPr>
    </xdr:pic>
    <xdr:clientData/>
  </xdr:oneCellAnchor>
  <xdr:oneCellAnchor>
    <xdr:from>
      <xdr:col>0</xdr:col>
      <xdr:colOff>163284</xdr:colOff>
      <xdr:row>42</xdr:row>
      <xdr:rowOff>136072</xdr:rowOff>
    </xdr:from>
    <xdr:ext cx="662803" cy="359228"/>
    <xdr:pic>
      <xdr:nvPicPr>
        <xdr:cNvPr id="9" name="image7.png">
          <a:extLst>
            <a:ext uri="{FF2B5EF4-FFF2-40B4-BE49-F238E27FC236}">
              <a16:creationId xmlns:a16="http://schemas.microsoft.com/office/drawing/2014/main" id="{8DDC9061-567F-4B42-91F4-E4DE46D3E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4" y="6338752"/>
          <a:ext cx="662803" cy="359228"/>
        </a:xfrm>
        <a:prstGeom prst="rect">
          <a:avLst/>
        </a:prstGeom>
      </xdr:spPr>
    </xdr:pic>
    <xdr:clientData/>
  </xdr:oneCellAnchor>
  <xdr:oneCellAnchor>
    <xdr:from>
      <xdr:col>0</xdr:col>
      <xdr:colOff>65313</xdr:colOff>
      <xdr:row>47</xdr:row>
      <xdr:rowOff>195943</xdr:rowOff>
    </xdr:from>
    <xdr:ext cx="810987" cy="272319"/>
    <xdr:pic>
      <xdr:nvPicPr>
        <xdr:cNvPr id="10" name="image8.jpeg">
          <a:extLst>
            <a:ext uri="{FF2B5EF4-FFF2-40B4-BE49-F238E27FC236}">
              <a16:creationId xmlns:a16="http://schemas.microsoft.com/office/drawing/2014/main" id="{48BB2F48-724D-45F7-BDEF-95AC09E32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3" y="7114903"/>
          <a:ext cx="810987" cy="272319"/>
        </a:xfrm>
        <a:prstGeom prst="rect">
          <a:avLst/>
        </a:prstGeom>
      </xdr:spPr>
    </xdr:pic>
    <xdr:clientData/>
  </xdr:oneCellAnchor>
  <xdr:oneCellAnchor>
    <xdr:from>
      <xdr:col>0</xdr:col>
      <xdr:colOff>189750</xdr:colOff>
      <xdr:row>27</xdr:row>
      <xdr:rowOff>38099</xdr:rowOff>
    </xdr:from>
    <xdr:ext cx="542481" cy="572326"/>
    <xdr:pic>
      <xdr:nvPicPr>
        <xdr:cNvPr id="11" name="image11.jpeg">
          <a:extLst>
            <a:ext uri="{FF2B5EF4-FFF2-40B4-BE49-F238E27FC236}">
              <a16:creationId xmlns:a16="http://schemas.microsoft.com/office/drawing/2014/main" id="{D1F87229-A396-4C9F-850D-0523ABCEF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50" y="4099559"/>
          <a:ext cx="542481" cy="572326"/>
        </a:xfrm>
        <a:prstGeom prst="rect">
          <a:avLst/>
        </a:prstGeom>
      </xdr:spPr>
    </xdr:pic>
    <xdr:clientData/>
  </xdr:oneCellAnchor>
  <xdr:oneCellAnchor>
    <xdr:from>
      <xdr:col>0</xdr:col>
      <xdr:colOff>97970</xdr:colOff>
      <xdr:row>57</xdr:row>
      <xdr:rowOff>168729</xdr:rowOff>
    </xdr:from>
    <xdr:ext cx="756686" cy="304798"/>
    <xdr:pic>
      <xdr:nvPicPr>
        <xdr:cNvPr id="12" name="image9.jpeg">
          <a:extLst>
            <a:ext uri="{FF2B5EF4-FFF2-40B4-BE49-F238E27FC236}">
              <a16:creationId xmlns:a16="http://schemas.microsoft.com/office/drawing/2014/main" id="{FB7A8FCF-E3B3-4092-9F39-3DD867873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0" y="8535489"/>
          <a:ext cx="756686" cy="304798"/>
        </a:xfrm>
        <a:prstGeom prst="rect">
          <a:avLst/>
        </a:prstGeom>
      </xdr:spPr>
    </xdr:pic>
    <xdr:clientData/>
  </xdr:oneCellAnchor>
  <xdr:oneCellAnchor>
    <xdr:from>
      <xdr:col>0</xdr:col>
      <xdr:colOff>97972</xdr:colOff>
      <xdr:row>52</xdr:row>
      <xdr:rowOff>179614</xdr:rowOff>
    </xdr:from>
    <xdr:ext cx="730960" cy="272143"/>
    <xdr:pic>
      <xdr:nvPicPr>
        <xdr:cNvPr id="13" name="image10.jpeg">
          <a:extLst>
            <a:ext uri="{FF2B5EF4-FFF2-40B4-BE49-F238E27FC236}">
              <a16:creationId xmlns:a16="http://schemas.microsoft.com/office/drawing/2014/main" id="{66C5D91F-E08A-4EE0-AC14-9484C9FBE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2" y="7814854"/>
          <a:ext cx="730960" cy="272143"/>
        </a:xfrm>
        <a:prstGeom prst="rect">
          <a:avLst/>
        </a:prstGeom>
      </xdr:spPr>
    </xdr:pic>
    <xdr:clientData/>
  </xdr:oneCellAnchor>
  <xdr:twoCellAnchor editAs="oneCell">
    <xdr:from>
      <xdr:col>0</xdr:col>
      <xdr:colOff>59872</xdr:colOff>
      <xdr:row>32</xdr:row>
      <xdr:rowOff>54429</xdr:rowOff>
    </xdr:from>
    <xdr:to>
      <xdr:col>0</xdr:col>
      <xdr:colOff>858517</xdr:colOff>
      <xdr:row>35</xdr:row>
      <xdr:rowOff>64274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3D2CA9D4-1FA4-4212-8AD1-D3858C80C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872" y="4824549"/>
          <a:ext cx="798645" cy="53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opLeftCell="H49" zoomScale="128" zoomScaleNormal="120" workbookViewId="0">
      <selection activeCell="L35" sqref="L35"/>
    </sheetView>
  </sheetViews>
  <sheetFormatPr baseColWidth="10" defaultColWidth="9.296875" defaultRowHeight="13"/>
  <cols>
    <col min="1" max="1" width="16.69921875" customWidth="1"/>
    <col min="2" max="2" width="25.69921875" customWidth="1"/>
    <col min="3" max="3" width="17.296875" customWidth="1"/>
    <col min="4" max="4" width="16.69921875" customWidth="1"/>
    <col min="5" max="5" width="9.796875" customWidth="1"/>
    <col min="6" max="6" width="17.69921875" customWidth="1"/>
    <col min="7" max="7" width="9" customWidth="1"/>
    <col min="8" max="8" width="16" customWidth="1"/>
    <col min="9" max="9" width="9.3984375" customWidth="1"/>
    <col min="10" max="10" width="16.3984375" customWidth="1"/>
    <col min="12" max="12" width="16.09765625" customWidth="1"/>
    <col min="13" max="13" width="9.296875" customWidth="1"/>
    <col min="14" max="14" width="17.796875" customWidth="1"/>
  </cols>
  <sheetData>
    <row r="1" spans="1:15" ht="15" customHeight="1">
      <c r="A1" s="35"/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ht="18" customHeight="1">
      <c r="A2" s="32"/>
      <c r="B2" s="111" t="s">
        <v>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26.25" customHeight="1">
      <c r="A3" s="34"/>
      <c r="B3" s="48" t="s">
        <v>2</v>
      </c>
      <c r="C3" s="69" t="s">
        <v>3</v>
      </c>
      <c r="D3" s="69" t="s">
        <v>4</v>
      </c>
      <c r="E3" s="70" t="s">
        <v>5</v>
      </c>
      <c r="F3" s="71" t="s">
        <v>6</v>
      </c>
      <c r="G3" s="70" t="s">
        <v>7</v>
      </c>
      <c r="H3" s="72" t="s">
        <v>8</v>
      </c>
      <c r="I3" s="70" t="s">
        <v>9</v>
      </c>
      <c r="J3" s="72" t="s">
        <v>10</v>
      </c>
      <c r="K3" s="70" t="s">
        <v>11</v>
      </c>
      <c r="L3" s="72" t="s">
        <v>29</v>
      </c>
      <c r="M3" s="107" t="s">
        <v>38</v>
      </c>
      <c r="N3" s="72" t="s">
        <v>31</v>
      </c>
      <c r="O3" s="108" t="s">
        <v>34</v>
      </c>
    </row>
    <row r="4" spans="1:15" ht="8.25" customHeight="1">
      <c r="A4" s="34"/>
      <c r="B4" s="20" t="s">
        <v>12</v>
      </c>
      <c r="C4" s="21">
        <v>8500</v>
      </c>
      <c r="D4" s="21">
        <v>7905</v>
      </c>
      <c r="E4" s="12">
        <f>D4-C4</f>
        <v>-595</v>
      </c>
      <c r="F4" s="21">
        <v>9309</v>
      </c>
      <c r="G4" s="3">
        <f>F4-D4</f>
        <v>1404</v>
      </c>
      <c r="H4" s="2">
        <v>13137</v>
      </c>
      <c r="I4" s="3">
        <v>3828</v>
      </c>
      <c r="J4" s="2">
        <v>13288.64130635449</v>
      </c>
      <c r="K4" s="3">
        <f>J4-H4</f>
        <v>151.64130635448964</v>
      </c>
      <c r="L4" s="2">
        <v>16256</v>
      </c>
      <c r="M4" s="95">
        <v>2967.3586936455104</v>
      </c>
      <c r="N4" s="2">
        <v>15063</v>
      </c>
      <c r="O4" s="77">
        <v>-1193</v>
      </c>
    </row>
    <row r="5" spans="1:15" ht="8.25" customHeight="1">
      <c r="A5" s="34"/>
      <c r="B5" s="20" t="s">
        <v>13</v>
      </c>
      <c r="C5" s="21">
        <v>84490</v>
      </c>
      <c r="D5" s="21">
        <v>78575</v>
      </c>
      <c r="E5" s="12">
        <f>D5-C5</f>
        <v>-5915</v>
      </c>
      <c r="F5" s="21">
        <v>90741</v>
      </c>
      <c r="G5" s="3">
        <f>F5-D5</f>
        <v>12166</v>
      </c>
      <c r="H5" s="2">
        <v>110253</v>
      </c>
      <c r="I5" s="3">
        <v>19512</v>
      </c>
      <c r="J5" s="2">
        <v>110414.35995007955</v>
      </c>
      <c r="K5" s="3">
        <f>J5-H5</f>
        <v>161.35995007955353</v>
      </c>
      <c r="L5" s="2">
        <v>122203</v>
      </c>
      <c r="M5" s="95">
        <v>11788.640049920446</v>
      </c>
      <c r="N5" s="2">
        <v>119426</v>
      </c>
      <c r="O5" s="77">
        <v>-2777</v>
      </c>
    </row>
    <row r="6" spans="1:15" ht="8.25" customHeight="1" thickBot="1">
      <c r="A6" s="34"/>
      <c r="B6" s="20" t="s">
        <v>14</v>
      </c>
      <c r="C6" s="22">
        <f>C5+C4</f>
        <v>92990</v>
      </c>
      <c r="D6" s="22">
        <f>D5+D4</f>
        <v>86480</v>
      </c>
      <c r="E6" s="13">
        <f>D6-C6</f>
        <v>-6510</v>
      </c>
      <c r="F6" s="22">
        <v>100050</v>
      </c>
      <c r="G6" s="5">
        <f>F6-D6</f>
        <v>13570</v>
      </c>
      <c r="H6" s="4">
        <v>123390</v>
      </c>
      <c r="I6" s="5">
        <v>23340</v>
      </c>
      <c r="J6" s="4">
        <f>J5+J4</f>
        <v>123703.00125643404</v>
      </c>
      <c r="K6" s="5">
        <f>J6-H6</f>
        <v>313.00125643404317</v>
      </c>
      <c r="L6" s="60">
        <v>138459</v>
      </c>
      <c r="M6" s="99">
        <v>14755.998743565957</v>
      </c>
      <c r="N6" s="60">
        <v>134489</v>
      </c>
      <c r="O6" s="83">
        <v>-3970</v>
      </c>
    </row>
    <row r="7" spans="1:15" ht="7.65" customHeight="1" thickBot="1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3"/>
      <c r="M7" s="113"/>
      <c r="N7" s="113"/>
      <c r="O7" s="113"/>
    </row>
    <row r="8" spans="1:15" s="10" customFormat="1" ht="32.25" customHeight="1">
      <c r="A8" s="33"/>
      <c r="B8" s="23" t="s">
        <v>15</v>
      </c>
      <c r="C8" s="73" t="s">
        <v>3</v>
      </c>
      <c r="D8" s="73" t="s">
        <v>4</v>
      </c>
      <c r="E8" s="9" t="s">
        <v>5</v>
      </c>
      <c r="F8" s="74" t="s">
        <v>6</v>
      </c>
      <c r="G8" s="9" t="s">
        <v>7</v>
      </c>
      <c r="H8" s="75" t="s">
        <v>8</v>
      </c>
      <c r="I8" s="9" t="s">
        <v>9</v>
      </c>
      <c r="J8" s="75" t="s">
        <v>10</v>
      </c>
      <c r="K8" s="9" t="s">
        <v>11</v>
      </c>
      <c r="L8" s="56" t="s">
        <v>29</v>
      </c>
      <c r="M8" s="100" t="s">
        <v>38</v>
      </c>
      <c r="N8" s="56" t="s">
        <v>31</v>
      </c>
      <c r="O8" s="80" t="s">
        <v>34</v>
      </c>
    </row>
    <row r="9" spans="1:15" ht="8.25" customHeight="1">
      <c r="A9" s="34"/>
      <c r="B9" s="20" t="s">
        <v>12</v>
      </c>
      <c r="C9" s="24">
        <v>18000</v>
      </c>
      <c r="D9" s="21">
        <v>16740</v>
      </c>
      <c r="E9" s="12">
        <f>D9-C9</f>
        <v>-1260</v>
      </c>
      <c r="F9" s="21">
        <v>15583</v>
      </c>
      <c r="G9" s="12">
        <f>F9-D9</f>
        <v>-1157</v>
      </c>
      <c r="H9" s="2">
        <v>15735</v>
      </c>
      <c r="I9" s="6">
        <v>152</v>
      </c>
      <c r="J9" s="2">
        <v>11608.872004054463</v>
      </c>
      <c r="K9" s="12">
        <f>J9-H9</f>
        <v>-4126.1279959455369</v>
      </c>
      <c r="L9" s="2">
        <v>11431</v>
      </c>
      <c r="M9" s="101">
        <v>-177.8720040544631</v>
      </c>
      <c r="N9" s="2">
        <v>8976</v>
      </c>
      <c r="O9" s="77">
        <v>-2455</v>
      </c>
    </row>
    <row r="10" spans="1:15" ht="8.25" customHeight="1">
      <c r="A10" s="34"/>
      <c r="B10" s="20" t="s">
        <v>13</v>
      </c>
      <c r="C10" s="24">
        <v>62082</v>
      </c>
      <c r="D10" s="21">
        <v>57736</v>
      </c>
      <c r="E10" s="12">
        <f>D10-C10</f>
        <v>-4346</v>
      </c>
      <c r="F10" s="21">
        <v>62358</v>
      </c>
      <c r="G10" s="3">
        <f>F10-D10</f>
        <v>4622</v>
      </c>
      <c r="H10" s="2">
        <v>72518</v>
      </c>
      <c r="I10" s="3">
        <v>10160</v>
      </c>
      <c r="J10" s="2">
        <v>73355.552665166615</v>
      </c>
      <c r="K10" s="3">
        <f>J10-H10</f>
        <v>837.55266516661504</v>
      </c>
      <c r="L10" s="2">
        <v>71240</v>
      </c>
      <c r="M10" s="101">
        <v>-2115.552665166615</v>
      </c>
      <c r="N10" s="2">
        <v>61134</v>
      </c>
      <c r="O10" s="77">
        <v>-10106</v>
      </c>
    </row>
    <row r="11" spans="1:15" ht="8.25" customHeight="1" thickBot="1">
      <c r="A11" s="34"/>
      <c r="B11" s="20" t="s">
        <v>14</v>
      </c>
      <c r="C11" s="25">
        <f t="shared" ref="C11:D11" si="0">C10+C9</f>
        <v>80082</v>
      </c>
      <c r="D11" s="22">
        <f t="shared" si="0"/>
        <v>74476</v>
      </c>
      <c r="E11" s="13">
        <f>D11-C11</f>
        <v>-5606</v>
      </c>
      <c r="F11" s="22">
        <v>77941</v>
      </c>
      <c r="G11" s="5">
        <f>F11-D11</f>
        <v>3465</v>
      </c>
      <c r="H11" s="4">
        <v>88253</v>
      </c>
      <c r="I11" s="5">
        <v>10312</v>
      </c>
      <c r="J11" s="4">
        <f>J10+J9</f>
        <v>84964.424669221073</v>
      </c>
      <c r="K11" s="13">
        <f>J11-H11</f>
        <v>-3288.5753307789273</v>
      </c>
      <c r="L11" s="60">
        <v>82671</v>
      </c>
      <c r="M11" s="102">
        <v>-2293.4246692210727</v>
      </c>
      <c r="N11" s="60">
        <v>70110</v>
      </c>
      <c r="O11" s="83">
        <v>-12561</v>
      </c>
    </row>
    <row r="12" spans="1:15" ht="7.65" customHeight="1" thickBot="1">
      <c r="A12" s="115"/>
      <c r="B12" s="115"/>
      <c r="C12" s="116"/>
      <c r="D12" s="115"/>
      <c r="E12" s="115"/>
      <c r="F12" s="115"/>
      <c r="G12" s="115"/>
      <c r="H12" s="115"/>
      <c r="I12" s="115"/>
      <c r="J12" s="115"/>
      <c r="K12" s="115"/>
      <c r="L12" s="113"/>
      <c r="M12" s="113"/>
      <c r="N12" s="113"/>
      <c r="O12" s="113"/>
    </row>
    <row r="13" spans="1:15" s="10" customFormat="1" ht="32.25" customHeight="1">
      <c r="A13" s="33"/>
      <c r="B13" s="23" t="s">
        <v>16</v>
      </c>
      <c r="C13" s="73" t="s">
        <v>3</v>
      </c>
      <c r="D13" s="73" t="s">
        <v>4</v>
      </c>
      <c r="E13" s="9" t="s">
        <v>5</v>
      </c>
      <c r="F13" s="74" t="s">
        <v>6</v>
      </c>
      <c r="G13" s="9" t="s">
        <v>7</v>
      </c>
      <c r="H13" s="75" t="s">
        <v>8</v>
      </c>
      <c r="I13" s="9" t="s">
        <v>9</v>
      </c>
      <c r="J13" s="75" t="s">
        <v>10</v>
      </c>
      <c r="K13" s="9" t="s">
        <v>11</v>
      </c>
      <c r="L13" s="56" t="s">
        <v>29</v>
      </c>
      <c r="M13" s="100" t="s">
        <v>38</v>
      </c>
      <c r="N13" s="56" t="s">
        <v>31</v>
      </c>
      <c r="O13" s="80" t="s">
        <v>34</v>
      </c>
    </row>
    <row r="14" spans="1:15" ht="8.25" customHeight="1">
      <c r="A14" s="34"/>
      <c r="B14" s="20" t="s">
        <v>12</v>
      </c>
      <c r="C14" s="24">
        <v>15499</v>
      </c>
      <c r="D14" s="21">
        <v>14414</v>
      </c>
      <c r="E14" s="12">
        <f>D14-C14</f>
        <v>-1085</v>
      </c>
      <c r="F14" s="21">
        <v>13964</v>
      </c>
      <c r="G14" s="12">
        <f>F14-D14</f>
        <v>-450</v>
      </c>
      <c r="H14" s="2">
        <v>14905</v>
      </c>
      <c r="I14" s="6">
        <v>941</v>
      </c>
      <c r="J14" s="2">
        <v>12862.938444755117</v>
      </c>
      <c r="K14" s="12">
        <f>J14-H14</f>
        <v>-2042.0615552448835</v>
      </c>
      <c r="L14" s="2">
        <v>13716</v>
      </c>
      <c r="M14" s="101">
        <v>853.06155524488349</v>
      </c>
      <c r="N14" s="2">
        <v>11619</v>
      </c>
      <c r="O14" s="77">
        <v>-2097</v>
      </c>
    </row>
    <row r="15" spans="1:15" ht="8.25" customHeight="1">
      <c r="A15" s="34"/>
      <c r="B15" s="20" t="s">
        <v>13</v>
      </c>
      <c r="C15" s="24">
        <v>31002</v>
      </c>
      <c r="D15" s="21">
        <v>28831</v>
      </c>
      <c r="E15" s="12">
        <f>D15-C15</f>
        <v>-2171</v>
      </c>
      <c r="F15" s="21">
        <v>40153</v>
      </c>
      <c r="G15" s="3">
        <f>F15-D15</f>
        <v>11322</v>
      </c>
      <c r="H15" s="2">
        <v>51532</v>
      </c>
      <c r="I15" s="3">
        <v>11379</v>
      </c>
      <c r="J15" s="2">
        <v>70309.428430709246</v>
      </c>
      <c r="K15" s="3">
        <f>J15-H15</f>
        <v>18777.428430709246</v>
      </c>
      <c r="L15" s="2">
        <v>77951</v>
      </c>
      <c r="M15" s="101">
        <v>7641.5715692907543</v>
      </c>
      <c r="N15" s="2">
        <v>76942</v>
      </c>
      <c r="O15" s="77">
        <v>-1009</v>
      </c>
    </row>
    <row r="16" spans="1:15" ht="8.25" customHeight="1" thickBot="1">
      <c r="A16" s="34"/>
      <c r="B16" s="20" t="s">
        <v>14</v>
      </c>
      <c r="C16" s="25">
        <f t="shared" ref="C16:D16" si="1">C15+C14</f>
        <v>46501</v>
      </c>
      <c r="D16" s="22">
        <f t="shared" si="1"/>
        <v>43245</v>
      </c>
      <c r="E16" s="13">
        <f>D16-C16</f>
        <v>-3256</v>
      </c>
      <c r="F16" s="22">
        <v>54117</v>
      </c>
      <c r="G16" s="5">
        <f>F16-D16</f>
        <v>10872</v>
      </c>
      <c r="H16" s="4">
        <v>66437</v>
      </c>
      <c r="I16" s="5">
        <v>12320</v>
      </c>
      <c r="J16" s="4">
        <f>J15+J14</f>
        <v>83172.366875464359</v>
      </c>
      <c r="K16" s="5">
        <f>J16-H16</f>
        <v>16735.366875464359</v>
      </c>
      <c r="L16" s="60">
        <v>91667</v>
      </c>
      <c r="M16" s="102">
        <v>8494.6331245356414</v>
      </c>
      <c r="N16" s="60">
        <v>88561</v>
      </c>
      <c r="O16" s="83">
        <v>-3106</v>
      </c>
    </row>
    <row r="17" spans="1:15" ht="7.65" customHeight="1" thickBot="1">
      <c r="A17" s="115"/>
      <c r="B17" s="115"/>
      <c r="C17" s="116"/>
      <c r="D17" s="115"/>
      <c r="E17" s="115"/>
      <c r="F17" s="115"/>
      <c r="G17" s="115"/>
      <c r="H17" s="115"/>
      <c r="I17" s="115"/>
      <c r="J17" s="115"/>
      <c r="K17" s="115"/>
      <c r="L17" s="113"/>
      <c r="M17" s="113"/>
      <c r="N17" s="113"/>
      <c r="O17" s="113"/>
    </row>
    <row r="18" spans="1:15" s="10" customFormat="1" ht="25.5" customHeight="1">
      <c r="A18" s="33"/>
      <c r="B18" s="23" t="s">
        <v>17</v>
      </c>
      <c r="C18" s="73" t="s">
        <v>3</v>
      </c>
      <c r="D18" s="73" t="s">
        <v>4</v>
      </c>
      <c r="E18" s="9" t="s">
        <v>5</v>
      </c>
      <c r="F18" s="74" t="s">
        <v>6</v>
      </c>
      <c r="G18" s="9" t="s">
        <v>7</v>
      </c>
      <c r="H18" s="75" t="s">
        <v>8</v>
      </c>
      <c r="I18" s="9" t="s">
        <v>9</v>
      </c>
      <c r="J18" s="75" t="s">
        <v>10</v>
      </c>
      <c r="K18" s="9" t="s">
        <v>11</v>
      </c>
      <c r="L18" s="56" t="s">
        <v>29</v>
      </c>
      <c r="M18" s="100" t="s">
        <v>38</v>
      </c>
      <c r="N18" s="56" t="s">
        <v>31</v>
      </c>
      <c r="O18" s="80" t="s">
        <v>34</v>
      </c>
    </row>
    <row r="19" spans="1:15" ht="8.25" customHeight="1">
      <c r="A19" s="34"/>
      <c r="B19" s="20" t="s">
        <v>12</v>
      </c>
      <c r="C19" s="24">
        <v>20700</v>
      </c>
      <c r="D19" s="21">
        <v>19251</v>
      </c>
      <c r="E19" s="12">
        <f>D19-C19</f>
        <v>-1449</v>
      </c>
      <c r="F19" s="21">
        <v>19549</v>
      </c>
      <c r="G19" s="3">
        <f>F19-D19</f>
        <v>298</v>
      </c>
      <c r="H19" s="2">
        <v>21825</v>
      </c>
      <c r="I19" s="3">
        <v>2276</v>
      </c>
      <c r="J19" s="2">
        <v>19050.180584149344</v>
      </c>
      <c r="K19" s="12">
        <f>J19-H19</f>
        <v>-2774.8194158506558</v>
      </c>
      <c r="L19" s="2">
        <v>18336</v>
      </c>
      <c r="M19" s="101">
        <v>-714.18058414934421</v>
      </c>
      <c r="N19" s="2">
        <v>13930</v>
      </c>
      <c r="O19" s="77">
        <v>-4406</v>
      </c>
    </row>
    <row r="20" spans="1:15" ht="9" customHeight="1">
      <c r="A20" s="34"/>
      <c r="B20" s="20" t="s">
        <v>13</v>
      </c>
      <c r="C20" s="24">
        <v>58900</v>
      </c>
      <c r="D20" s="21">
        <v>54777</v>
      </c>
      <c r="E20" s="12">
        <f>D20-C20</f>
        <v>-4123</v>
      </c>
      <c r="F20" s="21">
        <v>69098</v>
      </c>
      <c r="G20" s="3">
        <f>F20-D20</f>
        <v>14321</v>
      </c>
      <c r="H20" s="2">
        <v>82260</v>
      </c>
      <c r="I20" s="3">
        <v>13162</v>
      </c>
      <c r="J20" s="2">
        <v>80579.492636562849</v>
      </c>
      <c r="K20" s="12">
        <f>J20-H20</f>
        <v>-1680.5073634371511</v>
      </c>
      <c r="L20" s="2">
        <v>84918</v>
      </c>
      <c r="M20" s="101">
        <v>4338.5073634371511</v>
      </c>
      <c r="N20" s="2">
        <v>77600</v>
      </c>
      <c r="O20" s="77">
        <v>-7318</v>
      </c>
    </row>
    <row r="21" spans="1:15" ht="8.25" customHeight="1" thickBot="1">
      <c r="A21" s="34"/>
      <c r="B21" s="20" t="s">
        <v>14</v>
      </c>
      <c r="C21" s="25">
        <f t="shared" ref="C21:D21" si="2">C20+C19</f>
        <v>79600</v>
      </c>
      <c r="D21" s="22">
        <f t="shared" si="2"/>
        <v>74028</v>
      </c>
      <c r="E21" s="13">
        <f>D21-C21</f>
        <v>-5572</v>
      </c>
      <c r="F21" s="22">
        <v>88647</v>
      </c>
      <c r="G21" s="5">
        <f>F21-D21</f>
        <v>14619</v>
      </c>
      <c r="H21" s="4">
        <v>104085</v>
      </c>
      <c r="I21" s="5">
        <v>15438</v>
      </c>
      <c r="J21" s="4">
        <f>J20+J19</f>
        <v>99629.673220712197</v>
      </c>
      <c r="K21" s="13">
        <f>J21-H21</f>
        <v>-4455.3267792878032</v>
      </c>
      <c r="L21" s="60">
        <v>103254</v>
      </c>
      <c r="M21" s="102">
        <v>3624.3267792878032</v>
      </c>
      <c r="N21" s="60">
        <v>91530</v>
      </c>
      <c r="O21" s="83">
        <v>-11724</v>
      </c>
    </row>
    <row r="22" spans="1:15" ht="7.65" customHeight="1" thickBot="1">
      <c r="A22" s="115"/>
      <c r="B22" s="115"/>
      <c r="C22" s="116"/>
      <c r="D22" s="115"/>
      <c r="E22" s="115"/>
      <c r="F22" s="115"/>
      <c r="G22" s="115"/>
      <c r="H22" s="115"/>
      <c r="I22" s="115"/>
      <c r="J22" s="115"/>
      <c r="K22" s="115"/>
      <c r="L22" s="113"/>
      <c r="M22" s="113"/>
      <c r="N22" s="113"/>
      <c r="O22" s="113"/>
    </row>
    <row r="23" spans="1:15" s="10" customFormat="1" ht="26.25" customHeight="1">
      <c r="A23" s="33"/>
      <c r="B23" s="9" t="s">
        <v>18</v>
      </c>
      <c r="C23" s="73" t="s">
        <v>3</v>
      </c>
      <c r="D23" s="73" t="s">
        <v>4</v>
      </c>
      <c r="E23" s="9" t="s">
        <v>5</v>
      </c>
      <c r="F23" s="74" t="s">
        <v>6</v>
      </c>
      <c r="G23" s="9" t="s">
        <v>7</v>
      </c>
      <c r="H23" s="75" t="s">
        <v>8</v>
      </c>
      <c r="I23" s="9" t="s">
        <v>9</v>
      </c>
      <c r="J23" s="75" t="s">
        <v>10</v>
      </c>
      <c r="K23" s="9" t="s">
        <v>11</v>
      </c>
      <c r="L23" s="56" t="s">
        <v>29</v>
      </c>
      <c r="M23" s="100" t="s">
        <v>38</v>
      </c>
      <c r="N23" s="56" t="s">
        <v>31</v>
      </c>
      <c r="O23" s="80" t="s">
        <v>34</v>
      </c>
    </row>
    <row r="24" spans="1:15" ht="8.25" customHeight="1">
      <c r="A24" s="34"/>
      <c r="B24" s="1" t="s">
        <v>12</v>
      </c>
      <c r="C24" s="21">
        <v>37000</v>
      </c>
      <c r="D24" s="21">
        <v>34410</v>
      </c>
      <c r="E24" s="12">
        <f>D24-C24</f>
        <v>-2590</v>
      </c>
      <c r="F24" s="2">
        <v>33978</v>
      </c>
      <c r="G24" s="12">
        <f>F24-D24</f>
        <v>-432</v>
      </c>
      <c r="H24" s="2">
        <v>35334</v>
      </c>
      <c r="I24" s="3">
        <v>1356</v>
      </c>
      <c r="J24" s="2">
        <v>30649.794029139815</v>
      </c>
      <c r="K24" s="12">
        <f>J24-H24</f>
        <v>-4684.2059708601846</v>
      </c>
      <c r="L24" s="2">
        <v>28332</v>
      </c>
      <c r="M24" s="101">
        <v>-2317.7940291398154</v>
      </c>
      <c r="N24" s="2">
        <v>21020</v>
      </c>
      <c r="O24" s="77">
        <v>-7312</v>
      </c>
    </row>
    <row r="25" spans="1:15" ht="8.25" customHeight="1">
      <c r="A25" s="34"/>
      <c r="B25" s="1" t="s">
        <v>13</v>
      </c>
      <c r="C25" s="21">
        <v>101980</v>
      </c>
      <c r="D25" s="21">
        <v>94841</v>
      </c>
      <c r="E25" s="12">
        <f>D25-C25</f>
        <v>-7139</v>
      </c>
      <c r="F25" s="2">
        <v>98211</v>
      </c>
      <c r="G25" s="27">
        <f>F25-D25</f>
        <v>3370</v>
      </c>
      <c r="H25" s="2">
        <v>116347</v>
      </c>
      <c r="I25" s="3">
        <v>18136</v>
      </c>
      <c r="J25" s="2">
        <v>111104.73981541191</v>
      </c>
      <c r="K25" s="12">
        <f>J25-H25</f>
        <v>-5242.2601845880854</v>
      </c>
      <c r="L25" s="2">
        <v>115197</v>
      </c>
      <c r="M25" s="101">
        <v>4092.2601845880854</v>
      </c>
      <c r="N25" s="2">
        <v>106479</v>
      </c>
      <c r="O25" s="77">
        <v>-8718</v>
      </c>
    </row>
    <row r="26" spans="1:15" ht="8.25" customHeight="1" thickBot="1">
      <c r="A26" s="34"/>
      <c r="B26" s="1" t="s">
        <v>14</v>
      </c>
      <c r="C26" s="22">
        <f t="shared" ref="C26:D26" si="3">C25+C24</f>
        <v>138980</v>
      </c>
      <c r="D26" s="22">
        <f t="shared" si="3"/>
        <v>129251</v>
      </c>
      <c r="E26" s="13">
        <f>D26-C26</f>
        <v>-9729</v>
      </c>
      <c r="F26" s="4">
        <v>132189</v>
      </c>
      <c r="G26" s="5">
        <f>F26-D26</f>
        <v>2938</v>
      </c>
      <c r="H26" s="4">
        <v>151681</v>
      </c>
      <c r="I26" s="5">
        <v>19492</v>
      </c>
      <c r="J26" s="4">
        <f>J25+J24</f>
        <v>141754.53384455174</v>
      </c>
      <c r="K26" s="13">
        <f>J26-H26</f>
        <v>-9926.4661554482591</v>
      </c>
      <c r="L26" s="60">
        <v>143529</v>
      </c>
      <c r="M26" s="102">
        <v>1774.4661554482591</v>
      </c>
      <c r="N26" s="60">
        <v>127499</v>
      </c>
      <c r="O26" s="83">
        <v>-16030</v>
      </c>
    </row>
    <row r="27" spans="1:15" ht="7.65" customHeight="1" thickBot="1">
      <c r="A27" s="115"/>
      <c r="B27" s="115"/>
      <c r="C27" s="115"/>
      <c r="D27" s="115"/>
      <c r="E27" s="115"/>
      <c r="F27" s="115"/>
      <c r="G27" s="115"/>
      <c r="H27" s="115"/>
      <c r="I27" s="115"/>
      <c r="L27" s="113"/>
      <c r="M27" s="113"/>
      <c r="N27" s="113"/>
      <c r="O27" s="113"/>
    </row>
    <row r="28" spans="1:15" s="10" customFormat="1" ht="25.5" customHeight="1">
      <c r="A28" s="33"/>
      <c r="B28" s="9" t="s">
        <v>19</v>
      </c>
      <c r="C28" s="73" t="s">
        <v>3</v>
      </c>
      <c r="D28" s="73" t="s">
        <v>4</v>
      </c>
      <c r="E28" s="9" t="s">
        <v>5</v>
      </c>
      <c r="F28" s="74" t="s">
        <v>6</v>
      </c>
      <c r="G28" s="9" t="s">
        <v>7</v>
      </c>
      <c r="H28" s="75" t="s">
        <v>8</v>
      </c>
      <c r="I28" s="9" t="s">
        <v>9</v>
      </c>
      <c r="J28" s="75" t="s">
        <v>10</v>
      </c>
      <c r="K28" s="9" t="s">
        <v>11</v>
      </c>
      <c r="L28" s="56" t="s">
        <v>29</v>
      </c>
      <c r="M28" s="100" t="s">
        <v>38</v>
      </c>
      <c r="N28" s="56" t="s">
        <v>31</v>
      </c>
      <c r="O28" s="80" t="s">
        <v>34</v>
      </c>
    </row>
    <row r="29" spans="1:15" ht="8.25" customHeight="1">
      <c r="A29" s="34"/>
      <c r="B29" s="1" t="s">
        <v>12</v>
      </c>
      <c r="C29" s="21">
        <v>31500</v>
      </c>
      <c r="D29" s="21">
        <v>29295</v>
      </c>
      <c r="E29" s="12">
        <f>D29-C29</f>
        <v>-2205</v>
      </c>
      <c r="F29" s="2">
        <v>27271</v>
      </c>
      <c r="G29" s="12">
        <f>F29-D29</f>
        <v>-2024</v>
      </c>
      <c r="H29" s="2">
        <v>28445</v>
      </c>
      <c r="I29" s="3">
        <v>1174</v>
      </c>
      <c r="J29" s="2">
        <v>23840.689076940926</v>
      </c>
      <c r="K29" s="12">
        <f>J29-H29</f>
        <v>-4604.3109230590744</v>
      </c>
      <c r="L29" s="2">
        <v>24500</v>
      </c>
      <c r="M29" s="101">
        <v>659.31092305907441</v>
      </c>
      <c r="N29" s="2">
        <v>19972</v>
      </c>
      <c r="O29" s="77">
        <v>-4528</v>
      </c>
    </row>
    <row r="30" spans="1:15" ht="8.25" customHeight="1">
      <c r="A30" s="34"/>
      <c r="B30" s="1" t="s">
        <v>13</v>
      </c>
      <c r="C30" s="21">
        <v>106000</v>
      </c>
      <c r="D30" s="21">
        <v>98580</v>
      </c>
      <c r="E30" s="12">
        <f>D30-C30</f>
        <v>-7420</v>
      </c>
      <c r="F30" s="2">
        <v>108804</v>
      </c>
      <c r="G30" s="3">
        <f>F30-D30</f>
        <v>10224</v>
      </c>
      <c r="H30" s="2">
        <v>130326</v>
      </c>
      <c r="I30" s="3">
        <v>21522</v>
      </c>
      <c r="J30" s="2">
        <v>129820.03632642278</v>
      </c>
      <c r="K30" s="12">
        <f>J30-H30</f>
        <v>-505.96367357722193</v>
      </c>
      <c r="L30" s="2">
        <v>137920</v>
      </c>
      <c r="M30" s="101">
        <v>8099.9636735772219</v>
      </c>
      <c r="N30" s="2">
        <v>129579</v>
      </c>
      <c r="O30" s="77">
        <v>-8341</v>
      </c>
    </row>
    <row r="31" spans="1:15" ht="8.25" customHeight="1" thickBot="1">
      <c r="A31" s="34"/>
      <c r="B31" s="1" t="s">
        <v>14</v>
      </c>
      <c r="C31" s="22">
        <f t="shared" ref="C31:D31" si="4">C30+C29</f>
        <v>137500</v>
      </c>
      <c r="D31" s="22">
        <f t="shared" si="4"/>
        <v>127875</v>
      </c>
      <c r="E31" s="13">
        <f>D31-C31</f>
        <v>-9625</v>
      </c>
      <c r="F31" s="4">
        <v>136075</v>
      </c>
      <c r="G31" s="5">
        <f>F31-D31</f>
        <v>8200</v>
      </c>
      <c r="H31" s="4">
        <v>158771</v>
      </c>
      <c r="I31" s="5">
        <v>22696</v>
      </c>
      <c r="J31" s="4">
        <f>J30+J29</f>
        <v>153660.7254033637</v>
      </c>
      <c r="K31" s="13">
        <f>J31-H31</f>
        <v>-5110.2745966363</v>
      </c>
      <c r="L31" s="60">
        <v>162420</v>
      </c>
      <c r="M31" s="102">
        <v>8759.2745966363</v>
      </c>
      <c r="N31" s="60">
        <v>149551</v>
      </c>
      <c r="O31" s="83">
        <v>-12869</v>
      </c>
    </row>
    <row r="32" spans="1:15" ht="7.65" customHeight="1" thickBot="1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3"/>
      <c r="M32" s="113"/>
      <c r="N32" s="113"/>
      <c r="O32" s="113"/>
    </row>
    <row r="33" spans="1:15" s="10" customFormat="1" ht="26.25" customHeight="1">
      <c r="A33" s="33"/>
      <c r="B33" s="9" t="s">
        <v>20</v>
      </c>
      <c r="C33" s="73" t="s">
        <v>3</v>
      </c>
      <c r="D33" s="73" t="s">
        <v>4</v>
      </c>
      <c r="E33" s="9" t="s">
        <v>5</v>
      </c>
      <c r="F33" s="74" t="s">
        <v>6</v>
      </c>
      <c r="G33" s="9" t="s">
        <v>7</v>
      </c>
      <c r="H33" s="75" t="s">
        <v>8</v>
      </c>
      <c r="I33" s="9" t="s">
        <v>9</v>
      </c>
      <c r="J33" s="75" t="s">
        <v>10</v>
      </c>
      <c r="K33" s="9" t="s">
        <v>11</v>
      </c>
      <c r="L33" s="56" t="s">
        <v>29</v>
      </c>
      <c r="M33" s="100" t="s">
        <v>38</v>
      </c>
      <c r="N33" s="56" t="s">
        <v>31</v>
      </c>
      <c r="O33" s="80" t="s">
        <v>34</v>
      </c>
    </row>
    <row r="34" spans="1:15" ht="8.25" customHeight="1">
      <c r="A34" s="34"/>
      <c r="B34" s="1" t="s">
        <v>12</v>
      </c>
      <c r="C34" s="21">
        <v>25000</v>
      </c>
      <c r="D34" s="21">
        <v>23250</v>
      </c>
      <c r="E34" s="12">
        <f>D34-C34</f>
        <v>-1750</v>
      </c>
      <c r="F34" s="2">
        <v>23971</v>
      </c>
      <c r="G34" s="3">
        <f>F34-D34</f>
        <v>721</v>
      </c>
      <c r="H34" s="2">
        <v>27477</v>
      </c>
      <c r="I34" s="3">
        <v>3506</v>
      </c>
      <c r="J34" s="2">
        <v>25198.716424147438</v>
      </c>
      <c r="K34" s="12">
        <f>J34-H34</f>
        <v>-2278.2835758525616</v>
      </c>
      <c r="L34" s="2"/>
      <c r="M34" s="101">
        <v>-27477</v>
      </c>
      <c r="N34" s="2">
        <v>0</v>
      </c>
      <c r="O34" s="77">
        <v>0</v>
      </c>
    </row>
    <row r="35" spans="1:15" ht="8.25" customHeight="1">
      <c r="A35" s="34"/>
      <c r="B35" s="1" t="s">
        <v>13</v>
      </c>
      <c r="C35" s="21">
        <v>247278</v>
      </c>
      <c r="D35" s="21">
        <v>229968</v>
      </c>
      <c r="E35" s="12">
        <f>D35-C35</f>
        <v>-17310</v>
      </c>
      <c r="F35" s="2">
        <v>233535</v>
      </c>
      <c r="G35" s="3">
        <f>F35-D35</f>
        <v>3567</v>
      </c>
      <c r="H35" s="2">
        <v>267480</v>
      </c>
      <c r="I35" s="3">
        <v>33945</v>
      </c>
      <c r="J35" s="2">
        <v>228399.65055308281</v>
      </c>
      <c r="K35" s="12">
        <f>J35-H35</f>
        <v>-39080.349446917186</v>
      </c>
      <c r="L35" s="2">
        <v>250772</v>
      </c>
      <c r="M35" s="101">
        <v>-16708</v>
      </c>
      <c r="N35" s="2">
        <v>231680</v>
      </c>
      <c r="O35" s="77">
        <v>-19092</v>
      </c>
    </row>
    <row r="36" spans="1:15" ht="8.25" customHeight="1" thickBot="1">
      <c r="A36" s="34"/>
      <c r="B36" s="1" t="s">
        <v>14</v>
      </c>
      <c r="C36" s="22">
        <f t="shared" ref="C36:D36" si="5">C35+C34</f>
        <v>272278</v>
      </c>
      <c r="D36" s="22">
        <f t="shared" si="5"/>
        <v>253218</v>
      </c>
      <c r="E36" s="13">
        <f>D36-C36</f>
        <v>-19060</v>
      </c>
      <c r="F36" s="4">
        <v>257506</v>
      </c>
      <c r="G36" s="5">
        <f>F36-D36</f>
        <v>4288</v>
      </c>
      <c r="H36" s="4">
        <v>294957</v>
      </c>
      <c r="I36" s="5">
        <v>37451</v>
      </c>
      <c r="J36" s="4">
        <f>J35+J34</f>
        <v>253598.36697723024</v>
      </c>
      <c r="K36" s="13">
        <f>J36-H36</f>
        <v>-41358.633022769762</v>
      </c>
      <c r="L36" s="60">
        <v>250772</v>
      </c>
      <c r="M36" s="102">
        <v>-44185</v>
      </c>
      <c r="N36" s="60">
        <v>231680</v>
      </c>
      <c r="O36" s="83">
        <v>-19092</v>
      </c>
    </row>
    <row r="37" spans="1:15" ht="7.65" customHeight="1" thickBot="1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3"/>
      <c r="M37" s="113"/>
      <c r="N37" s="113"/>
      <c r="O37" s="113"/>
    </row>
    <row r="38" spans="1:15" s="10" customFormat="1" ht="26.25" customHeight="1">
      <c r="A38" s="33"/>
      <c r="B38" s="9" t="s">
        <v>21</v>
      </c>
      <c r="C38" s="73" t="s">
        <v>3</v>
      </c>
      <c r="D38" s="73" t="s">
        <v>4</v>
      </c>
      <c r="E38" s="9" t="s">
        <v>5</v>
      </c>
      <c r="F38" s="74" t="s">
        <v>6</v>
      </c>
      <c r="G38" s="9" t="s">
        <v>7</v>
      </c>
      <c r="H38" s="75" t="s">
        <v>8</v>
      </c>
      <c r="I38" s="9" t="s">
        <v>9</v>
      </c>
      <c r="J38" s="75" t="s">
        <v>10</v>
      </c>
      <c r="K38" s="9" t="s">
        <v>11</v>
      </c>
      <c r="L38" s="56" t="s">
        <v>29</v>
      </c>
      <c r="M38" s="100" t="s">
        <v>38</v>
      </c>
      <c r="N38" s="56" t="s">
        <v>31</v>
      </c>
      <c r="O38" s="80" t="s">
        <v>34</v>
      </c>
    </row>
    <row r="39" spans="1:15" ht="8.25" customHeight="1">
      <c r="A39" s="34"/>
      <c r="B39" s="1" t="s">
        <v>12</v>
      </c>
      <c r="C39" s="21">
        <v>13000</v>
      </c>
      <c r="D39" s="21">
        <v>12090</v>
      </c>
      <c r="E39" s="12">
        <f>D39-C39</f>
        <v>-910</v>
      </c>
      <c r="F39" s="2">
        <v>12186</v>
      </c>
      <c r="G39" s="3">
        <f>F39-D39</f>
        <v>96</v>
      </c>
      <c r="H39" s="2">
        <v>15411</v>
      </c>
      <c r="I39" s="3">
        <v>3225</v>
      </c>
      <c r="J39" s="2">
        <v>14389.231136282586</v>
      </c>
      <c r="K39" s="12">
        <f>J39-H39</f>
        <v>-1021.7688637174142</v>
      </c>
      <c r="L39" s="109">
        <v>15553</v>
      </c>
      <c r="M39" s="101">
        <v>1163.7688637174142</v>
      </c>
      <c r="N39" s="2">
        <v>13213</v>
      </c>
      <c r="O39" s="77">
        <v>-2340</v>
      </c>
    </row>
    <row r="40" spans="1:15" ht="8.25" customHeight="1">
      <c r="A40" s="34"/>
      <c r="B40" s="1" t="s">
        <v>13</v>
      </c>
      <c r="C40" s="21">
        <v>108058</v>
      </c>
      <c r="D40" s="21">
        <v>100494</v>
      </c>
      <c r="E40" s="12">
        <f>D40-C40</f>
        <v>-7564</v>
      </c>
      <c r="F40" s="2">
        <v>104996</v>
      </c>
      <c r="G40" s="3">
        <f>F40-D40</f>
        <v>4502</v>
      </c>
      <c r="H40" s="2">
        <v>122017</v>
      </c>
      <c r="I40" s="3">
        <v>17021</v>
      </c>
      <c r="J40" s="2">
        <v>111607.03751881453</v>
      </c>
      <c r="K40" s="12">
        <f>J40-H40</f>
        <v>-10409.962481185474</v>
      </c>
      <c r="L40" s="109">
        <v>112738</v>
      </c>
      <c r="M40" s="101">
        <v>1130.9624811854737</v>
      </c>
      <c r="N40" s="2">
        <v>101031</v>
      </c>
      <c r="O40" s="77">
        <v>-11707</v>
      </c>
    </row>
    <row r="41" spans="1:15" ht="8.25" customHeight="1" thickBot="1">
      <c r="A41" s="34"/>
      <c r="B41" s="1" t="s">
        <v>14</v>
      </c>
      <c r="C41" s="22">
        <f t="shared" ref="C41:D41" si="6">C40+C39</f>
        <v>121058</v>
      </c>
      <c r="D41" s="22">
        <f t="shared" si="6"/>
        <v>112584</v>
      </c>
      <c r="E41" s="13">
        <f>D41-C41</f>
        <v>-8474</v>
      </c>
      <c r="F41" s="4">
        <v>117182</v>
      </c>
      <c r="G41" s="5">
        <f>F41-D41</f>
        <v>4598</v>
      </c>
      <c r="H41" s="4">
        <v>137428</v>
      </c>
      <c r="I41" s="5">
        <v>20246</v>
      </c>
      <c r="J41" s="4">
        <f>J40+J39</f>
        <v>125996.26865509711</v>
      </c>
      <c r="K41" s="13">
        <f>J41-H41</f>
        <v>-11431.731344902888</v>
      </c>
      <c r="L41" s="110">
        <v>128291</v>
      </c>
      <c r="M41" s="102">
        <v>2294.7313449028879</v>
      </c>
      <c r="N41" s="60">
        <v>114244</v>
      </c>
      <c r="O41" s="83">
        <v>-14047</v>
      </c>
    </row>
    <row r="42" spans="1:15" ht="7.65" customHeight="1" thickBot="1">
      <c r="A42" s="115"/>
      <c r="B42" s="115"/>
      <c r="C42" s="115"/>
      <c r="D42" s="115"/>
      <c r="E42" s="115"/>
      <c r="F42" s="115"/>
      <c r="G42" s="115"/>
      <c r="H42" s="115"/>
      <c r="I42" s="115"/>
      <c r="L42" s="113"/>
      <c r="M42" s="113"/>
      <c r="N42" s="113"/>
      <c r="O42" s="113"/>
    </row>
    <row r="43" spans="1:15" s="10" customFormat="1" ht="26.25" customHeight="1">
      <c r="A43" s="33"/>
      <c r="B43" s="9" t="s">
        <v>22</v>
      </c>
      <c r="C43" s="73" t="s">
        <v>3</v>
      </c>
      <c r="D43" s="73" t="s">
        <v>4</v>
      </c>
      <c r="E43" s="9" t="s">
        <v>5</v>
      </c>
      <c r="F43" s="74" t="s">
        <v>6</v>
      </c>
      <c r="G43" s="9" t="s">
        <v>7</v>
      </c>
      <c r="H43" s="75" t="s">
        <v>8</v>
      </c>
      <c r="I43" s="9" t="s">
        <v>9</v>
      </c>
      <c r="J43" s="75" t="s">
        <v>10</v>
      </c>
      <c r="K43" s="9" t="s">
        <v>11</v>
      </c>
      <c r="L43" s="56" t="s">
        <v>29</v>
      </c>
      <c r="M43" s="100" t="s">
        <v>38</v>
      </c>
      <c r="N43" s="56" t="s">
        <v>31</v>
      </c>
      <c r="O43" s="80" t="s">
        <v>34</v>
      </c>
    </row>
    <row r="44" spans="1:15" ht="8.25" customHeight="1">
      <c r="A44" s="34"/>
      <c r="B44" s="1" t="s">
        <v>12</v>
      </c>
      <c r="C44" s="21">
        <v>24800</v>
      </c>
      <c r="D44" s="21">
        <v>23064</v>
      </c>
      <c r="E44" s="12">
        <f>D44-C44</f>
        <v>-1736</v>
      </c>
      <c r="F44" s="2">
        <v>23254</v>
      </c>
      <c r="G44" s="3">
        <f>F44-D44</f>
        <v>190</v>
      </c>
      <c r="H44" s="2">
        <v>24001</v>
      </c>
      <c r="I44" s="6">
        <v>747</v>
      </c>
      <c r="J44" s="2">
        <v>21060.499266476741</v>
      </c>
      <c r="K44" s="12">
        <f>J44-H44</f>
        <v>-2940.5007335232585</v>
      </c>
      <c r="L44" s="2">
        <v>21049</v>
      </c>
      <c r="M44" s="101">
        <v>-11.499266476741468</v>
      </c>
      <c r="N44" s="2">
        <v>16761</v>
      </c>
      <c r="O44" s="77">
        <v>-4288</v>
      </c>
    </row>
    <row r="45" spans="1:15" ht="8.25" customHeight="1">
      <c r="A45" s="34"/>
      <c r="B45" s="1" t="s">
        <v>13</v>
      </c>
      <c r="C45" s="21">
        <v>78105</v>
      </c>
      <c r="D45" s="21">
        <v>72638</v>
      </c>
      <c r="E45" s="12">
        <f>D45-C45</f>
        <v>-5467</v>
      </c>
      <c r="F45" s="2">
        <v>81862</v>
      </c>
      <c r="G45" s="3">
        <f>F45-D45</f>
        <v>9224</v>
      </c>
      <c r="H45" s="2">
        <v>98421</v>
      </c>
      <c r="I45" s="3">
        <v>16559</v>
      </c>
      <c r="J45" s="2">
        <v>100309.65756755976</v>
      </c>
      <c r="K45" s="3">
        <f>J45-H45</f>
        <v>1888.657567559756</v>
      </c>
      <c r="L45" s="2">
        <v>107327</v>
      </c>
      <c r="M45" s="101">
        <v>7017.342432440244</v>
      </c>
      <c r="N45" s="2">
        <v>101536</v>
      </c>
      <c r="O45" s="77">
        <v>-5791</v>
      </c>
    </row>
    <row r="46" spans="1:15" ht="8.25" customHeight="1" thickBot="1">
      <c r="A46" s="34"/>
      <c r="B46" s="1" t="s">
        <v>14</v>
      </c>
      <c r="C46" s="22">
        <f t="shared" ref="C46" si="7">C45+C44</f>
        <v>102905</v>
      </c>
      <c r="D46" s="22">
        <f t="shared" ref="D46" si="8">D45+D44</f>
        <v>95702</v>
      </c>
      <c r="E46" s="13">
        <f>D46-C46</f>
        <v>-7203</v>
      </c>
      <c r="F46" s="4">
        <v>105116</v>
      </c>
      <c r="G46" s="5">
        <f>F46-D46</f>
        <v>9414</v>
      </c>
      <c r="H46" s="4">
        <v>122422</v>
      </c>
      <c r="I46" s="5">
        <v>17306</v>
      </c>
      <c r="J46" s="4">
        <f>J45+J44</f>
        <v>121370.15683403649</v>
      </c>
      <c r="K46" s="13">
        <f>J46-H46</f>
        <v>-1051.8431659635098</v>
      </c>
      <c r="L46" s="60">
        <v>128376</v>
      </c>
      <c r="M46" s="102">
        <v>7005.8431659635098</v>
      </c>
      <c r="N46" s="60">
        <v>118297</v>
      </c>
      <c r="O46" s="83">
        <v>-10079</v>
      </c>
    </row>
    <row r="47" spans="1:15" ht="7.65" customHeight="1" thickBot="1">
      <c r="A47" s="8"/>
      <c r="B47" s="8"/>
      <c r="C47" s="8"/>
      <c r="D47" s="8"/>
      <c r="E47" s="8"/>
      <c r="F47" s="8"/>
      <c r="G47" s="8"/>
      <c r="H47" s="8"/>
      <c r="I47" s="8"/>
      <c r="L47" s="113"/>
      <c r="M47" s="113"/>
      <c r="N47" s="113"/>
      <c r="O47" s="113"/>
    </row>
    <row r="48" spans="1:15" s="10" customFormat="1" ht="26.25" customHeight="1">
      <c r="A48" s="33"/>
      <c r="B48" s="9" t="s">
        <v>23</v>
      </c>
      <c r="C48" s="73" t="s">
        <v>3</v>
      </c>
      <c r="D48" s="73" t="s">
        <v>4</v>
      </c>
      <c r="E48" s="9" t="s">
        <v>5</v>
      </c>
      <c r="F48" s="74" t="s">
        <v>6</v>
      </c>
      <c r="G48" s="9" t="s">
        <v>7</v>
      </c>
      <c r="H48" s="75" t="s">
        <v>8</v>
      </c>
      <c r="I48" s="9" t="s">
        <v>9</v>
      </c>
      <c r="J48" s="75" t="s">
        <v>10</v>
      </c>
      <c r="K48" s="9" t="s">
        <v>11</v>
      </c>
      <c r="L48" s="65" t="s">
        <v>29</v>
      </c>
      <c r="M48" s="104" t="s">
        <v>38</v>
      </c>
      <c r="N48" s="65" t="s">
        <v>31</v>
      </c>
      <c r="O48" s="80" t="s">
        <v>34</v>
      </c>
    </row>
    <row r="49" spans="1:15" ht="8.25" customHeight="1">
      <c r="A49" s="34"/>
      <c r="B49" s="1" t="s">
        <v>12</v>
      </c>
      <c r="C49" s="21">
        <v>26500</v>
      </c>
      <c r="D49" s="21">
        <v>24645</v>
      </c>
      <c r="E49" s="12">
        <f>D49-C49</f>
        <v>-1855</v>
      </c>
      <c r="F49" s="2">
        <v>23239</v>
      </c>
      <c r="G49" s="12">
        <f>F49-D49</f>
        <v>-1406</v>
      </c>
      <c r="H49" s="2">
        <v>23176</v>
      </c>
      <c r="I49" s="7">
        <v>-63</v>
      </c>
      <c r="J49" s="2">
        <v>20536.364439955018</v>
      </c>
      <c r="K49" s="12">
        <f>J49-H49</f>
        <v>-2639.6355600449824</v>
      </c>
      <c r="L49" s="53">
        <v>19179</v>
      </c>
      <c r="M49" s="101">
        <v>-1357.3644399550176</v>
      </c>
      <c r="N49" s="53">
        <v>14284</v>
      </c>
      <c r="O49" s="77">
        <v>-4895</v>
      </c>
    </row>
    <row r="50" spans="1:15" ht="8.25" customHeight="1">
      <c r="A50" s="34"/>
      <c r="B50" s="1" t="s">
        <v>13</v>
      </c>
      <c r="C50" s="21">
        <v>81500</v>
      </c>
      <c r="D50" s="21">
        <v>75795</v>
      </c>
      <c r="E50" s="12">
        <f>D50-C50</f>
        <v>-5705</v>
      </c>
      <c r="F50" s="2">
        <v>87500</v>
      </c>
      <c r="G50" s="3">
        <f>F50-D50</f>
        <v>11705</v>
      </c>
      <c r="H50" s="2">
        <v>101078</v>
      </c>
      <c r="I50" s="3">
        <v>13578</v>
      </c>
      <c r="J50" s="2">
        <v>94956.914370371262</v>
      </c>
      <c r="K50" s="12">
        <f>J50-H50</f>
        <v>-6121.0856296287384</v>
      </c>
      <c r="L50" s="2">
        <v>93523</v>
      </c>
      <c r="M50" s="101">
        <v>-1433.9143703712616</v>
      </c>
      <c r="N50" s="2">
        <v>81152</v>
      </c>
      <c r="O50" s="77">
        <v>-12371</v>
      </c>
    </row>
    <row r="51" spans="1:15" ht="8.25" customHeight="1" thickBot="1">
      <c r="A51" s="34"/>
      <c r="B51" s="1" t="s">
        <v>14</v>
      </c>
      <c r="C51" s="22">
        <f t="shared" ref="C51:D51" si="9">C50+C49</f>
        <v>108000</v>
      </c>
      <c r="D51" s="22">
        <f t="shared" si="9"/>
        <v>100440</v>
      </c>
      <c r="E51" s="13">
        <f>D51-C51</f>
        <v>-7560</v>
      </c>
      <c r="F51" s="4">
        <v>110739</v>
      </c>
      <c r="G51" s="5">
        <f>F51-D51</f>
        <v>10299</v>
      </c>
      <c r="H51" s="4">
        <v>124254</v>
      </c>
      <c r="I51" s="5">
        <v>13515</v>
      </c>
      <c r="J51" s="4">
        <f>J50+J49</f>
        <v>115493.27881032627</v>
      </c>
      <c r="K51" s="13">
        <f>J51-H51</f>
        <v>-8760.7211896737281</v>
      </c>
      <c r="L51" s="60">
        <v>112702</v>
      </c>
      <c r="M51" s="102">
        <v>-2791.2788103262719</v>
      </c>
      <c r="N51" s="60">
        <v>95436</v>
      </c>
      <c r="O51" s="83">
        <v>-17266</v>
      </c>
    </row>
    <row r="52" spans="1:15" ht="7.65" customHeight="1" thickBo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3"/>
      <c r="M52" s="113"/>
      <c r="N52" s="113"/>
      <c r="O52" s="113"/>
    </row>
    <row r="53" spans="1:15" s="10" customFormat="1" ht="27" customHeight="1">
      <c r="A53" s="33"/>
      <c r="B53" s="9" t="s">
        <v>24</v>
      </c>
      <c r="C53" s="73" t="s">
        <v>3</v>
      </c>
      <c r="D53" s="73" t="s">
        <v>4</v>
      </c>
      <c r="E53" s="9" t="s">
        <v>5</v>
      </c>
      <c r="F53" s="74" t="s">
        <v>6</v>
      </c>
      <c r="G53" s="9" t="s">
        <v>7</v>
      </c>
      <c r="H53" s="75" t="s">
        <v>8</v>
      </c>
      <c r="I53" s="9" t="s">
        <v>9</v>
      </c>
      <c r="J53" s="75" t="s">
        <v>10</v>
      </c>
      <c r="K53" s="9" t="s">
        <v>11</v>
      </c>
      <c r="L53" s="56" t="s">
        <v>29</v>
      </c>
      <c r="M53" s="100" t="s">
        <v>38</v>
      </c>
      <c r="N53" s="56" t="s">
        <v>31</v>
      </c>
      <c r="O53" s="80" t="s">
        <v>34</v>
      </c>
    </row>
    <row r="54" spans="1:15" ht="8.25" customHeight="1">
      <c r="A54" s="34"/>
      <c r="B54" s="1" t="s">
        <v>12</v>
      </c>
      <c r="C54" s="21">
        <v>18811</v>
      </c>
      <c r="D54" s="21">
        <v>17494</v>
      </c>
      <c r="E54" s="12">
        <f>D54-C54</f>
        <v>-1317</v>
      </c>
      <c r="F54" s="2">
        <v>18147</v>
      </c>
      <c r="G54" s="3">
        <f>F54-D54</f>
        <v>653</v>
      </c>
      <c r="H54" s="2">
        <v>22623</v>
      </c>
      <c r="I54" s="3">
        <v>4476</v>
      </c>
      <c r="J54" s="2">
        <v>21623.342439268148</v>
      </c>
      <c r="K54" s="12">
        <f>J54-H54</f>
        <v>-999.65756073185185</v>
      </c>
      <c r="L54" s="2">
        <v>23209</v>
      </c>
      <c r="M54" s="101">
        <v>1585.6575607318518</v>
      </c>
      <c r="N54" s="2">
        <v>19579</v>
      </c>
      <c r="O54" s="77">
        <v>-3630</v>
      </c>
    </row>
    <row r="55" spans="1:15" ht="8.25" customHeight="1">
      <c r="A55" s="34"/>
      <c r="B55" s="1" t="s">
        <v>13</v>
      </c>
      <c r="C55" s="21">
        <v>72075</v>
      </c>
      <c r="D55" s="21">
        <v>67030</v>
      </c>
      <c r="E55" s="12">
        <f>D55-C55</f>
        <v>-5045</v>
      </c>
      <c r="F55" s="2">
        <v>71428</v>
      </c>
      <c r="G55" s="3">
        <f>F55-D55</f>
        <v>4398</v>
      </c>
      <c r="H55" s="2">
        <v>91492</v>
      </c>
      <c r="I55" s="3">
        <v>20064</v>
      </c>
      <c r="J55" s="2">
        <v>97137.50078672645</v>
      </c>
      <c r="K55" s="3">
        <f>J55-H55</f>
        <v>5645.5007867264503</v>
      </c>
      <c r="L55" s="2">
        <v>116634</v>
      </c>
      <c r="M55" s="101">
        <v>19496.49921327355</v>
      </c>
      <c r="N55" s="2">
        <v>121028</v>
      </c>
      <c r="O55" s="77">
        <v>4394</v>
      </c>
    </row>
    <row r="56" spans="1:15" ht="8.25" customHeight="1" thickBot="1">
      <c r="A56" s="34"/>
      <c r="B56" s="1" t="s">
        <v>14</v>
      </c>
      <c r="C56" s="22">
        <f t="shared" ref="C56:D56" si="10">C55+C54</f>
        <v>90886</v>
      </c>
      <c r="D56" s="22">
        <f t="shared" si="10"/>
        <v>84524</v>
      </c>
      <c r="E56" s="13">
        <f>D56-C56</f>
        <v>-6362</v>
      </c>
      <c r="F56" s="4">
        <v>89575</v>
      </c>
      <c r="G56" s="5">
        <f>F56-D56</f>
        <v>5051</v>
      </c>
      <c r="H56" s="4">
        <v>114115</v>
      </c>
      <c r="I56" s="5">
        <v>24540</v>
      </c>
      <c r="J56" s="4">
        <f>J55+J54</f>
        <v>118760.8432259946</v>
      </c>
      <c r="K56" s="5">
        <f>J56-H56</f>
        <v>4645.8432259945985</v>
      </c>
      <c r="L56" s="60">
        <v>139843</v>
      </c>
      <c r="M56" s="102">
        <v>21082.156774005402</v>
      </c>
      <c r="N56" s="60">
        <v>140607</v>
      </c>
      <c r="O56" s="83">
        <v>764</v>
      </c>
    </row>
    <row r="57" spans="1:15" ht="7.65" customHeight="1" thickBot="1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3"/>
      <c r="M57" s="113"/>
      <c r="N57" s="113"/>
      <c r="O57" s="113"/>
    </row>
    <row r="58" spans="1:15" s="10" customFormat="1" ht="25.5" customHeight="1">
      <c r="A58" s="30"/>
      <c r="B58" s="28" t="s">
        <v>25</v>
      </c>
      <c r="C58" s="73" t="s">
        <v>3</v>
      </c>
      <c r="D58" s="73" t="s">
        <v>4</v>
      </c>
      <c r="E58" s="9" t="s">
        <v>5</v>
      </c>
      <c r="F58" s="74" t="s">
        <v>6</v>
      </c>
      <c r="G58" s="9" t="s">
        <v>7</v>
      </c>
      <c r="H58" s="75" t="s">
        <v>8</v>
      </c>
      <c r="I58" s="9" t="s">
        <v>9</v>
      </c>
      <c r="J58" s="75" t="s">
        <v>10</v>
      </c>
      <c r="K58" s="9" t="s">
        <v>11</v>
      </c>
      <c r="L58" s="56" t="s">
        <v>30</v>
      </c>
      <c r="M58" s="100" t="s">
        <v>38</v>
      </c>
      <c r="N58" s="56" t="s">
        <v>32</v>
      </c>
      <c r="O58" s="80" t="s">
        <v>34</v>
      </c>
    </row>
    <row r="59" spans="1:15" ht="8.25" customHeight="1">
      <c r="A59" s="31"/>
      <c r="B59" s="29" t="s">
        <v>12</v>
      </c>
      <c r="C59" s="21">
        <v>28000</v>
      </c>
      <c r="D59" s="21">
        <v>26040</v>
      </c>
      <c r="E59" s="12">
        <f>D59-C59</f>
        <v>-1960</v>
      </c>
      <c r="F59" s="2">
        <v>23340</v>
      </c>
      <c r="G59" s="12">
        <f>F59-D59</f>
        <v>-2700</v>
      </c>
      <c r="H59" s="2">
        <v>23133</v>
      </c>
      <c r="I59" s="7">
        <v>-207</v>
      </c>
      <c r="J59" s="2">
        <v>18025.930848475906</v>
      </c>
      <c r="K59" s="12">
        <f>J59-H59</f>
        <v>-5107.0691515240942</v>
      </c>
      <c r="L59" s="24">
        <v>16188</v>
      </c>
      <c r="M59" s="105">
        <v>-1837.9308484759058</v>
      </c>
      <c r="N59" s="24">
        <v>11725</v>
      </c>
      <c r="O59" s="84">
        <v>-4463</v>
      </c>
    </row>
    <row r="60" spans="1:15" ht="8.25" customHeight="1">
      <c r="A60" s="31"/>
      <c r="B60" s="41" t="s">
        <v>13</v>
      </c>
      <c r="C60" s="21">
        <v>35000</v>
      </c>
      <c r="D60" s="21">
        <v>32551</v>
      </c>
      <c r="E60" s="12">
        <f>D60-C60</f>
        <v>-2449</v>
      </c>
      <c r="F60" s="14">
        <v>42000</v>
      </c>
      <c r="G60" s="3">
        <f>F60-D60</f>
        <v>9449</v>
      </c>
      <c r="H60" s="14">
        <v>50186</v>
      </c>
      <c r="I60" s="15">
        <v>8186</v>
      </c>
      <c r="J60" s="14">
        <v>50063.62937909225</v>
      </c>
      <c r="K60" s="16">
        <f>J60-H60</f>
        <v>-122.37062090774998</v>
      </c>
      <c r="L60" s="24">
        <v>53368</v>
      </c>
      <c r="M60" s="105">
        <v>3304.37062090775</v>
      </c>
      <c r="N60" s="24">
        <v>51366</v>
      </c>
      <c r="O60" s="84">
        <v>-2002</v>
      </c>
    </row>
    <row r="61" spans="1:15" s="11" customFormat="1" ht="8.25" customHeight="1" thickBot="1">
      <c r="A61" s="32"/>
      <c r="B61" s="42" t="s">
        <v>14</v>
      </c>
      <c r="C61" s="22">
        <f t="shared" ref="C61:D61" si="11">C60+C59</f>
        <v>63000</v>
      </c>
      <c r="D61" s="22">
        <f t="shared" si="11"/>
        <v>58591</v>
      </c>
      <c r="E61" s="13">
        <f>D61-C61</f>
        <v>-4409</v>
      </c>
      <c r="F61" s="17">
        <v>65340</v>
      </c>
      <c r="G61" s="5">
        <f>F61-D61</f>
        <v>6749</v>
      </c>
      <c r="H61" s="17">
        <v>73319</v>
      </c>
      <c r="I61" s="18">
        <v>7979</v>
      </c>
      <c r="J61" s="17">
        <f>J60+J59</f>
        <v>68089.560227568159</v>
      </c>
      <c r="K61" s="19">
        <f>J61-H61</f>
        <v>-5229.4397724318405</v>
      </c>
      <c r="L61" s="68">
        <v>69556</v>
      </c>
      <c r="M61" s="106">
        <v>1466.4397724318405</v>
      </c>
      <c r="N61" s="68">
        <v>63091</v>
      </c>
      <c r="O61" s="85">
        <v>-6465</v>
      </c>
    </row>
    <row r="62" spans="1:15" ht="36.9" customHeight="1"/>
    <row r="63" spans="1:15" ht="27.9" customHeight="1">
      <c r="E63" s="26"/>
    </row>
    <row r="64" spans="1:15" ht="39.9" customHeight="1"/>
    <row r="65" ht="29.15" customHeight="1"/>
    <row r="66" ht="38.15" customHeight="1"/>
    <row r="67" ht="27.9" customHeight="1"/>
    <row r="68" ht="30.9" customHeight="1"/>
    <row r="69" ht="24.9" customHeight="1"/>
    <row r="70" ht="29.15" customHeight="1"/>
    <row r="71" ht="26.15" customHeight="1"/>
    <row r="72" ht="95.15" customHeight="1"/>
    <row r="73" ht="33" customHeight="1"/>
  </sheetData>
  <mergeCells count="23">
    <mergeCell ref="A42:I42"/>
    <mergeCell ref="A27:I27"/>
    <mergeCell ref="A32:K32"/>
    <mergeCell ref="A22:K22"/>
    <mergeCell ref="A17:K17"/>
    <mergeCell ref="A12:K12"/>
    <mergeCell ref="A7:K7"/>
    <mergeCell ref="B2:O2"/>
    <mergeCell ref="B1:O1"/>
    <mergeCell ref="L47:O47"/>
    <mergeCell ref="L52:O52"/>
    <mergeCell ref="L57:O57"/>
    <mergeCell ref="L22:O22"/>
    <mergeCell ref="L27:O27"/>
    <mergeCell ref="L32:O32"/>
    <mergeCell ref="L37:O37"/>
    <mergeCell ref="L42:O42"/>
    <mergeCell ref="L7:O7"/>
    <mergeCell ref="L12:O12"/>
    <mergeCell ref="L17:O17"/>
    <mergeCell ref="A57:K57"/>
    <mergeCell ref="A52:K52"/>
    <mergeCell ref="A37:K37"/>
  </mergeCells>
  <conditionalFormatting sqref="M4:M6 O4:O6 M9:M11 O9:O11 M14:M16 O14:O16 M19:M21 O19:O21 M24:M26 O24:O26 M29:M31 O29:O31 M34:M36 O34:O36 M39:M41 O39:O41 M44:M46 O44:O46 M49:M51 O49:O51 M54:M56 O54:O56 M59:M61 O59:O61">
    <cfRule type="cellIs" dxfId="5" priority="1" operator="greaterThan">
      <formula>0</formula>
    </cfRule>
  </conditionalFormatting>
  <conditionalFormatting sqref="M4:M6 O4:O6 M9:M11 O9:O11 M14:M16 O14:O16 M19:M21 O19:O21 M24:M26 O24:O26 M29:M31 O29:O31 M34:M36 O34:O36 O39:O42 M39:M46 O44:O46 M49:M51 O49:O51 M54:M56 O54:O56 M59:M61 O59:O61">
    <cfRule type="cellIs" dxfId="4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3"/>
  <sheetViews>
    <sheetView zoomScale="175" zoomScaleNormal="175" workbookViewId="0">
      <selection activeCell="G8" sqref="G8"/>
    </sheetView>
  </sheetViews>
  <sheetFormatPr baseColWidth="10" defaultColWidth="9.296875" defaultRowHeight="13"/>
  <cols>
    <col min="1" max="1" width="16.69921875" customWidth="1"/>
    <col min="2" max="2" width="25.69921875" customWidth="1"/>
    <col min="3" max="3" width="17.69921875" customWidth="1"/>
    <col min="4" max="4" width="16" customWidth="1"/>
    <col min="5" max="5" width="8.69921875" customWidth="1"/>
  </cols>
  <sheetData>
    <row r="1" spans="1:5" ht="15" customHeight="1">
      <c r="A1" s="45"/>
      <c r="B1" s="118" t="s">
        <v>26</v>
      </c>
      <c r="C1" s="119"/>
      <c r="D1" s="119"/>
      <c r="E1" s="120"/>
    </row>
    <row r="2" spans="1:5" ht="20.25" customHeight="1">
      <c r="A2" s="32"/>
      <c r="B2" s="121" t="s">
        <v>1</v>
      </c>
      <c r="C2" s="121"/>
      <c r="D2" s="121"/>
      <c r="E2" s="121"/>
    </row>
    <row r="3" spans="1:5" ht="24" customHeight="1">
      <c r="A3" s="45"/>
      <c r="B3" s="49" t="s">
        <v>2</v>
      </c>
      <c r="C3" s="71" t="s">
        <v>6</v>
      </c>
      <c r="D3" s="70" t="s">
        <v>8</v>
      </c>
      <c r="E3" s="70" t="s">
        <v>9</v>
      </c>
    </row>
    <row r="4" spans="1:5" ht="8.25" customHeight="1">
      <c r="A4" s="31"/>
      <c r="B4" s="36" t="s">
        <v>12</v>
      </c>
      <c r="C4" s="21">
        <v>9309</v>
      </c>
      <c r="D4" s="2">
        <v>13137</v>
      </c>
      <c r="E4" s="3">
        <v>3828</v>
      </c>
    </row>
    <row r="5" spans="1:5" ht="8.25" customHeight="1">
      <c r="A5" s="31"/>
      <c r="B5" s="36" t="s">
        <v>27</v>
      </c>
      <c r="C5" s="21">
        <v>90741</v>
      </c>
      <c r="D5" s="2">
        <v>110253</v>
      </c>
      <c r="E5" s="3">
        <v>19512</v>
      </c>
    </row>
    <row r="6" spans="1:5" ht="8.25" customHeight="1">
      <c r="A6" s="32"/>
      <c r="B6" s="36" t="s">
        <v>14</v>
      </c>
      <c r="C6" s="22">
        <v>100050</v>
      </c>
      <c r="D6" s="4">
        <v>123390</v>
      </c>
      <c r="E6" s="5">
        <v>23340</v>
      </c>
    </row>
    <row r="7" spans="1:5" ht="7.65" customHeight="1">
      <c r="A7" s="113"/>
      <c r="B7" s="122"/>
      <c r="C7" s="117"/>
      <c r="D7" s="117"/>
      <c r="E7" s="117"/>
    </row>
    <row r="8" spans="1:5" s="10" customFormat="1" ht="25.5" customHeight="1">
      <c r="A8" s="30"/>
      <c r="B8" s="50" t="s">
        <v>15</v>
      </c>
      <c r="C8" s="74" t="s">
        <v>6</v>
      </c>
      <c r="D8" s="9" t="s">
        <v>8</v>
      </c>
      <c r="E8" s="9" t="s">
        <v>9</v>
      </c>
    </row>
    <row r="9" spans="1:5" ht="8.25" customHeight="1">
      <c r="A9" s="31"/>
      <c r="B9" s="36" t="s">
        <v>12</v>
      </c>
      <c r="C9" s="21">
        <v>15583</v>
      </c>
      <c r="D9" s="2">
        <v>15735</v>
      </c>
      <c r="E9" s="6">
        <v>152</v>
      </c>
    </row>
    <row r="10" spans="1:5" ht="8.25" customHeight="1">
      <c r="A10" s="31"/>
      <c r="B10" s="36" t="s">
        <v>13</v>
      </c>
      <c r="C10" s="21">
        <v>62358</v>
      </c>
      <c r="D10" s="2">
        <v>72518</v>
      </c>
      <c r="E10" s="3">
        <v>10160</v>
      </c>
    </row>
    <row r="11" spans="1:5" ht="8.25" customHeight="1">
      <c r="A11" s="32"/>
      <c r="B11" s="36" t="s">
        <v>14</v>
      </c>
      <c r="C11" s="22">
        <v>77941</v>
      </c>
      <c r="D11" s="4">
        <v>88253</v>
      </c>
      <c r="E11" s="5">
        <v>10312</v>
      </c>
    </row>
    <row r="12" spans="1:5" ht="7.65" customHeight="1">
      <c r="A12" s="113"/>
      <c r="B12" s="122"/>
      <c r="C12" s="117"/>
      <c r="D12" s="117"/>
      <c r="E12" s="117"/>
    </row>
    <row r="13" spans="1:5" s="10" customFormat="1" ht="28.5" customHeight="1">
      <c r="A13" s="30"/>
      <c r="B13" s="50" t="s">
        <v>16</v>
      </c>
      <c r="C13" s="74" t="s">
        <v>6</v>
      </c>
      <c r="D13" s="9" t="s">
        <v>8</v>
      </c>
      <c r="E13" s="9" t="s">
        <v>9</v>
      </c>
    </row>
    <row r="14" spans="1:5" ht="8.25" customHeight="1">
      <c r="A14" s="31"/>
      <c r="B14" s="36" t="s">
        <v>12</v>
      </c>
      <c r="C14" s="21">
        <v>13964</v>
      </c>
      <c r="D14" s="2">
        <v>14905</v>
      </c>
      <c r="E14" s="6">
        <v>941</v>
      </c>
    </row>
    <row r="15" spans="1:5" ht="8.25" customHeight="1">
      <c r="A15" s="31"/>
      <c r="B15" s="36" t="s">
        <v>13</v>
      </c>
      <c r="C15" s="21">
        <v>40153</v>
      </c>
      <c r="D15" s="2">
        <v>51532</v>
      </c>
      <c r="E15" s="3">
        <v>11379</v>
      </c>
    </row>
    <row r="16" spans="1:5" ht="8.25" customHeight="1">
      <c r="A16" s="32"/>
      <c r="B16" s="36" t="s">
        <v>14</v>
      </c>
      <c r="C16" s="22">
        <v>54117</v>
      </c>
      <c r="D16" s="4">
        <v>66437</v>
      </c>
      <c r="E16" s="5">
        <v>12320</v>
      </c>
    </row>
    <row r="17" spans="1:5" ht="7.65" customHeight="1">
      <c r="A17" s="113"/>
      <c r="B17" s="122"/>
      <c r="C17" s="117"/>
      <c r="D17" s="117"/>
      <c r="E17" s="117"/>
    </row>
    <row r="18" spans="1:5" s="10" customFormat="1" ht="24" customHeight="1">
      <c r="A18" s="30"/>
      <c r="B18" s="50" t="s">
        <v>17</v>
      </c>
      <c r="C18" s="74" t="s">
        <v>6</v>
      </c>
      <c r="D18" s="9" t="s">
        <v>8</v>
      </c>
      <c r="E18" s="9" t="s">
        <v>9</v>
      </c>
    </row>
    <row r="19" spans="1:5" ht="8.25" customHeight="1">
      <c r="A19" s="31"/>
      <c r="B19" s="36" t="s">
        <v>12</v>
      </c>
      <c r="C19" s="21">
        <v>19549</v>
      </c>
      <c r="D19" s="2">
        <v>21825</v>
      </c>
      <c r="E19" s="3">
        <v>2276</v>
      </c>
    </row>
    <row r="20" spans="1:5" ht="9" customHeight="1">
      <c r="A20" s="31"/>
      <c r="B20" s="36" t="s">
        <v>13</v>
      </c>
      <c r="C20" s="21">
        <v>69098</v>
      </c>
      <c r="D20" s="2">
        <v>82260</v>
      </c>
      <c r="E20" s="3">
        <v>13162</v>
      </c>
    </row>
    <row r="21" spans="1:5" ht="8.25" customHeight="1">
      <c r="A21" s="32"/>
      <c r="B21" s="36" t="s">
        <v>14</v>
      </c>
      <c r="C21" s="22">
        <v>88647</v>
      </c>
      <c r="D21" s="4">
        <v>104085</v>
      </c>
      <c r="E21" s="5">
        <v>15438</v>
      </c>
    </row>
    <row r="22" spans="1:5" ht="7.65" customHeight="1">
      <c r="A22" s="113"/>
      <c r="B22" s="122"/>
      <c r="C22" s="117"/>
      <c r="D22" s="117"/>
      <c r="E22" s="117"/>
    </row>
    <row r="23" spans="1:5" s="10" customFormat="1" ht="24.75" customHeight="1">
      <c r="A23" s="30"/>
      <c r="B23" s="28" t="s">
        <v>18</v>
      </c>
      <c r="C23" s="74" t="s">
        <v>6</v>
      </c>
      <c r="D23" s="9" t="s">
        <v>8</v>
      </c>
      <c r="E23" s="9" t="s">
        <v>9</v>
      </c>
    </row>
    <row r="24" spans="1:5" ht="8.25" customHeight="1">
      <c r="A24" s="31"/>
      <c r="B24" s="29" t="s">
        <v>12</v>
      </c>
      <c r="C24" s="2">
        <v>33978</v>
      </c>
      <c r="D24" s="2">
        <v>35334</v>
      </c>
      <c r="E24" s="3">
        <v>1356</v>
      </c>
    </row>
    <row r="25" spans="1:5" ht="8.25" customHeight="1">
      <c r="A25" s="31"/>
      <c r="B25" s="29" t="s">
        <v>13</v>
      </c>
      <c r="C25" s="2">
        <v>98211</v>
      </c>
      <c r="D25" s="2">
        <v>116347</v>
      </c>
      <c r="E25" s="3">
        <v>18136</v>
      </c>
    </row>
    <row r="26" spans="1:5" ht="8.25" customHeight="1">
      <c r="A26" s="32"/>
      <c r="B26" s="29" t="s">
        <v>14</v>
      </c>
      <c r="C26" s="4">
        <v>132189</v>
      </c>
      <c r="D26" s="4">
        <v>151681</v>
      </c>
      <c r="E26" s="5">
        <v>19492</v>
      </c>
    </row>
    <row r="27" spans="1:5" ht="7.65" customHeight="1">
      <c r="A27" s="113"/>
      <c r="B27" s="117"/>
      <c r="C27" s="117"/>
      <c r="D27" s="117"/>
      <c r="E27" s="117"/>
    </row>
    <row r="28" spans="1:5" s="10" customFormat="1" ht="24" customHeight="1">
      <c r="A28" s="30"/>
      <c r="B28" s="28" t="s">
        <v>19</v>
      </c>
      <c r="C28" s="74" t="s">
        <v>6</v>
      </c>
      <c r="D28" s="9" t="s">
        <v>8</v>
      </c>
      <c r="E28" s="9" t="s">
        <v>9</v>
      </c>
    </row>
    <row r="29" spans="1:5" ht="8.25" customHeight="1">
      <c r="A29" s="31"/>
      <c r="B29" s="29" t="s">
        <v>12</v>
      </c>
      <c r="C29" s="2">
        <v>27271</v>
      </c>
      <c r="D29" s="2">
        <v>28445</v>
      </c>
      <c r="E29" s="3">
        <v>1174</v>
      </c>
    </row>
    <row r="30" spans="1:5" ht="8.25" customHeight="1">
      <c r="A30" s="31"/>
      <c r="B30" s="29" t="s">
        <v>13</v>
      </c>
      <c r="C30" s="2">
        <v>108804</v>
      </c>
      <c r="D30" s="2">
        <v>130326</v>
      </c>
      <c r="E30" s="3">
        <v>21522</v>
      </c>
    </row>
    <row r="31" spans="1:5" ht="8.25" customHeight="1">
      <c r="A31" s="32"/>
      <c r="B31" s="29" t="s">
        <v>14</v>
      </c>
      <c r="C31" s="4">
        <v>136075</v>
      </c>
      <c r="D31" s="4">
        <v>158771</v>
      </c>
      <c r="E31" s="5">
        <v>22696</v>
      </c>
    </row>
    <row r="32" spans="1:5" ht="7.65" customHeight="1">
      <c r="A32" s="113"/>
      <c r="B32" s="117"/>
      <c r="C32" s="117"/>
      <c r="D32" s="117"/>
      <c r="E32" s="117"/>
    </row>
    <row r="33" spans="1:5" s="10" customFormat="1" ht="24.75" customHeight="1">
      <c r="A33" s="30"/>
      <c r="B33" s="28" t="s">
        <v>20</v>
      </c>
      <c r="C33" s="74" t="s">
        <v>6</v>
      </c>
      <c r="D33" s="9" t="s">
        <v>8</v>
      </c>
      <c r="E33" s="9" t="s">
        <v>9</v>
      </c>
    </row>
    <row r="34" spans="1:5" ht="8.25" customHeight="1">
      <c r="A34" s="31"/>
      <c r="B34" s="29" t="s">
        <v>12</v>
      </c>
      <c r="C34" s="2">
        <v>23971</v>
      </c>
      <c r="D34" s="2">
        <v>27477</v>
      </c>
      <c r="E34" s="3">
        <v>3506</v>
      </c>
    </row>
    <row r="35" spans="1:5" ht="8.25" customHeight="1">
      <c r="A35" s="31"/>
      <c r="B35" s="29" t="s">
        <v>13</v>
      </c>
      <c r="C35" s="2">
        <v>233535</v>
      </c>
      <c r="D35" s="2">
        <v>267480</v>
      </c>
      <c r="E35" s="3">
        <v>33945</v>
      </c>
    </row>
    <row r="36" spans="1:5" ht="8.25" customHeight="1">
      <c r="A36" s="32"/>
      <c r="B36" s="29" t="s">
        <v>14</v>
      </c>
      <c r="C36" s="4">
        <v>257506</v>
      </c>
      <c r="D36" s="4">
        <v>294957</v>
      </c>
      <c r="E36" s="5">
        <v>37451</v>
      </c>
    </row>
    <row r="37" spans="1:5" ht="7.65" customHeight="1">
      <c r="A37" s="113"/>
      <c r="B37" s="117"/>
      <c r="C37" s="117"/>
      <c r="D37" s="117"/>
      <c r="E37" s="117"/>
    </row>
    <row r="38" spans="1:5" s="10" customFormat="1" ht="24.75" customHeight="1">
      <c r="A38" s="30"/>
      <c r="B38" s="28" t="s">
        <v>21</v>
      </c>
      <c r="C38" s="74" t="s">
        <v>6</v>
      </c>
      <c r="D38" s="9" t="s">
        <v>8</v>
      </c>
      <c r="E38" s="9" t="s">
        <v>9</v>
      </c>
    </row>
    <row r="39" spans="1:5" ht="8.25" customHeight="1">
      <c r="A39" s="31"/>
      <c r="B39" s="29" t="s">
        <v>12</v>
      </c>
      <c r="C39" s="2">
        <v>12186</v>
      </c>
      <c r="D39" s="2">
        <v>15411</v>
      </c>
      <c r="E39" s="3">
        <v>3225</v>
      </c>
    </row>
    <row r="40" spans="1:5" ht="8.25" customHeight="1">
      <c r="A40" s="31"/>
      <c r="B40" s="29" t="s">
        <v>13</v>
      </c>
      <c r="C40" s="2">
        <v>104996</v>
      </c>
      <c r="D40" s="2">
        <v>122017</v>
      </c>
      <c r="E40" s="3">
        <v>17021</v>
      </c>
    </row>
    <row r="41" spans="1:5" ht="8.25" customHeight="1">
      <c r="A41" s="32"/>
      <c r="B41" s="29" t="s">
        <v>14</v>
      </c>
      <c r="C41" s="4">
        <v>117182</v>
      </c>
      <c r="D41" s="4">
        <v>137428</v>
      </c>
      <c r="E41" s="5">
        <v>20246</v>
      </c>
    </row>
    <row r="42" spans="1:5" ht="7.65" customHeight="1">
      <c r="A42" s="113"/>
      <c r="B42" s="117"/>
      <c r="C42" s="117"/>
      <c r="D42" s="117"/>
      <c r="E42" s="117"/>
    </row>
    <row r="43" spans="1:5" s="10" customFormat="1" ht="26.25" customHeight="1">
      <c r="A43" s="30"/>
      <c r="B43" s="28" t="s">
        <v>22</v>
      </c>
      <c r="C43" s="74" t="s">
        <v>6</v>
      </c>
      <c r="D43" s="9" t="s">
        <v>8</v>
      </c>
      <c r="E43" s="9" t="s">
        <v>9</v>
      </c>
    </row>
    <row r="44" spans="1:5" ht="8.25" customHeight="1">
      <c r="A44" s="31"/>
      <c r="B44" s="29" t="s">
        <v>12</v>
      </c>
      <c r="C44" s="2">
        <v>23254</v>
      </c>
      <c r="D44" s="2">
        <v>24001</v>
      </c>
      <c r="E44" s="6">
        <v>747</v>
      </c>
    </row>
    <row r="45" spans="1:5" ht="8.25" customHeight="1">
      <c r="A45" s="31"/>
      <c r="B45" s="29" t="s">
        <v>13</v>
      </c>
      <c r="C45" s="2">
        <v>81862</v>
      </c>
      <c r="D45" s="2">
        <v>98421</v>
      </c>
      <c r="E45" s="3">
        <v>16559</v>
      </c>
    </row>
    <row r="46" spans="1:5" ht="8.25" customHeight="1">
      <c r="A46" s="32"/>
      <c r="B46" s="29" t="s">
        <v>14</v>
      </c>
      <c r="C46" s="4">
        <v>105116</v>
      </c>
      <c r="D46" s="4">
        <v>122422</v>
      </c>
      <c r="E46" s="5">
        <v>17306</v>
      </c>
    </row>
    <row r="47" spans="1:5" ht="7.65" customHeight="1">
      <c r="A47" s="113"/>
      <c r="B47" s="113"/>
      <c r="C47" s="113"/>
      <c r="D47" s="113"/>
      <c r="E47" s="113"/>
    </row>
    <row r="48" spans="1:5" s="10" customFormat="1" ht="26.25" customHeight="1">
      <c r="A48" s="30"/>
      <c r="B48" s="28" t="s">
        <v>23</v>
      </c>
      <c r="C48" s="74" t="s">
        <v>6</v>
      </c>
      <c r="D48" s="9" t="s">
        <v>8</v>
      </c>
      <c r="E48" s="9" t="s">
        <v>9</v>
      </c>
    </row>
    <row r="49" spans="1:5" ht="8.25" customHeight="1">
      <c r="A49" s="31"/>
      <c r="B49" s="29" t="s">
        <v>12</v>
      </c>
      <c r="C49" s="2">
        <v>23239</v>
      </c>
      <c r="D49" s="2">
        <v>23176</v>
      </c>
      <c r="E49" s="7">
        <v>-63</v>
      </c>
    </row>
    <row r="50" spans="1:5" ht="8.25" customHeight="1">
      <c r="A50" s="31"/>
      <c r="B50" s="29" t="s">
        <v>13</v>
      </c>
      <c r="C50" s="2">
        <v>87500</v>
      </c>
      <c r="D50" s="2">
        <v>101078</v>
      </c>
      <c r="E50" s="3">
        <v>13578</v>
      </c>
    </row>
    <row r="51" spans="1:5" ht="8.25" customHeight="1">
      <c r="A51" s="32"/>
      <c r="B51" s="29" t="s">
        <v>14</v>
      </c>
      <c r="C51" s="4">
        <v>110739</v>
      </c>
      <c r="D51" s="4">
        <v>124254</v>
      </c>
      <c r="E51" s="5">
        <v>13515</v>
      </c>
    </row>
    <row r="52" spans="1:5" ht="7.65" customHeight="1">
      <c r="A52" s="113"/>
      <c r="B52" s="117"/>
      <c r="C52" s="117"/>
      <c r="D52" s="117"/>
      <c r="E52" s="117"/>
    </row>
    <row r="53" spans="1:5" s="10" customFormat="1" ht="27" customHeight="1">
      <c r="A53" s="30"/>
      <c r="B53" s="28" t="s">
        <v>24</v>
      </c>
      <c r="C53" s="74" t="s">
        <v>6</v>
      </c>
      <c r="D53" s="9" t="s">
        <v>8</v>
      </c>
      <c r="E53" s="9" t="s">
        <v>9</v>
      </c>
    </row>
    <row r="54" spans="1:5" ht="8.25" customHeight="1">
      <c r="A54" s="31"/>
      <c r="B54" s="29" t="s">
        <v>12</v>
      </c>
      <c r="C54" s="2">
        <v>18147</v>
      </c>
      <c r="D54" s="2">
        <v>22623</v>
      </c>
      <c r="E54" s="3">
        <v>4476</v>
      </c>
    </row>
    <row r="55" spans="1:5" ht="8.25" customHeight="1">
      <c r="A55" s="31"/>
      <c r="B55" s="29" t="s">
        <v>13</v>
      </c>
      <c r="C55" s="2">
        <v>71428</v>
      </c>
      <c r="D55" s="2">
        <v>91492</v>
      </c>
      <c r="E55" s="3">
        <v>20064</v>
      </c>
    </row>
    <row r="56" spans="1:5" ht="8.25" customHeight="1">
      <c r="A56" s="32"/>
      <c r="B56" s="29" t="s">
        <v>14</v>
      </c>
      <c r="C56" s="4">
        <v>89575</v>
      </c>
      <c r="D56" s="4">
        <v>114115</v>
      </c>
      <c r="E56" s="5">
        <v>24540</v>
      </c>
    </row>
    <row r="57" spans="1:5" ht="7.65" customHeight="1">
      <c r="A57" s="113"/>
      <c r="B57" s="117"/>
      <c r="C57" s="117"/>
      <c r="D57" s="117"/>
      <c r="E57" s="117"/>
    </row>
    <row r="58" spans="1:5" s="10" customFormat="1" ht="25.5" customHeight="1">
      <c r="A58" s="30"/>
      <c r="B58" s="28" t="s">
        <v>25</v>
      </c>
      <c r="C58" s="74" t="s">
        <v>6</v>
      </c>
      <c r="D58" s="9" t="s">
        <v>8</v>
      </c>
      <c r="E58" s="9" t="s">
        <v>9</v>
      </c>
    </row>
    <row r="59" spans="1:5" ht="8.25" customHeight="1">
      <c r="A59" s="31"/>
      <c r="B59" s="29" t="s">
        <v>12</v>
      </c>
      <c r="C59" s="2">
        <v>23340</v>
      </c>
      <c r="D59" s="2">
        <v>23133</v>
      </c>
      <c r="E59" s="7">
        <v>-207</v>
      </c>
    </row>
    <row r="60" spans="1:5" ht="8.25" customHeight="1">
      <c r="A60" s="31"/>
      <c r="B60" s="41" t="s">
        <v>13</v>
      </c>
      <c r="C60" s="14">
        <v>42000</v>
      </c>
      <c r="D60" s="14">
        <v>50186</v>
      </c>
      <c r="E60" s="15">
        <v>8186</v>
      </c>
    </row>
    <row r="61" spans="1:5" s="11" customFormat="1" ht="8.25" customHeight="1">
      <c r="A61" s="32"/>
      <c r="B61" s="42" t="s">
        <v>14</v>
      </c>
      <c r="C61" s="17">
        <v>65340</v>
      </c>
      <c r="D61" s="17">
        <v>73319</v>
      </c>
      <c r="E61" s="18">
        <v>7979</v>
      </c>
    </row>
    <row r="62" spans="1:5" ht="36.9" customHeight="1"/>
    <row r="63" spans="1:5" ht="27.9" customHeight="1"/>
    <row r="64" spans="1:5" ht="39.9" customHeight="1"/>
    <row r="65" ht="29.15" customHeight="1"/>
    <row r="66" ht="38.15" customHeight="1"/>
    <row r="67" ht="27.9" customHeight="1"/>
    <row r="68" ht="30.9" customHeight="1"/>
    <row r="69" ht="24.9" customHeight="1"/>
    <row r="70" ht="29.15" customHeight="1"/>
    <row r="71" ht="26.15" customHeight="1"/>
    <row r="72" ht="95.15" customHeight="1"/>
    <row r="73" ht="33" customHeight="1"/>
  </sheetData>
  <mergeCells count="13">
    <mergeCell ref="A57:E57"/>
    <mergeCell ref="A47:E47"/>
    <mergeCell ref="B1:E1"/>
    <mergeCell ref="B2:E2"/>
    <mergeCell ref="A7:E7"/>
    <mergeCell ref="A12:E12"/>
    <mergeCell ref="A17:E17"/>
    <mergeCell ref="A22:E22"/>
    <mergeCell ref="A27:E27"/>
    <mergeCell ref="A32:E32"/>
    <mergeCell ref="A37:E37"/>
    <mergeCell ref="A42:E42"/>
    <mergeCell ref="A52:E5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"/>
  <sheetViews>
    <sheetView zoomScale="144" zoomScaleNormal="175" workbookViewId="0">
      <selection activeCell="E5" sqref="E5"/>
    </sheetView>
  </sheetViews>
  <sheetFormatPr baseColWidth="10" defaultColWidth="9.296875" defaultRowHeight="13"/>
  <cols>
    <col min="1" max="1" width="16.69921875" customWidth="1"/>
    <col min="2" max="2" width="25.69921875" customWidth="1"/>
    <col min="3" max="4" width="16.3984375" customWidth="1"/>
    <col min="5" max="5" width="8.69921875" customWidth="1"/>
  </cols>
  <sheetData>
    <row r="1" spans="1:5" ht="15" customHeight="1">
      <c r="A1" s="45"/>
      <c r="B1" s="118" t="s">
        <v>28</v>
      </c>
      <c r="C1" s="119"/>
      <c r="D1" s="119"/>
      <c r="E1" s="120"/>
    </row>
    <row r="2" spans="1:5" ht="21" customHeight="1">
      <c r="A2" s="32"/>
      <c r="B2" s="121" t="s">
        <v>1</v>
      </c>
      <c r="C2" s="121"/>
      <c r="D2" s="121"/>
      <c r="E2" s="121"/>
    </row>
    <row r="3" spans="1:5" ht="26.25" customHeight="1">
      <c r="A3" s="45"/>
      <c r="B3" s="47" t="s">
        <v>2</v>
      </c>
      <c r="C3" s="72" t="s">
        <v>8</v>
      </c>
      <c r="D3" s="72" t="s">
        <v>10</v>
      </c>
      <c r="E3" s="70" t="s">
        <v>11</v>
      </c>
    </row>
    <row r="4" spans="1:5" ht="8.25" customHeight="1">
      <c r="A4" s="31"/>
      <c r="B4" s="44" t="s">
        <v>12</v>
      </c>
      <c r="C4" s="2">
        <v>13137</v>
      </c>
      <c r="D4" s="2">
        <v>13288.64130635449</v>
      </c>
      <c r="E4" s="3">
        <f>D4-C4</f>
        <v>151.64130635448964</v>
      </c>
    </row>
    <row r="5" spans="1:5" ht="8.25" customHeight="1">
      <c r="A5" s="31"/>
      <c r="B5" s="44" t="s">
        <v>27</v>
      </c>
      <c r="C5" s="2">
        <v>110253</v>
      </c>
      <c r="D5" s="2">
        <v>110414.35995007955</v>
      </c>
      <c r="E5" s="3">
        <f>D5-C5</f>
        <v>161.35995007955353</v>
      </c>
    </row>
    <row r="6" spans="1:5" ht="8.25" customHeight="1">
      <c r="A6" s="32"/>
      <c r="B6" s="44" t="s">
        <v>14</v>
      </c>
      <c r="C6" s="4">
        <v>123390</v>
      </c>
      <c r="D6" s="4">
        <f>D5+D4</f>
        <v>123703.00125643404</v>
      </c>
      <c r="E6" s="5">
        <f>D6-C6</f>
        <v>313.00125643404317</v>
      </c>
    </row>
    <row r="7" spans="1:5" ht="7.65" customHeight="1">
      <c r="A7" s="113"/>
      <c r="B7" s="117"/>
      <c r="C7" s="117"/>
      <c r="D7" s="117"/>
      <c r="E7" s="117"/>
    </row>
    <row r="8" spans="1:5" s="10" customFormat="1" ht="26.25" customHeight="1">
      <c r="A8" s="30"/>
      <c r="B8" s="43" t="s">
        <v>15</v>
      </c>
      <c r="C8" s="75" t="s">
        <v>8</v>
      </c>
      <c r="D8" s="75" t="s">
        <v>10</v>
      </c>
      <c r="E8" s="9" t="s">
        <v>11</v>
      </c>
    </row>
    <row r="9" spans="1:5" ht="8.25" customHeight="1">
      <c r="A9" s="31"/>
      <c r="B9" s="44" t="s">
        <v>12</v>
      </c>
      <c r="C9" s="2">
        <v>15735</v>
      </c>
      <c r="D9" s="2">
        <v>11608.872004054463</v>
      </c>
      <c r="E9" s="12">
        <f>D9-C9</f>
        <v>-4126.1279959455369</v>
      </c>
    </row>
    <row r="10" spans="1:5" ht="8.25" customHeight="1">
      <c r="A10" s="31"/>
      <c r="B10" s="44" t="s">
        <v>13</v>
      </c>
      <c r="C10" s="2">
        <v>72518</v>
      </c>
      <c r="D10" s="2">
        <v>73355.552665166615</v>
      </c>
      <c r="E10" s="3">
        <f>D10-C10</f>
        <v>837.55266516661504</v>
      </c>
    </row>
    <row r="11" spans="1:5" ht="8.25" customHeight="1">
      <c r="A11" s="32"/>
      <c r="B11" s="44" t="s">
        <v>14</v>
      </c>
      <c r="C11" s="4">
        <v>88253</v>
      </c>
      <c r="D11" s="4">
        <f>D10+D9</f>
        <v>84964.424669221073</v>
      </c>
      <c r="E11" s="13">
        <f>D11-C11</f>
        <v>-3288.5753307789273</v>
      </c>
    </row>
    <row r="12" spans="1:5" ht="7.65" customHeight="1">
      <c r="A12" s="113"/>
      <c r="B12" s="117"/>
      <c r="C12" s="117"/>
      <c r="D12" s="117"/>
      <c r="E12" s="117"/>
    </row>
    <row r="13" spans="1:5" s="10" customFormat="1" ht="27" customHeight="1">
      <c r="A13" s="30"/>
      <c r="B13" s="43" t="s">
        <v>16</v>
      </c>
      <c r="C13" s="75" t="s">
        <v>8</v>
      </c>
      <c r="D13" s="75" t="s">
        <v>10</v>
      </c>
      <c r="E13" s="9" t="s">
        <v>11</v>
      </c>
    </row>
    <row r="14" spans="1:5" ht="8.25" customHeight="1">
      <c r="A14" s="31"/>
      <c r="B14" s="44" t="s">
        <v>12</v>
      </c>
      <c r="C14" s="2">
        <v>14905</v>
      </c>
      <c r="D14" s="2">
        <v>12862.938444755117</v>
      </c>
      <c r="E14" s="12">
        <f>D14-C14</f>
        <v>-2042.0615552448835</v>
      </c>
    </row>
    <row r="15" spans="1:5" ht="8.25" customHeight="1">
      <c r="A15" s="31"/>
      <c r="B15" s="44" t="s">
        <v>13</v>
      </c>
      <c r="C15" s="2">
        <v>51532</v>
      </c>
      <c r="D15" s="2">
        <v>70309.428430709246</v>
      </c>
      <c r="E15" s="3">
        <f>D15-C15</f>
        <v>18777.428430709246</v>
      </c>
    </row>
    <row r="16" spans="1:5" ht="8.25" customHeight="1">
      <c r="A16" s="32"/>
      <c r="B16" s="44" t="s">
        <v>14</v>
      </c>
      <c r="C16" s="4">
        <v>66437</v>
      </c>
      <c r="D16" s="4">
        <f>D15+D14</f>
        <v>83172.366875464359</v>
      </c>
      <c r="E16" s="5">
        <f>D16-C16</f>
        <v>16735.366875464359</v>
      </c>
    </row>
    <row r="17" spans="1:5" ht="7.65" customHeight="1">
      <c r="A17" s="113"/>
      <c r="B17" s="117"/>
      <c r="C17" s="117"/>
      <c r="D17" s="117"/>
      <c r="E17" s="117"/>
    </row>
    <row r="18" spans="1:5" s="10" customFormat="1" ht="25.5" customHeight="1">
      <c r="A18" s="30"/>
      <c r="B18" s="43" t="s">
        <v>17</v>
      </c>
      <c r="C18" s="75" t="s">
        <v>8</v>
      </c>
      <c r="D18" s="75" t="s">
        <v>10</v>
      </c>
      <c r="E18" s="9" t="s">
        <v>11</v>
      </c>
    </row>
    <row r="19" spans="1:5" ht="8.25" customHeight="1">
      <c r="A19" s="31"/>
      <c r="B19" s="44" t="s">
        <v>12</v>
      </c>
      <c r="C19" s="2">
        <v>21825</v>
      </c>
      <c r="D19" s="2">
        <v>19050.180584149344</v>
      </c>
      <c r="E19" s="12">
        <f>D19-C19</f>
        <v>-2774.8194158506558</v>
      </c>
    </row>
    <row r="20" spans="1:5" ht="9" customHeight="1">
      <c r="A20" s="31"/>
      <c r="B20" s="44" t="s">
        <v>13</v>
      </c>
      <c r="C20" s="2">
        <v>82260</v>
      </c>
      <c r="D20" s="2">
        <v>80579.492636562849</v>
      </c>
      <c r="E20" s="12">
        <f>D20-C20</f>
        <v>-1680.5073634371511</v>
      </c>
    </row>
    <row r="21" spans="1:5" ht="8.25" customHeight="1">
      <c r="A21" s="32"/>
      <c r="B21" s="44" t="s">
        <v>14</v>
      </c>
      <c r="C21" s="4">
        <v>104085</v>
      </c>
      <c r="D21" s="4">
        <f>D20+D19</f>
        <v>99629.673220712197</v>
      </c>
      <c r="E21" s="13">
        <f>D21-C21</f>
        <v>-4455.3267792878032</v>
      </c>
    </row>
    <row r="22" spans="1:5" ht="7.65" customHeight="1">
      <c r="A22" s="113"/>
      <c r="B22" s="117"/>
      <c r="C22" s="117"/>
      <c r="D22" s="117"/>
      <c r="E22" s="117"/>
    </row>
    <row r="23" spans="1:5" s="10" customFormat="1" ht="26.25" customHeight="1">
      <c r="A23" s="30"/>
      <c r="B23" s="28" t="s">
        <v>18</v>
      </c>
      <c r="C23" s="75" t="s">
        <v>8</v>
      </c>
      <c r="D23" s="75" t="s">
        <v>10</v>
      </c>
      <c r="E23" s="9" t="s">
        <v>11</v>
      </c>
    </row>
    <row r="24" spans="1:5" ht="8.25" customHeight="1">
      <c r="A24" s="31"/>
      <c r="B24" s="29" t="s">
        <v>12</v>
      </c>
      <c r="C24" s="2">
        <v>35334</v>
      </c>
      <c r="D24" s="2">
        <v>30649.794029139815</v>
      </c>
      <c r="E24" s="12">
        <f>D24-C24</f>
        <v>-4684.2059708601846</v>
      </c>
    </row>
    <row r="25" spans="1:5" ht="8.25" customHeight="1">
      <c r="A25" s="31"/>
      <c r="B25" s="29" t="s">
        <v>13</v>
      </c>
      <c r="C25" s="2">
        <v>116347</v>
      </c>
      <c r="D25" s="2">
        <v>111104.73981541191</v>
      </c>
      <c r="E25" s="12">
        <f>D25-C25</f>
        <v>-5242.2601845880854</v>
      </c>
    </row>
    <row r="26" spans="1:5" ht="8.25" customHeight="1">
      <c r="A26" s="32"/>
      <c r="B26" s="29" t="s">
        <v>14</v>
      </c>
      <c r="C26" s="4">
        <v>151681</v>
      </c>
      <c r="D26" s="4">
        <f>D25+D24</f>
        <v>141754.53384455174</v>
      </c>
      <c r="E26" s="13">
        <f>D26-C26</f>
        <v>-9926.4661554482591</v>
      </c>
    </row>
    <row r="27" spans="1:5" ht="7.65" customHeight="1">
      <c r="A27" s="113"/>
      <c r="B27" s="113"/>
      <c r="C27" s="113"/>
      <c r="D27" s="113"/>
      <c r="E27" s="113"/>
    </row>
    <row r="28" spans="1:5" s="10" customFormat="1" ht="25.5" customHeight="1">
      <c r="A28" s="30"/>
      <c r="B28" s="28" t="s">
        <v>19</v>
      </c>
      <c r="C28" s="75" t="s">
        <v>8</v>
      </c>
      <c r="D28" s="75" t="s">
        <v>10</v>
      </c>
      <c r="E28" s="9" t="s">
        <v>11</v>
      </c>
    </row>
    <row r="29" spans="1:5" ht="8.25" customHeight="1">
      <c r="A29" s="31"/>
      <c r="B29" s="29" t="s">
        <v>12</v>
      </c>
      <c r="C29" s="2">
        <v>28445</v>
      </c>
      <c r="D29" s="2">
        <v>23840.689076940926</v>
      </c>
      <c r="E29" s="12">
        <f>D29-C29</f>
        <v>-4604.3109230590744</v>
      </c>
    </row>
    <row r="30" spans="1:5" ht="8.25" customHeight="1">
      <c r="A30" s="31"/>
      <c r="B30" s="29" t="s">
        <v>13</v>
      </c>
      <c r="C30" s="2">
        <v>130326</v>
      </c>
      <c r="D30" s="2">
        <v>129820.03632642278</v>
      </c>
      <c r="E30" s="12">
        <f>D30-C30</f>
        <v>-505.96367357722193</v>
      </c>
    </row>
    <row r="31" spans="1:5" ht="8.25" customHeight="1">
      <c r="A31" s="32"/>
      <c r="B31" s="29" t="s">
        <v>14</v>
      </c>
      <c r="C31" s="4">
        <v>158771</v>
      </c>
      <c r="D31" s="4">
        <f>D30+D29</f>
        <v>153660.7254033637</v>
      </c>
      <c r="E31" s="13">
        <f>D31-C31</f>
        <v>-5110.2745966363</v>
      </c>
    </row>
    <row r="32" spans="1:5" ht="7.65" customHeight="1">
      <c r="A32" s="113"/>
      <c r="B32" s="117"/>
      <c r="C32" s="117"/>
      <c r="D32" s="117"/>
      <c r="E32" s="117"/>
    </row>
    <row r="33" spans="1:5" s="10" customFormat="1" ht="26.25" customHeight="1">
      <c r="A33" s="30"/>
      <c r="B33" s="28" t="s">
        <v>20</v>
      </c>
      <c r="C33" s="75" t="s">
        <v>8</v>
      </c>
      <c r="D33" s="75" t="s">
        <v>10</v>
      </c>
      <c r="E33" s="9" t="s">
        <v>11</v>
      </c>
    </row>
    <row r="34" spans="1:5" ht="8.25" customHeight="1">
      <c r="A34" s="31"/>
      <c r="B34" s="29" t="s">
        <v>12</v>
      </c>
      <c r="C34" s="2">
        <v>27477</v>
      </c>
      <c r="D34" s="2">
        <v>25198.716424147438</v>
      </c>
      <c r="E34" s="12">
        <f>D34-C34</f>
        <v>-2278.2835758525616</v>
      </c>
    </row>
    <row r="35" spans="1:5" ht="8.25" customHeight="1">
      <c r="A35" s="31"/>
      <c r="B35" s="29" t="s">
        <v>13</v>
      </c>
      <c r="C35" s="2">
        <v>267480</v>
      </c>
      <c r="D35" s="2">
        <v>228399.65055308281</v>
      </c>
      <c r="E35" s="12">
        <f>D35-C35</f>
        <v>-39080.349446917186</v>
      </c>
    </row>
    <row r="36" spans="1:5" ht="8.25" customHeight="1">
      <c r="A36" s="32"/>
      <c r="B36" s="29" t="s">
        <v>14</v>
      </c>
      <c r="C36" s="4">
        <v>294957</v>
      </c>
      <c r="D36" s="4">
        <f>D35+D34</f>
        <v>253598.36697723024</v>
      </c>
      <c r="E36" s="13">
        <f>D36-C36</f>
        <v>-41358.633022769762</v>
      </c>
    </row>
    <row r="37" spans="1:5" ht="7.65" customHeight="1">
      <c r="A37" s="113"/>
      <c r="B37" s="117"/>
      <c r="C37" s="117"/>
      <c r="D37" s="117"/>
      <c r="E37" s="117"/>
    </row>
    <row r="38" spans="1:5" s="10" customFormat="1" ht="26.25" customHeight="1">
      <c r="A38" s="30"/>
      <c r="B38" s="28" t="s">
        <v>21</v>
      </c>
      <c r="C38" s="75" t="s">
        <v>8</v>
      </c>
      <c r="D38" s="75" t="s">
        <v>10</v>
      </c>
      <c r="E38" s="9" t="s">
        <v>11</v>
      </c>
    </row>
    <row r="39" spans="1:5" ht="8.25" customHeight="1">
      <c r="A39" s="31"/>
      <c r="B39" s="29" t="s">
        <v>12</v>
      </c>
      <c r="C39" s="2">
        <v>15411</v>
      </c>
      <c r="D39" s="2">
        <v>14389.231136282586</v>
      </c>
      <c r="E39" s="12">
        <f>D39-C39</f>
        <v>-1021.7688637174142</v>
      </c>
    </row>
    <row r="40" spans="1:5" ht="8.25" customHeight="1">
      <c r="A40" s="31"/>
      <c r="B40" s="29" t="s">
        <v>13</v>
      </c>
      <c r="C40" s="2">
        <v>122017</v>
      </c>
      <c r="D40" s="2">
        <v>111607.03751881453</v>
      </c>
      <c r="E40" s="12">
        <f>D40-C40</f>
        <v>-10409.962481185474</v>
      </c>
    </row>
    <row r="41" spans="1:5" ht="8.25" customHeight="1">
      <c r="A41" s="31"/>
      <c r="B41" s="41" t="s">
        <v>14</v>
      </c>
      <c r="C41" s="46">
        <v>137428</v>
      </c>
      <c r="D41" s="46">
        <f>D40+D39</f>
        <v>125996.26865509711</v>
      </c>
      <c r="E41" s="51">
        <f>D41-C41</f>
        <v>-11431.731344902888</v>
      </c>
    </row>
    <row r="42" spans="1:5" ht="7.65" customHeight="1">
      <c r="A42" s="124"/>
      <c r="B42" s="124"/>
      <c r="C42" s="124"/>
      <c r="D42" s="124"/>
      <c r="E42" s="124"/>
    </row>
    <row r="43" spans="1:5" s="10" customFormat="1" ht="26.25" customHeight="1">
      <c r="A43" s="30"/>
      <c r="B43" s="52" t="s">
        <v>22</v>
      </c>
      <c r="C43" s="72" t="s">
        <v>8</v>
      </c>
      <c r="D43" s="72" t="s">
        <v>10</v>
      </c>
      <c r="E43" s="70" t="s">
        <v>11</v>
      </c>
    </row>
    <row r="44" spans="1:5" ht="8.25" customHeight="1">
      <c r="A44" s="31"/>
      <c r="B44" s="29" t="s">
        <v>12</v>
      </c>
      <c r="C44" s="2">
        <v>24001</v>
      </c>
      <c r="D44" s="2">
        <v>21060.499266476741</v>
      </c>
      <c r="E44" s="12">
        <f>D44-C44</f>
        <v>-2940.5007335232585</v>
      </c>
    </row>
    <row r="45" spans="1:5" ht="8.25" customHeight="1">
      <c r="A45" s="31"/>
      <c r="B45" s="29" t="s">
        <v>13</v>
      </c>
      <c r="C45" s="2">
        <v>98421</v>
      </c>
      <c r="D45" s="2">
        <v>100309.65756755976</v>
      </c>
      <c r="E45" s="3">
        <f>D45-C45</f>
        <v>1888.657567559756</v>
      </c>
    </row>
    <row r="46" spans="1:5" ht="8.25" customHeight="1">
      <c r="A46" s="32"/>
      <c r="B46" s="29" t="s">
        <v>14</v>
      </c>
      <c r="C46" s="4">
        <v>122422</v>
      </c>
      <c r="D46" s="4">
        <f>D45+D44</f>
        <v>121370.15683403649</v>
      </c>
      <c r="E46" s="13">
        <f>D46-C46</f>
        <v>-1051.8431659635098</v>
      </c>
    </row>
    <row r="47" spans="1:5" ht="7.65" customHeight="1">
      <c r="A47" s="113"/>
      <c r="B47" s="123"/>
      <c r="C47" s="123"/>
      <c r="D47" s="123"/>
      <c r="E47" s="123"/>
    </row>
    <row r="48" spans="1:5" s="10" customFormat="1" ht="26.25" customHeight="1">
      <c r="A48" s="30"/>
      <c r="B48" s="28" t="s">
        <v>23</v>
      </c>
      <c r="C48" s="75" t="s">
        <v>8</v>
      </c>
      <c r="D48" s="75" t="s">
        <v>10</v>
      </c>
      <c r="E48" s="9" t="s">
        <v>11</v>
      </c>
    </row>
    <row r="49" spans="1:5" ht="8.25" customHeight="1">
      <c r="A49" s="31"/>
      <c r="B49" s="29" t="s">
        <v>12</v>
      </c>
      <c r="C49" s="2">
        <v>23176</v>
      </c>
      <c r="D49" s="2">
        <v>20536.364439955018</v>
      </c>
      <c r="E49" s="12">
        <f>D49-C49</f>
        <v>-2639.6355600449824</v>
      </c>
    </row>
    <row r="50" spans="1:5" ht="8.25" customHeight="1">
      <c r="A50" s="31"/>
      <c r="B50" s="29" t="s">
        <v>13</v>
      </c>
      <c r="C50" s="2">
        <v>101078</v>
      </c>
      <c r="D50" s="2">
        <v>94956.914370371262</v>
      </c>
      <c r="E50" s="12">
        <f>D50-C50</f>
        <v>-6121.0856296287384</v>
      </c>
    </row>
    <row r="51" spans="1:5" ht="8.25" customHeight="1">
      <c r="A51" s="32"/>
      <c r="B51" s="29" t="s">
        <v>14</v>
      </c>
      <c r="C51" s="4">
        <v>124254</v>
      </c>
      <c r="D51" s="4">
        <f>D50+D49</f>
        <v>115493.27881032627</v>
      </c>
      <c r="E51" s="13">
        <f>D51-C51</f>
        <v>-8760.7211896737281</v>
      </c>
    </row>
    <row r="52" spans="1:5" ht="7.65" customHeight="1">
      <c r="A52" s="113"/>
      <c r="B52" s="117"/>
      <c r="C52" s="117"/>
      <c r="D52" s="117"/>
      <c r="E52" s="117"/>
    </row>
    <row r="53" spans="1:5" s="10" customFormat="1" ht="27" customHeight="1">
      <c r="A53" s="30"/>
      <c r="B53" s="28" t="s">
        <v>24</v>
      </c>
      <c r="C53" s="75" t="s">
        <v>8</v>
      </c>
      <c r="D53" s="75" t="s">
        <v>10</v>
      </c>
      <c r="E53" s="9" t="s">
        <v>11</v>
      </c>
    </row>
    <row r="54" spans="1:5" ht="8.25" customHeight="1">
      <c r="A54" s="31"/>
      <c r="B54" s="29" t="s">
        <v>12</v>
      </c>
      <c r="C54" s="2">
        <v>22623</v>
      </c>
      <c r="D54" s="2">
        <v>21623.342439268148</v>
      </c>
      <c r="E54" s="12">
        <f>D54-C54</f>
        <v>-999.65756073185185</v>
      </c>
    </row>
    <row r="55" spans="1:5" ht="8.25" customHeight="1">
      <c r="A55" s="31"/>
      <c r="B55" s="29" t="s">
        <v>13</v>
      </c>
      <c r="C55" s="2">
        <v>91492</v>
      </c>
      <c r="D55" s="2">
        <v>97137.50078672645</v>
      </c>
      <c r="E55" s="3">
        <f>D55-C55</f>
        <v>5645.5007867264503</v>
      </c>
    </row>
    <row r="56" spans="1:5" ht="8.25" customHeight="1">
      <c r="A56" s="32"/>
      <c r="B56" s="29" t="s">
        <v>14</v>
      </c>
      <c r="C56" s="4">
        <v>114115</v>
      </c>
      <c r="D56" s="4">
        <f>D55+D54</f>
        <v>118760.8432259946</v>
      </c>
      <c r="E56" s="5">
        <f>D56-C56</f>
        <v>4645.8432259945985</v>
      </c>
    </row>
    <row r="57" spans="1:5" ht="7.65" customHeight="1">
      <c r="A57" s="113"/>
      <c r="B57" s="117"/>
      <c r="C57" s="117"/>
      <c r="D57" s="117"/>
      <c r="E57" s="117"/>
    </row>
    <row r="58" spans="1:5" s="10" customFormat="1" ht="25.5" customHeight="1">
      <c r="A58" s="30"/>
      <c r="B58" s="39" t="s">
        <v>25</v>
      </c>
      <c r="C58" s="73" t="s">
        <v>8</v>
      </c>
      <c r="D58" s="73" t="s">
        <v>10</v>
      </c>
      <c r="E58" s="76" t="s">
        <v>11</v>
      </c>
    </row>
    <row r="59" spans="1:5" ht="8.25" customHeight="1">
      <c r="A59" s="31"/>
      <c r="B59" s="40" t="s">
        <v>12</v>
      </c>
      <c r="C59" s="24">
        <v>23133</v>
      </c>
      <c r="D59" s="24">
        <v>18025.930848475906</v>
      </c>
      <c r="E59" s="37">
        <f>D59-C59</f>
        <v>-5107.0691515240942</v>
      </c>
    </row>
    <row r="60" spans="1:5" ht="8.25" customHeight="1">
      <c r="A60" s="31"/>
      <c r="B60" s="40" t="s">
        <v>13</v>
      </c>
      <c r="C60" s="24">
        <v>50186</v>
      </c>
      <c r="D60" s="24">
        <v>50063.62937909225</v>
      </c>
      <c r="E60" s="37">
        <f>D60-C60</f>
        <v>-122.37062090774998</v>
      </c>
    </row>
    <row r="61" spans="1:5" s="11" customFormat="1" ht="8.25" customHeight="1">
      <c r="A61" s="32"/>
      <c r="B61" s="40" t="s">
        <v>14</v>
      </c>
      <c r="C61" s="25">
        <v>73319</v>
      </c>
      <c r="D61" s="25">
        <f>D60+D59</f>
        <v>68089.560227568159</v>
      </c>
      <c r="E61" s="38">
        <f>D61-C61</f>
        <v>-5229.4397724318405</v>
      </c>
    </row>
    <row r="62" spans="1:5" ht="36.9" customHeight="1"/>
    <row r="63" spans="1:5" ht="27.9" customHeight="1"/>
    <row r="64" spans="1:5" ht="39.9" customHeight="1"/>
    <row r="65" ht="29.15" customHeight="1"/>
    <row r="66" ht="38.15" customHeight="1"/>
    <row r="67" ht="27.9" customHeight="1"/>
    <row r="68" ht="30.9" customHeight="1"/>
    <row r="69" ht="24.9" customHeight="1"/>
    <row r="70" ht="29.15" customHeight="1"/>
    <row r="71" ht="26.15" customHeight="1"/>
    <row r="72" ht="95.15" customHeight="1"/>
    <row r="73" ht="33" customHeight="1"/>
  </sheetData>
  <mergeCells count="13">
    <mergeCell ref="A27:E27"/>
    <mergeCell ref="B1:E1"/>
    <mergeCell ref="B2:E2"/>
    <mergeCell ref="A7:E7"/>
    <mergeCell ref="A12:E12"/>
    <mergeCell ref="A17:E17"/>
    <mergeCell ref="A22:E22"/>
    <mergeCell ref="A32:E32"/>
    <mergeCell ref="A37:E37"/>
    <mergeCell ref="A52:E52"/>
    <mergeCell ref="A57:E57"/>
    <mergeCell ref="A47:E47"/>
    <mergeCell ref="A42:E4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0C20D-059D-4D44-AAA0-5EB481C150A9}">
  <dimension ref="A1:E73"/>
  <sheetViews>
    <sheetView topLeftCell="A28" zoomScale="149" zoomScaleNormal="175" workbookViewId="0">
      <selection activeCell="C38" sqref="C38"/>
    </sheetView>
  </sheetViews>
  <sheetFormatPr baseColWidth="10" defaultColWidth="9.296875" defaultRowHeight="13"/>
  <cols>
    <col min="1" max="1" width="16.69921875" customWidth="1"/>
    <col min="2" max="2" width="22.09765625" customWidth="1"/>
    <col min="3" max="4" width="16.3984375" customWidth="1"/>
    <col min="5" max="5" width="11.69921875" style="34" customWidth="1"/>
  </cols>
  <sheetData>
    <row r="1" spans="1:5" ht="15" customHeight="1">
      <c r="A1" s="54"/>
      <c r="B1" s="125" t="s">
        <v>36</v>
      </c>
      <c r="C1" s="126"/>
      <c r="D1" s="126"/>
      <c r="E1" s="127"/>
    </row>
    <row r="2" spans="1:5" ht="21" customHeight="1" thickBot="1">
      <c r="A2" s="55"/>
      <c r="B2" s="128" t="s">
        <v>1</v>
      </c>
      <c r="C2" s="129"/>
      <c r="D2" s="129"/>
      <c r="E2" s="130"/>
    </row>
    <row r="3" spans="1:5" ht="26.25" customHeight="1">
      <c r="A3" s="90"/>
      <c r="B3" s="91" t="s">
        <v>2</v>
      </c>
      <c r="C3" s="92" t="s">
        <v>37</v>
      </c>
      <c r="D3" s="92" t="s">
        <v>29</v>
      </c>
      <c r="E3" s="93" t="s">
        <v>38</v>
      </c>
    </row>
    <row r="4" spans="1:5" ht="8.25" customHeight="1">
      <c r="A4" s="94"/>
      <c r="B4" s="44" t="s">
        <v>12</v>
      </c>
      <c r="C4" s="2">
        <v>13288.64130635449</v>
      </c>
      <c r="D4" s="2">
        <v>16256</v>
      </c>
      <c r="E4" s="95">
        <f>D4-C4</f>
        <v>2967.3586936455104</v>
      </c>
    </row>
    <row r="5" spans="1:5" ht="8.25" customHeight="1">
      <c r="A5" s="94"/>
      <c r="B5" s="44" t="s">
        <v>27</v>
      </c>
      <c r="C5" s="2">
        <v>110414.35995007955</v>
      </c>
      <c r="D5" s="2">
        <v>122203</v>
      </c>
      <c r="E5" s="95">
        <f>D5-C5</f>
        <v>11788.640049920446</v>
      </c>
    </row>
    <row r="6" spans="1:5" ht="8.25" customHeight="1" thickBot="1">
      <c r="A6" s="96"/>
      <c r="B6" s="97" t="s">
        <v>14</v>
      </c>
      <c r="C6" s="98">
        <f>C5+C4</f>
        <v>123703.00125643404</v>
      </c>
      <c r="D6" s="98">
        <f>D5+D4</f>
        <v>138459</v>
      </c>
      <c r="E6" s="99">
        <f>D6-C6</f>
        <v>14755.998743565957</v>
      </c>
    </row>
    <row r="7" spans="1:5" ht="7.65" customHeight="1" thickBot="1">
      <c r="A7" s="113"/>
      <c r="B7" s="113"/>
      <c r="C7" s="113"/>
      <c r="D7" s="113"/>
      <c r="E7" s="113"/>
    </row>
    <row r="8" spans="1:5" s="10" customFormat="1" ht="26.25" customHeight="1">
      <c r="A8" s="61"/>
      <c r="B8" s="62" t="s">
        <v>15</v>
      </c>
      <c r="C8" s="56" t="s">
        <v>37</v>
      </c>
      <c r="D8" s="56" t="s">
        <v>29</v>
      </c>
      <c r="E8" s="100" t="s">
        <v>38</v>
      </c>
    </row>
    <row r="9" spans="1:5" ht="8.25" customHeight="1">
      <c r="A9" s="57"/>
      <c r="B9" s="44" t="s">
        <v>12</v>
      </c>
      <c r="C9" s="2">
        <v>11608.872004054463</v>
      </c>
      <c r="D9" s="2">
        <v>11431</v>
      </c>
      <c r="E9" s="101">
        <f>D9-C9</f>
        <v>-177.8720040544631</v>
      </c>
    </row>
    <row r="10" spans="1:5" ht="8.25" customHeight="1">
      <c r="A10" s="57"/>
      <c r="B10" s="44" t="s">
        <v>13</v>
      </c>
      <c r="C10" s="2">
        <v>73355.552665166615</v>
      </c>
      <c r="D10" s="2">
        <v>71240</v>
      </c>
      <c r="E10" s="101">
        <f>D10-C10</f>
        <v>-2115.552665166615</v>
      </c>
    </row>
    <row r="11" spans="1:5" ht="8.25" customHeight="1" thickBot="1">
      <c r="A11" s="58"/>
      <c r="B11" s="59" t="s">
        <v>14</v>
      </c>
      <c r="C11" s="60">
        <f>C10+C9</f>
        <v>84964.424669221073</v>
      </c>
      <c r="D11" s="60">
        <f>D10+D9</f>
        <v>82671</v>
      </c>
      <c r="E11" s="102">
        <f>D11-C11</f>
        <v>-2293.4246692210727</v>
      </c>
    </row>
    <row r="12" spans="1:5" ht="7.65" customHeight="1" thickBot="1">
      <c r="A12" s="113"/>
      <c r="B12" s="113"/>
      <c r="C12" s="113"/>
      <c r="D12" s="113"/>
      <c r="E12" s="113"/>
    </row>
    <row r="13" spans="1:5" s="10" customFormat="1" ht="27" customHeight="1">
      <c r="A13" s="61"/>
      <c r="B13" s="62" t="s">
        <v>16</v>
      </c>
      <c r="C13" s="56" t="s">
        <v>37</v>
      </c>
      <c r="D13" s="56" t="s">
        <v>29</v>
      </c>
      <c r="E13" s="100" t="s">
        <v>38</v>
      </c>
    </row>
    <row r="14" spans="1:5" ht="8.25" customHeight="1">
      <c r="A14" s="57"/>
      <c r="B14" s="44" t="s">
        <v>12</v>
      </c>
      <c r="C14" s="2">
        <v>12862.938444755117</v>
      </c>
      <c r="D14" s="2">
        <v>13716</v>
      </c>
      <c r="E14" s="101">
        <f>D14-C14</f>
        <v>853.06155524488349</v>
      </c>
    </row>
    <row r="15" spans="1:5" ht="8.25" customHeight="1">
      <c r="A15" s="57"/>
      <c r="B15" s="44" t="s">
        <v>13</v>
      </c>
      <c r="C15" s="2">
        <v>70309.428430709246</v>
      </c>
      <c r="D15" s="2">
        <v>77951</v>
      </c>
      <c r="E15" s="101">
        <f>D15-C15</f>
        <v>7641.5715692907543</v>
      </c>
    </row>
    <row r="16" spans="1:5" ht="8.25" customHeight="1" thickBot="1">
      <c r="A16" s="58"/>
      <c r="B16" s="59" t="s">
        <v>14</v>
      </c>
      <c r="C16" s="60">
        <f>C15+C14</f>
        <v>83172.366875464359</v>
      </c>
      <c r="D16" s="60">
        <f>D15+D14</f>
        <v>91667</v>
      </c>
      <c r="E16" s="102">
        <f>D16-C16</f>
        <v>8494.6331245356414</v>
      </c>
    </row>
    <row r="17" spans="1:5" ht="7.65" customHeight="1" thickBot="1">
      <c r="A17" s="113"/>
      <c r="B17" s="113"/>
      <c r="C17" s="113"/>
      <c r="D17" s="113"/>
      <c r="E17" s="113"/>
    </row>
    <row r="18" spans="1:5" s="10" customFormat="1" ht="25.5" customHeight="1">
      <c r="A18" s="61"/>
      <c r="B18" s="62" t="s">
        <v>17</v>
      </c>
      <c r="C18" s="56" t="s">
        <v>37</v>
      </c>
      <c r="D18" s="56" t="s">
        <v>29</v>
      </c>
      <c r="E18" s="100" t="s">
        <v>38</v>
      </c>
    </row>
    <row r="19" spans="1:5" ht="8.25" customHeight="1">
      <c r="A19" s="57"/>
      <c r="B19" s="44" t="s">
        <v>12</v>
      </c>
      <c r="C19" s="2">
        <v>19050.180584149344</v>
      </c>
      <c r="D19" s="2">
        <v>18336</v>
      </c>
      <c r="E19" s="101">
        <f>D19-C19</f>
        <v>-714.18058414934421</v>
      </c>
    </row>
    <row r="20" spans="1:5" ht="9" customHeight="1">
      <c r="A20" s="57"/>
      <c r="B20" s="44" t="s">
        <v>13</v>
      </c>
      <c r="C20" s="2">
        <v>80579.492636562849</v>
      </c>
      <c r="D20" s="2">
        <v>84918</v>
      </c>
      <c r="E20" s="101">
        <f>D20-C20</f>
        <v>4338.5073634371511</v>
      </c>
    </row>
    <row r="21" spans="1:5" ht="8.25" customHeight="1" thickBot="1">
      <c r="A21" s="58"/>
      <c r="B21" s="59" t="s">
        <v>14</v>
      </c>
      <c r="C21" s="60">
        <f>C20+C19</f>
        <v>99629.673220712197</v>
      </c>
      <c r="D21" s="60">
        <f>D20+D19</f>
        <v>103254</v>
      </c>
      <c r="E21" s="102">
        <f>D21-C21</f>
        <v>3624.3267792878032</v>
      </c>
    </row>
    <row r="22" spans="1:5" ht="7.65" customHeight="1" thickBot="1">
      <c r="A22" s="113"/>
      <c r="B22" s="113"/>
      <c r="C22" s="113"/>
      <c r="D22" s="113"/>
      <c r="E22" s="113"/>
    </row>
    <row r="23" spans="1:5" s="10" customFormat="1" ht="26.25" customHeight="1">
      <c r="A23" s="61"/>
      <c r="B23" s="63" t="s">
        <v>18</v>
      </c>
      <c r="C23" s="56" t="s">
        <v>37</v>
      </c>
      <c r="D23" s="56" t="s">
        <v>29</v>
      </c>
      <c r="E23" s="100" t="s">
        <v>38</v>
      </c>
    </row>
    <row r="24" spans="1:5" ht="8.25" customHeight="1">
      <c r="A24" s="57"/>
      <c r="B24" s="29" t="s">
        <v>12</v>
      </c>
      <c r="C24" s="2">
        <v>30649.794029139815</v>
      </c>
      <c r="D24" s="2">
        <v>28332</v>
      </c>
      <c r="E24" s="101">
        <f>D24-C24</f>
        <v>-2317.7940291398154</v>
      </c>
    </row>
    <row r="25" spans="1:5" ht="8.25" customHeight="1">
      <c r="A25" s="57"/>
      <c r="B25" s="29" t="s">
        <v>13</v>
      </c>
      <c r="C25" s="2">
        <v>111104.73981541191</v>
      </c>
      <c r="D25" s="2">
        <v>115197</v>
      </c>
      <c r="E25" s="101">
        <f>D25-C25</f>
        <v>4092.2601845880854</v>
      </c>
    </row>
    <row r="26" spans="1:5" ht="8.25" customHeight="1" thickBot="1">
      <c r="A26" s="58"/>
      <c r="B26" s="64" t="s">
        <v>14</v>
      </c>
      <c r="C26" s="60">
        <f>C25+C24</f>
        <v>141754.53384455174</v>
      </c>
      <c r="D26" s="60">
        <f>D25+D24</f>
        <v>143529</v>
      </c>
      <c r="E26" s="102">
        <f>D26-C26</f>
        <v>1774.4661554482591</v>
      </c>
    </row>
    <row r="27" spans="1:5" ht="7.65" customHeight="1" thickBot="1">
      <c r="A27" s="113"/>
      <c r="B27" s="113"/>
      <c r="C27" s="113"/>
      <c r="D27" s="113"/>
      <c r="E27" s="113"/>
    </row>
    <row r="28" spans="1:5" s="10" customFormat="1" ht="25.5" customHeight="1">
      <c r="A28" s="61"/>
      <c r="B28" s="63" t="s">
        <v>19</v>
      </c>
      <c r="C28" s="56" t="s">
        <v>37</v>
      </c>
      <c r="D28" s="56" t="s">
        <v>29</v>
      </c>
      <c r="E28" s="100" t="s">
        <v>38</v>
      </c>
    </row>
    <row r="29" spans="1:5" ht="8.25" customHeight="1">
      <c r="A29" s="57"/>
      <c r="B29" s="29" t="s">
        <v>12</v>
      </c>
      <c r="C29" s="2">
        <v>23840.689076940926</v>
      </c>
      <c r="D29" s="2">
        <v>24500</v>
      </c>
      <c r="E29" s="101">
        <f>D29-C29</f>
        <v>659.31092305907441</v>
      </c>
    </row>
    <row r="30" spans="1:5" ht="8.25" customHeight="1">
      <c r="A30" s="57"/>
      <c r="B30" s="29" t="s">
        <v>13</v>
      </c>
      <c r="C30" s="2">
        <v>129820.03632642278</v>
      </c>
      <c r="D30" s="2">
        <v>137920</v>
      </c>
      <c r="E30" s="101">
        <f>D30-C30</f>
        <v>8099.9636735772219</v>
      </c>
    </row>
    <row r="31" spans="1:5" ht="8.25" customHeight="1" thickBot="1">
      <c r="A31" s="58"/>
      <c r="B31" s="64" t="s">
        <v>14</v>
      </c>
      <c r="C31" s="60">
        <f>C30+C29</f>
        <v>153660.7254033637</v>
      </c>
      <c r="D31" s="60">
        <f>D30+D29</f>
        <v>162420</v>
      </c>
      <c r="E31" s="102">
        <f>D31-C31</f>
        <v>8759.2745966363</v>
      </c>
    </row>
    <row r="32" spans="1:5" ht="7.65" customHeight="1" thickBot="1">
      <c r="A32" s="113"/>
      <c r="B32" s="113"/>
      <c r="C32" s="113"/>
      <c r="D32" s="113"/>
      <c r="E32" s="113"/>
    </row>
    <row r="33" spans="1:5" s="10" customFormat="1" ht="26.25" customHeight="1">
      <c r="A33" s="61"/>
      <c r="B33" s="63" t="s">
        <v>20</v>
      </c>
      <c r="C33" s="56" t="s">
        <v>37</v>
      </c>
      <c r="D33" s="56" t="s">
        <v>29</v>
      </c>
      <c r="E33" s="100" t="s">
        <v>38</v>
      </c>
    </row>
    <row r="34" spans="1:5" ht="8.25" customHeight="1">
      <c r="A34" s="57"/>
      <c r="B34" s="29" t="s">
        <v>12</v>
      </c>
      <c r="C34" s="2">
        <v>25198.716424147438</v>
      </c>
      <c r="D34" s="2">
        <v>0</v>
      </c>
      <c r="E34" s="101">
        <f>D34-C34</f>
        <v>-25198.716424147438</v>
      </c>
    </row>
    <row r="35" spans="1:5" ht="8.25" customHeight="1">
      <c r="A35" s="57"/>
      <c r="B35" s="29" t="s">
        <v>13</v>
      </c>
      <c r="C35" s="2">
        <v>228399.65055308281</v>
      </c>
      <c r="D35" s="2">
        <v>250772</v>
      </c>
      <c r="E35" s="101">
        <f>D35-C35</f>
        <v>22372.349446917186</v>
      </c>
    </row>
    <row r="36" spans="1:5" ht="8.25" customHeight="1" thickBot="1">
      <c r="A36" s="58"/>
      <c r="B36" s="64" t="s">
        <v>14</v>
      </c>
      <c r="C36" s="4">
        <f>C35+C34</f>
        <v>253598.36697723024</v>
      </c>
      <c r="D36" s="60">
        <f>D35+D34</f>
        <v>250772</v>
      </c>
      <c r="E36" s="102">
        <f>D36-C36</f>
        <v>-2826.3669772302383</v>
      </c>
    </row>
    <row r="37" spans="1:5" ht="7.65" customHeight="1" thickBot="1">
      <c r="A37" s="113"/>
      <c r="B37" s="113"/>
      <c r="C37" s="113"/>
      <c r="D37" s="113"/>
      <c r="E37" s="113"/>
    </row>
    <row r="38" spans="1:5" s="10" customFormat="1" ht="26.25" customHeight="1">
      <c r="A38" s="61"/>
      <c r="B38" s="63" t="s">
        <v>21</v>
      </c>
      <c r="C38" s="56" t="s">
        <v>37</v>
      </c>
      <c r="D38" s="56" t="s">
        <v>29</v>
      </c>
      <c r="E38" s="100" t="s">
        <v>38</v>
      </c>
    </row>
    <row r="39" spans="1:5" ht="8.25" customHeight="1">
      <c r="A39" s="57"/>
      <c r="B39" s="29" t="s">
        <v>12</v>
      </c>
      <c r="C39" s="2">
        <v>14389.231136282586</v>
      </c>
      <c r="D39" s="2">
        <v>15553</v>
      </c>
      <c r="E39" s="101">
        <f>D39-C39</f>
        <v>1163.7688637174142</v>
      </c>
    </row>
    <row r="40" spans="1:5" ht="8.25" customHeight="1">
      <c r="A40" s="57"/>
      <c r="B40" s="29" t="s">
        <v>13</v>
      </c>
      <c r="C40" s="2">
        <v>111607.03751881453</v>
      </c>
      <c r="D40" s="2">
        <v>112738</v>
      </c>
      <c r="E40" s="101">
        <f>D40-C40</f>
        <v>1130.9624811854737</v>
      </c>
    </row>
    <row r="41" spans="1:5" ht="8.25" customHeight="1" thickBot="1">
      <c r="A41" s="58"/>
      <c r="B41" s="64" t="s">
        <v>14</v>
      </c>
      <c r="C41" s="60">
        <f>C40+C39</f>
        <v>125996.26865509711</v>
      </c>
      <c r="D41" s="60">
        <f>D40+D39</f>
        <v>128291</v>
      </c>
      <c r="E41" s="102">
        <f>D41-C41</f>
        <v>2294.7313449028879</v>
      </c>
    </row>
    <row r="42" spans="1:5" ht="7.65" customHeight="1" thickBot="1">
      <c r="A42" s="113"/>
      <c r="B42" s="113"/>
      <c r="C42" s="113"/>
      <c r="D42" s="113"/>
      <c r="E42" s="113"/>
    </row>
    <row r="43" spans="1:5" s="10" customFormat="1" ht="26.25" customHeight="1">
      <c r="A43" s="61"/>
      <c r="B43" s="63" t="s">
        <v>22</v>
      </c>
      <c r="C43" s="56" t="s">
        <v>37</v>
      </c>
      <c r="D43" s="56" t="s">
        <v>29</v>
      </c>
      <c r="E43" s="100" t="s">
        <v>38</v>
      </c>
    </row>
    <row r="44" spans="1:5" ht="8.25" customHeight="1">
      <c r="A44" s="57"/>
      <c r="B44" s="29" t="s">
        <v>12</v>
      </c>
      <c r="C44" s="2">
        <v>21060.499266476741</v>
      </c>
      <c r="D44" s="2">
        <v>21049</v>
      </c>
      <c r="E44" s="101">
        <f>D44-C44</f>
        <v>-11.499266476741468</v>
      </c>
    </row>
    <row r="45" spans="1:5" ht="8.25" customHeight="1">
      <c r="A45" s="57"/>
      <c r="B45" s="29" t="s">
        <v>13</v>
      </c>
      <c r="C45" s="2">
        <v>100309.65756755976</v>
      </c>
      <c r="D45" s="2">
        <v>107327</v>
      </c>
      <c r="E45" s="101">
        <f>D45-C45</f>
        <v>7017.342432440244</v>
      </c>
    </row>
    <row r="46" spans="1:5" ht="8.25" customHeight="1" thickBot="1">
      <c r="A46" s="58"/>
      <c r="B46" s="64" t="s">
        <v>14</v>
      </c>
      <c r="C46" s="60">
        <f>C45+C44</f>
        <v>121370.15683403649</v>
      </c>
      <c r="D46" s="60">
        <f>D45+D44</f>
        <v>128376</v>
      </c>
      <c r="E46" s="102">
        <f>D46-C46</f>
        <v>7005.8431659635098</v>
      </c>
    </row>
    <row r="47" spans="1:5" ht="7.65" customHeight="1" thickBot="1">
      <c r="A47" s="113"/>
      <c r="B47" s="113"/>
      <c r="C47" s="113"/>
      <c r="D47" s="113"/>
      <c r="E47" s="113"/>
    </row>
    <row r="48" spans="1:5" s="10" customFormat="1" ht="26.25" customHeight="1">
      <c r="A48" s="61"/>
      <c r="B48" s="63" t="s">
        <v>23</v>
      </c>
      <c r="C48" s="103" t="s">
        <v>37</v>
      </c>
      <c r="D48" s="65" t="s">
        <v>29</v>
      </c>
      <c r="E48" s="104" t="s">
        <v>38</v>
      </c>
    </row>
    <row r="49" spans="1:5" ht="8.25" customHeight="1">
      <c r="A49" s="57"/>
      <c r="B49" s="29" t="s">
        <v>12</v>
      </c>
      <c r="C49" s="2">
        <v>20536.364439955018</v>
      </c>
      <c r="D49" s="53">
        <v>19179</v>
      </c>
      <c r="E49" s="101">
        <f>D49-C49</f>
        <v>-1357.3644399550176</v>
      </c>
    </row>
    <row r="50" spans="1:5" ht="8.25" customHeight="1">
      <c r="A50" s="57"/>
      <c r="B50" s="29" t="s">
        <v>13</v>
      </c>
      <c r="C50" s="2">
        <v>94956.914370371262</v>
      </c>
      <c r="D50" s="2">
        <v>93523</v>
      </c>
      <c r="E50" s="101">
        <f>D50-C50</f>
        <v>-1433.9143703712616</v>
      </c>
    </row>
    <row r="51" spans="1:5" ht="8.25" customHeight="1" thickBot="1">
      <c r="A51" s="58"/>
      <c r="B51" s="64" t="s">
        <v>14</v>
      </c>
      <c r="C51" s="60">
        <f>C50+C49</f>
        <v>115493.27881032627</v>
      </c>
      <c r="D51" s="60">
        <f>D50+D49</f>
        <v>112702</v>
      </c>
      <c r="E51" s="102">
        <f>D51-C51</f>
        <v>-2791.2788103262719</v>
      </c>
    </row>
    <row r="52" spans="1:5" ht="7.65" customHeight="1" thickBot="1">
      <c r="A52" s="113"/>
      <c r="B52" s="113"/>
      <c r="C52" s="113"/>
      <c r="D52" s="113"/>
      <c r="E52" s="113"/>
    </row>
    <row r="53" spans="1:5" s="10" customFormat="1" ht="27" customHeight="1">
      <c r="A53" s="61"/>
      <c r="B53" s="63" t="s">
        <v>24</v>
      </c>
      <c r="C53" s="56" t="s">
        <v>37</v>
      </c>
      <c r="D53" s="56" t="s">
        <v>29</v>
      </c>
      <c r="E53" s="100" t="s">
        <v>38</v>
      </c>
    </row>
    <row r="54" spans="1:5" ht="8.25" customHeight="1">
      <c r="A54" s="57"/>
      <c r="B54" s="29" t="s">
        <v>12</v>
      </c>
      <c r="C54" s="2">
        <v>21623.342439268148</v>
      </c>
      <c r="D54" s="2">
        <v>23209</v>
      </c>
      <c r="E54" s="101">
        <f>D54-C54</f>
        <v>1585.6575607318518</v>
      </c>
    </row>
    <row r="55" spans="1:5" ht="8.25" customHeight="1">
      <c r="A55" s="57"/>
      <c r="B55" s="29" t="s">
        <v>13</v>
      </c>
      <c r="C55" s="2">
        <v>97137.50078672645</v>
      </c>
      <c r="D55" s="2">
        <v>116634</v>
      </c>
      <c r="E55" s="101">
        <f>D55-C55</f>
        <v>19496.49921327355</v>
      </c>
    </row>
    <row r="56" spans="1:5" ht="8.25" customHeight="1" thickBot="1">
      <c r="A56" s="58"/>
      <c r="B56" s="64" t="s">
        <v>14</v>
      </c>
      <c r="C56" s="60">
        <f>C55+C54</f>
        <v>118760.8432259946</v>
      </c>
      <c r="D56" s="60">
        <f>D55+D54</f>
        <v>139843</v>
      </c>
      <c r="E56" s="102">
        <f>D56-C56</f>
        <v>21082.156774005402</v>
      </c>
    </row>
    <row r="57" spans="1:5" ht="7.65" customHeight="1" thickBot="1">
      <c r="A57" s="113"/>
      <c r="B57" s="113"/>
      <c r="C57" s="113"/>
      <c r="D57" s="113"/>
      <c r="E57" s="113"/>
    </row>
    <row r="58" spans="1:5" s="10" customFormat="1" ht="25.5" customHeight="1">
      <c r="A58" s="61"/>
      <c r="B58" s="66" t="s">
        <v>25</v>
      </c>
      <c r="C58" s="56" t="s">
        <v>37</v>
      </c>
      <c r="D58" s="56" t="s">
        <v>30</v>
      </c>
      <c r="E58" s="100" t="s">
        <v>38</v>
      </c>
    </row>
    <row r="59" spans="1:5" ht="8.25" customHeight="1">
      <c r="A59" s="57"/>
      <c r="B59" s="40" t="s">
        <v>12</v>
      </c>
      <c r="C59" s="24">
        <v>18025.930848475906</v>
      </c>
      <c r="D59" s="24">
        <v>16188</v>
      </c>
      <c r="E59" s="105">
        <f>D59-C59</f>
        <v>-1837.9308484759058</v>
      </c>
    </row>
    <row r="60" spans="1:5" ht="8.25" customHeight="1">
      <c r="A60" s="57"/>
      <c r="B60" s="40" t="s">
        <v>13</v>
      </c>
      <c r="C60" s="24">
        <v>50063.62937909225</v>
      </c>
      <c r="D60" s="24">
        <v>53368</v>
      </c>
      <c r="E60" s="105">
        <f>D60-C60</f>
        <v>3304.37062090775</v>
      </c>
    </row>
    <row r="61" spans="1:5" s="11" customFormat="1" ht="8.25" customHeight="1" thickBot="1">
      <c r="A61" s="58"/>
      <c r="B61" s="67" t="s">
        <v>14</v>
      </c>
      <c r="C61" s="68">
        <f>C60+C59</f>
        <v>68089.560227568159</v>
      </c>
      <c r="D61" s="68">
        <f>D60+D59</f>
        <v>69556</v>
      </c>
      <c r="E61" s="106">
        <f>D61-C61</f>
        <v>1466.4397724318405</v>
      </c>
    </row>
    <row r="62" spans="1:5" ht="36.9" customHeight="1"/>
    <row r="63" spans="1:5" ht="27.9" customHeight="1"/>
    <row r="64" spans="1:5" ht="39.9" customHeight="1"/>
    <row r="65" ht="29.15" customHeight="1"/>
    <row r="66" ht="38.15" customHeight="1"/>
    <row r="67" ht="27.9" customHeight="1"/>
    <row r="68" ht="30.9" customHeight="1"/>
    <row r="69" ht="24.9" customHeight="1"/>
    <row r="70" ht="29.15" customHeight="1"/>
    <row r="71" ht="26.15" customHeight="1"/>
    <row r="72" ht="95.15" customHeight="1"/>
    <row r="73" ht="33" customHeight="1"/>
  </sheetData>
  <mergeCells count="13">
    <mergeCell ref="A22:E22"/>
    <mergeCell ref="B1:E1"/>
    <mergeCell ref="B2:E2"/>
    <mergeCell ref="A7:E7"/>
    <mergeCell ref="A12:E12"/>
    <mergeCell ref="A17:E17"/>
    <mergeCell ref="A57:E57"/>
    <mergeCell ref="A27:E27"/>
    <mergeCell ref="A32:E32"/>
    <mergeCell ref="A37:E37"/>
    <mergeCell ref="A42:E42"/>
    <mergeCell ref="A47:E47"/>
    <mergeCell ref="A52:E52"/>
  </mergeCells>
  <conditionalFormatting sqref="E4:E6 E9:E11 E14:E16 E19:E21 E24:E26 E29:E31 E34:E36 E39:E41 E44:E46 E49:E51 E54:E56 E59:E61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708C5-163B-4BD3-B949-20058A4D5F92}">
  <dimension ref="A1:H73"/>
  <sheetViews>
    <sheetView tabSelected="1" zoomScale="149" zoomScaleNormal="175" workbookViewId="0">
      <selection activeCell="E4" sqref="E4"/>
    </sheetView>
  </sheetViews>
  <sheetFormatPr baseColWidth="10" defaultColWidth="9.296875" defaultRowHeight="13"/>
  <cols>
    <col min="1" max="1" width="16.69921875" customWidth="1"/>
    <col min="2" max="2" width="22.09765625" customWidth="1"/>
    <col min="3" max="4" width="16.3984375" customWidth="1"/>
    <col min="5" max="5" width="11.69921875" style="34" customWidth="1"/>
    <col min="7" max="8" width="10.59765625" hidden="1" customWidth="1"/>
  </cols>
  <sheetData>
    <row r="1" spans="1:8" ht="15" customHeight="1">
      <c r="A1" s="54"/>
      <c r="B1" s="131" t="s">
        <v>33</v>
      </c>
      <c r="C1" s="132"/>
      <c r="D1" s="132"/>
      <c r="E1" s="132"/>
      <c r="F1" s="133"/>
    </row>
    <row r="2" spans="1:8" ht="21" customHeight="1" thickBot="1">
      <c r="A2" s="55"/>
      <c r="B2" s="134" t="s">
        <v>1</v>
      </c>
      <c r="C2" s="129"/>
      <c r="D2" s="129"/>
      <c r="E2" s="129"/>
      <c r="F2" s="135"/>
      <c r="G2" s="87">
        <v>1425095</v>
      </c>
      <c r="H2" s="88">
        <v>1551541</v>
      </c>
    </row>
    <row r="3" spans="1:8" ht="26.25" customHeight="1">
      <c r="A3" s="78"/>
      <c r="B3" s="79" t="s">
        <v>2</v>
      </c>
      <c r="C3" s="56" t="s">
        <v>29</v>
      </c>
      <c r="D3" s="56" t="s">
        <v>31</v>
      </c>
      <c r="E3" s="80" t="s">
        <v>34</v>
      </c>
      <c r="F3" s="81" t="s">
        <v>35</v>
      </c>
    </row>
    <row r="4" spans="1:8" ht="8.25" customHeight="1">
      <c r="A4" s="57"/>
      <c r="B4" s="44" t="s">
        <v>12</v>
      </c>
      <c r="C4" s="2">
        <v>16256</v>
      </c>
      <c r="D4" s="2">
        <v>15063</v>
      </c>
      <c r="E4" s="77">
        <f>D4-C4</f>
        <v>-1193</v>
      </c>
      <c r="F4" s="82">
        <f>((D4-C4)/C4)</f>
        <v>-7.3388287401574798E-2</v>
      </c>
    </row>
    <row r="5" spans="1:8" ht="8.25" customHeight="1">
      <c r="A5" s="57"/>
      <c r="B5" s="44" t="s">
        <v>27</v>
      </c>
      <c r="C5" s="2">
        <v>122203</v>
      </c>
      <c r="D5" s="2">
        <v>119426</v>
      </c>
      <c r="E5" s="77">
        <f>D5-C5</f>
        <v>-2777</v>
      </c>
      <c r="F5" s="82">
        <f>((D5-C5)/C5)</f>
        <v>-2.272448303233145E-2</v>
      </c>
    </row>
    <row r="6" spans="1:8" ht="8.25" customHeight="1" thickBot="1">
      <c r="A6" s="58"/>
      <c r="B6" s="59" t="s">
        <v>14</v>
      </c>
      <c r="C6" s="60">
        <f>C5+C4</f>
        <v>138459</v>
      </c>
      <c r="D6" s="60">
        <f>D5+D4</f>
        <v>134489</v>
      </c>
      <c r="E6" s="83">
        <f>D6-C6</f>
        <v>-3970</v>
      </c>
      <c r="F6" s="89">
        <f>((D6-C6)/C6)</f>
        <v>-2.867274788926686E-2</v>
      </c>
    </row>
    <row r="7" spans="1:8" ht="7.65" customHeight="1" thickBot="1">
      <c r="A7" s="113"/>
      <c r="B7" s="113"/>
      <c r="C7" s="113"/>
      <c r="D7" s="113"/>
      <c r="E7" s="113"/>
    </row>
    <row r="8" spans="1:8" s="10" customFormat="1" ht="26.25" customHeight="1">
      <c r="A8" s="61"/>
      <c r="B8" s="62" t="s">
        <v>15</v>
      </c>
      <c r="C8" s="56" t="s">
        <v>29</v>
      </c>
      <c r="D8" s="56" t="s">
        <v>31</v>
      </c>
      <c r="E8" s="80" t="s">
        <v>34</v>
      </c>
      <c r="F8" s="81" t="s">
        <v>35</v>
      </c>
    </row>
    <row r="9" spans="1:8" ht="8.25" customHeight="1">
      <c r="A9" s="57"/>
      <c r="B9" s="44" t="s">
        <v>12</v>
      </c>
      <c r="C9" s="2">
        <v>11431</v>
      </c>
      <c r="D9" s="2">
        <v>8976</v>
      </c>
      <c r="E9" s="77">
        <f>D9-C9</f>
        <v>-2455</v>
      </c>
      <c r="F9" s="82">
        <f>((D9-C9)/C9)</f>
        <v>-0.21476686204181611</v>
      </c>
    </row>
    <row r="10" spans="1:8" ht="8.25" customHeight="1">
      <c r="A10" s="57"/>
      <c r="B10" s="44" t="s">
        <v>13</v>
      </c>
      <c r="C10" s="2">
        <v>71240</v>
      </c>
      <c r="D10" s="2">
        <v>61134</v>
      </c>
      <c r="E10" s="77">
        <f>D10-C10</f>
        <v>-10106</v>
      </c>
      <c r="F10" s="82">
        <f>((D10-C10)/C10)</f>
        <v>-0.14185850645704659</v>
      </c>
    </row>
    <row r="11" spans="1:8" ht="8.25" customHeight="1" thickBot="1">
      <c r="A11" s="58"/>
      <c r="B11" s="59" t="s">
        <v>14</v>
      </c>
      <c r="C11" s="60">
        <f>C10+C9</f>
        <v>82671</v>
      </c>
      <c r="D11" s="60">
        <f>D10+D9</f>
        <v>70110</v>
      </c>
      <c r="E11" s="83">
        <f>D11-C11</f>
        <v>-12561</v>
      </c>
      <c r="F11" s="89">
        <f>((D11-C11)/C11)</f>
        <v>-0.15193961606851253</v>
      </c>
    </row>
    <row r="12" spans="1:8" ht="7.65" customHeight="1" thickBot="1">
      <c r="A12" s="113"/>
      <c r="B12" s="113"/>
      <c r="C12" s="113"/>
      <c r="D12" s="113"/>
      <c r="E12" s="113"/>
    </row>
    <row r="13" spans="1:8" s="10" customFormat="1" ht="27" customHeight="1">
      <c r="A13" s="61"/>
      <c r="B13" s="62" t="s">
        <v>16</v>
      </c>
      <c r="C13" s="56" t="s">
        <v>29</v>
      </c>
      <c r="D13" s="56" t="s">
        <v>31</v>
      </c>
      <c r="E13" s="80" t="s">
        <v>34</v>
      </c>
      <c r="F13" s="81" t="s">
        <v>35</v>
      </c>
    </row>
    <row r="14" spans="1:8" ht="8.25" customHeight="1">
      <c r="A14" s="57"/>
      <c r="B14" s="44" t="s">
        <v>12</v>
      </c>
      <c r="C14" s="2">
        <v>13716</v>
      </c>
      <c r="D14" s="2">
        <v>11619</v>
      </c>
      <c r="E14" s="77">
        <f>D14-C14</f>
        <v>-2097</v>
      </c>
      <c r="F14" s="82">
        <f>((D14-C14)/C14)</f>
        <v>-0.15288713910761154</v>
      </c>
    </row>
    <row r="15" spans="1:8" ht="8.25" customHeight="1">
      <c r="A15" s="57"/>
      <c r="B15" s="44" t="s">
        <v>13</v>
      </c>
      <c r="C15" s="2">
        <v>77951</v>
      </c>
      <c r="D15" s="2">
        <v>76942</v>
      </c>
      <c r="E15" s="77">
        <f>D15-C15</f>
        <v>-1009</v>
      </c>
      <c r="F15" s="82">
        <f>((D15-C15)/C15)</f>
        <v>-1.2944028941257969E-2</v>
      </c>
    </row>
    <row r="16" spans="1:8" ht="8.25" customHeight="1" thickBot="1">
      <c r="A16" s="58"/>
      <c r="B16" s="59" t="s">
        <v>14</v>
      </c>
      <c r="C16" s="60">
        <f>C15+C14</f>
        <v>91667</v>
      </c>
      <c r="D16" s="60">
        <f>D15+D14</f>
        <v>88561</v>
      </c>
      <c r="E16" s="83">
        <f>D16-C16</f>
        <v>-3106</v>
      </c>
      <c r="F16" s="89">
        <f>((D16-C16)/C16)</f>
        <v>-3.3883513150861272E-2</v>
      </c>
    </row>
    <row r="17" spans="1:6" ht="7.65" customHeight="1" thickBot="1">
      <c r="A17" s="113"/>
      <c r="B17" s="113"/>
      <c r="C17" s="113"/>
      <c r="D17" s="113"/>
      <c r="E17" s="113"/>
    </row>
    <row r="18" spans="1:6" s="10" customFormat="1" ht="25.5" customHeight="1">
      <c r="A18" s="61"/>
      <c r="B18" s="62" t="s">
        <v>17</v>
      </c>
      <c r="C18" s="56" t="s">
        <v>29</v>
      </c>
      <c r="D18" s="56" t="s">
        <v>31</v>
      </c>
      <c r="E18" s="80" t="s">
        <v>34</v>
      </c>
      <c r="F18" s="81" t="s">
        <v>35</v>
      </c>
    </row>
    <row r="19" spans="1:6" ht="8.25" customHeight="1">
      <c r="A19" s="57"/>
      <c r="B19" s="44" t="s">
        <v>12</v>
      </c>
      <c r="C19" s="2">
        <v>18336</v>
      </c>
      <c r="D19" s="2">
        <v>13930</v>
      </c>
      <c r="E19" s="77">
        <f>D19-C19</f>
        <v>-4406</v>
      </c>
      <c r="F19" s="82">
        <f>((D19-C19)/C19)</f>
        <v>-0.24029232111692844</v>
      </c>
    </row>
    <row r="20" spans="1:6" ht="9" customHeight="1">
      <c r="A20" s="57"/>
      <c r="B20" s="44" t="s">
        <v>13</v>
      </c>
      <c r="C20" s="2">
        <v>84918</v>
      </c>
      <c r="D20" s="2">
        <v>77600</v>
      </c>
      <c r="E20" s="77">
        <f>D20-C20</f>
        <v>-7318</v>
      </c>
      <c r="F20" s="82">
        <f>((D20-C20)/C20)</f>
        <v>-8.6177253350290875E-2</v>
      </c>
    </row>
    <row r="21" spans="1:6" ht="8.25" customHeight="1" thickBot="1">
      <c r="A21" s="58"/>
      <c r="B21" s="59" t="s">
        <v>14</v>
      </c>
      <c r="C21" s="60">
        <f>C20+C19</f>
        <v>103254</v>
      </c>
      <c r="D21" s="60">
        <f>D20+D19</f>
        <v>91530</v>
      </c>
      <c r="E21" s="83">
        <f>D21-C21</f>
        <v>-11724</v>
      </c>
      <c r="F21" s="89">
        <f>((D21-C21)/C21)</f>
        <v>-0.11354523795688302</v>
      </c>
    </row>
    <row r="22" spans="1:6" ht="7.65" customHeight="1" thickBot="1">
      <c r="A22" s="113"/>
      <c r="B22" s="113"/>
      <c r="C22" s="113"/>
      <c r="D22" s="113"/>
      <c r="E22" s="113"/>
    </row>
    <row r="23" spans="1:6" s="10" customFormat="1" ht="26.25" customHeight="1">
      <c r="A23" s="61"/>
      <c r="B23" s="63" t="s">
        <v>18</v>
      </c>
      <c r="C23" s="56" t="s">
        <v>29</v>
      </c>
      <c r="D23" s="56" t="s">
        <v>31</v>
      </c>
      <c r="E23" s="80" t="s">
        <v>34</v>
      </c>
      <c r="F23" s="81" t="s">
        <v>35</v>
      </c>
    </row>
    <row r="24" spans="1:6" ht="8.25" customHeight="1">
      <c r="A24" s="57"/>
      <c r="B24" s="29" t="s">
        <v>12</v>
      </c>
      <c r="C24" s="2">
        <v>28332</v>
      </c>
      <c r="D24" s="2">
        <v>21020</v>
      </c>
      <c r="E24" s="77">
        <f>D24-C24</f>
        <v>-7312</v>
      </c>
      <c r="F24" s="82">
        <f>((D24-C24)/C24)</f>
        <v>-0.25808273330509673</v>
      </c>
    </row>
    <row r="25" spans="1:6" ht="8.25" customHeight="1">
      <c r="A25" s="57"/>
      <c r="B25" s="29" t="s">
        <v>13</v>
      </c>
      <c r="C25" s="2">
        <v>115197</v>
      </c>
      <c r="D25" s="2">
        <v>106479</v>
      </c>
      <c r="E25" s="77">
        <f>D25-C25</f>
        <v>-8718</v>
      </c>
      <c r="F25" s="82">
        <f>((D25-C25)/C25)</f>
        <v>-7.5679054142034949E-2</v>
      </c>
    </row>
    <row r="26" spans="1:6" ht="8.25" customHeight="1" thickBot="1">
      <c r="A26" s="58"/>
      <c r="B26" s="64" t="s">
        <v>14</v>
      </c>
      <c r="C26" s="60">
        <f>C25+C24</f>
        <v>143529</v>
      </c>
      <c r="D26" s="60">
        <f>D25+D24</f>
        <v>127499</v>
      </c>
      <c r="E26" s="83">
        <f>D26-C26</f>
        <v>-16030</v>
      </c>
      <c r="F26" s="89">
        <f>((D26-C26)/C26)</f>
        <v>-0.11168474663656822</v>
      </c>
    </row>
    <row r="27" spans="1:6" ht="7.65" customHeight="1" thickBot="1">
      <c r="A27" s="113"/>
      <c r="B27" s="113"/>
      <c r="C27" s="113"/>
      <c r="D27" s="113"/>
      <c r="E27" s="113"/>
    </row>
    <row r="28" spans="1:6" s="10" customFormat="1" ht="25.5" customHeight="1">
      <c r="A28" s="61"/>
      <c r="B28" s="63" t="s">
        <v>19</v>
      </c>
      <c r="C28" s="56" t="s">
        <v>29</v>
      </c>
      <c r="D28" s="56" t="s">
        <v>31</v>
      </c>
      <c r="E28" s="80" t="s">
        <v>34</v>
      </c>
      <c r="F28" s="81" t="s">
        <v>35</v>
      </c>
    </row>
    <row r="29" spans="1:6" ht="8.25" customHeight="1">
      <c r="A29" s="57"/>
      <c r="B29" s="29" t="s">
        <v>12</v>
      </c>
      <c r="C29" s="2">
        <v>24500</v>
      </c>
      <c r="D29" s="2">
        <v>19972</v>
      </c>
      <c r="E29" s="77">
        <f>D29-C29</f>
        <v>-4528</v>
      </c>
      <c r="F29" s="82">
        <f>((D29-C29)/C29)</f>
        <v>-0.18481632653061225</v>
      </c>
    </row>
    <row r="30" spans="1:6" ht="8.25" customHeight="1">
      <c r="A30" s="57"/>
      <c r="B30" s="29" t="s">
        <v>13</v>
      </c>
      <c r="C30" s="2">
        <v>137920</v>
      </c>
      <c r="D30" s="2">
        <v>129579</v>
      </c>
      <c r="E30" s="77">
        <f>D30-C30</f>
        <v>-8341</v>
      </c>
      <c r="F30" s="82">
        <f>((D30-C30)/C30)</f>
        <v>-6.0477088167053362E-2</v>
      </c>
    </row>
    <row r="31" spans="1:6" ht="8.25" customHeight="1" thickBot="1">
      <c r="A31" s="58"/>
      <c r="B31" s="64" t="s">
        <v>14</v>
      </c>
      <c r="C31" s="60">
        <f>C30+C29</f>
        <v>162420</v>
      </c>
      <c r="D31" s="60">
        <f>D30+D29</f>
        <v>149551</v>
      </c>
      <c r="E31" s="83">
        <f>D31-C31</f>
        <v>-12869</v>
      </c>
      <c r="F31" s="89">
        <f>((D31-C31)/C31)</f>
        <v>-7.923285309690925E-2</v>
      </c>
    </row>
    <row r="32" spans="1:6" ht="7.65" customHeight="1" thickBot="1">
      <c r="A32" s="113"/>
      <c r="B32" s="113"/>
      <c r="C32" s="113"/>
      <c r="D32" s="113"/>
      <c r="E32" s="113"/>
    </row>
    <row r="33" spans="1:7" s="10" customFormat="1" ht="26.25" customHeight="1">
      <c r="A33" s="61"/>
      <c r="B33" s="63" t="s">
        <v>20</v>
      </c>
      <c r="C33" s="56" t="s">
        <v>29</v>
      </c>
      <c r="D33" s="56" t="s">
        <v>31</v>
      </c>
      <c r="E33" s="80" t="s">
        <v>34</v>
      </c>
      <c r="F33" s="81" t="s">
        <v>35</v>
      </c>
    </row>
    <row r="34" spans="1:7" ht="8.25" customHeight="1">
      <c r="A34" s="57"/>
      <c r="B34" s="29" t="s">
        <v>12</v>
      </c>
      <c r="C34" s="2"/>
      <c r="D34" s="2">
        <v>0</v>
      </c>
      <c r="E34" s="77">
        <f>D34-C34</f>
        <v>0</v>
      </c>
      <c r="F34" s="82">
        <v>0</v>
      </c>
    </row>
    <row r="35" spans="1:7" ht="8.25" customHeight="1">
      <c r="A35" s="57"/>
      <c r="B35" s="29" t="s">
        <v>13</v>
      </c>
      <c r="C35" s="2">
        <v>250772</v>
      </c>
      <c r="D35" s="2">
        <v>231680</v>
      </c>
      <c r="E35" s="77">
        <f>D35-C35</f>
        <v>-19092</v>
      </c>
      <c r="F35" s="82">
        <f>((D35-C35)/C35)</f>
        <v>-7.6132901599859637E-2</v>
      </c>
      <c r="G35" s="86"/>
    </row>
    <row r="36" spans="1:7" ht="8.25" customHeight="1" thickBot="1">
      <c r="A36" s="58"/>
      <c r="B36" s="64" t="s">
        <v>14</v>
      </c>
      <c r="C36" s="60">
        <f>C35+C34</f>
        <v>250772</v>
      </c>
      <c r="D36" s="60">
        <f>D35+D34</f>
        <v>231680</v>
      </c>
      <c r="E36" s="83">
        <f>D36-C36</f>
        <v>-19092</v>
      </c>
      <c r="F36" s="89">
        <f>((D36-C36)/C36)</f>
        <v>-7.6132901599859637E-2</v>
      </c>
    </row>
    <row r="37" spans="1:7" ht="7.65" customHeight="1" thickBot="1">
      <c r="A37" s="113"/>
      <c r="B37" s="113"/>
      <c r="C37" s="113"/>
      <c r="D37" s="113"/>
      <c r="E37" s="113"/>
    </row>
    <row r="38" spans="1:7" s="10" customFormat="1" ht="26.25" customHeight="1">
      <c r="A38" s="61"/>
      <c r="B38" s="63" t="s">
        <v>21</v>
      </c>
      <c r="C38" s="56" t="s">
        <v>29</v>
      </c>
      <c r="D38" s="56" t="s">
        <v>31</v>
      </c>
      <c r="E38" s="80" t="s">
        <v>34</v>
      </c>
      <c r="F38" s="81" t="s">
        <v>35</v>
      </c>
    </row>
    <row r="39" spans="1:7" ht="8.25" customHeight="1">
      <c r="A39" s="57"/>
      <c r="B39" s="29" t="s">
        <v>12</v>
      </c>
      <c r="C39" s="2">
        <v>15553</v>
      </c>
      <c r="D39" s="2">
        <v>13213</v>
      </c>
      <c r="E39" s="77">
        <f>D39-C39</f>
        <v>-2340</v>
      </c>
      <c r="F39" s="82">
        <f>((D39-C39)/C39)</f>
        <v>-0.15045328875458111</v>
      </c>
    </row>
    <row r="40" spans="1:7" ht="8.25" customHeight="1">
      <c r="A40" s="57"/>
      <c r="B40" s="29" t="s">
        <v>13</v>
      </c>
      <c r="C40" s="2">
        <v>112738</v>
      </c>
      <c r="D40" s="2">
        <v>101031</v>
      </c>
      <c r="E40" s="77">
        <f>D40-C40</f>
        <v>-11707</v>
      </c>
      <c r="F40" s="82">
        <f>((D40-C40)/C40)</f>
        <v>-0.10384253756497365</v>
      </c>
    </row>
    <row r="41" spans="1:7" ht="8.25" customHeight="1" thickBot="1">
      <c r="A41" s="58"/>
      <c r="B41" s="64" t="s">
        <v>14</v>
      </c>
      <c r="C41" s="60">
        <f>C40+C39</f>
        <v>128291</v>
      </c>
      <c r="D41" s="60">
        <f>D40+D39</f>
        <v>114244</v>
      </c>
      <c r="E41" s="83">
        <f>D41-C41</f>
        <v>-14047</v>
      </c>
      <c r="F41" s="89">
        <f>((D41-C41)/C41)</f>
        <v>-0.10949326141350524</v>
      </c>
    </row>
    <row r="42" spans="1:7" ht="7.65" customHeight="1" thickBot="1">
      <c r="A42" s="113"/>
      <c r="B42" s="113"/>
      <c r="C42" s="113"/>
      <c r="D42" s="113"/>
      <c r="E42" s="113"/>
    </row>
    <row r="43" spans="1:7" s="10" customFormat="1" ht="26.25" customHeight="1">
      <c r="A43" s="61"/>
      <c r="B43" s="63" t="s">
        <v>22</v>
      </c>
      <c r="C43" s="56" t="s">
        <v>29</v>
      </c>
      <c r="D43" s="56" t="s">
        <v>31</v>
      </c>
      <c r="E43" s="80" t="s">
        <v>34</v>
      </c>
      <c r="F43" s="81" t="s">
        <v>35</v>
      </c>
    </row>
    <row r="44" spans="1:7" ht="8.25" customHeight="1">
      <c r="A44" s="57"/>
      <c r="B44" s="29" t="s">
        <v>12</v>
      </c>
      <c r="C44" s="2">
        <v>21049</v>
      </c>
      <c r="D44" s="2">
        <v>16761</v>
      </c>
      <c r="E44" s="77">
        <f>D44-C44</f>
        <v>-4288</v>
      </c>
      <c r="F44" s="82">
        <f>((D44-C44)/C44)</f>
        <v>-0.20371514086179865</v>
      </c>
    </row>
    <row r="45" spans="1:7" ht="8.25" customHeight="1">
      <c r="A45" s="57"/>
      <c r="B45" s="29" t="s">
        <v>13</v>
      </c>
      <c r="C45" s="2">
        <v>107327</v>
      </c>
      <c r="D45" s="2">
        <v>101536</v>
      </c>
      <c r="E45" s="77">
        <f>D45-C45</f>
        <v>-5791</v>
      </c>
      <c r="F45" s="82">
        <f>((D45-C45)/C45)</f>
        <v>-5.3956599923597977E-2</v>
      </c>
    </row>
    <row r="46" spans="1:7" ht="8.25" customHeight="1" thickBot="1">
      <c r="A46" s="58"/>
      <c r="B46" s="64" t="s">
        <v>14</v>
      </c>
      <c r="C46" s="60">
        <f>C45+C44</f>
        <v>128376</v>
      </c>
      <c r="D46" s="60">
        <f>D45+D44</f>
        <v>118297</v>
      </c>
      <c r="E46" s="83">
        <f>D46-C46</f>
        <v>-10079</v>
      </c>
      <c r="F46" s="89">
        <f>((D46-C46)/C46)</f>
        <v>-7.8511559793107741E-2</v>
      </c>
    </row>
    <row r="47" spans="1:7" ht="7.65" customHeight="1" thickBot="1">
      <c r="A47" s="113"/>
      <c r="B47" s="113"/>
      <c r="C47" s="113"/>
      <c r="D47" s="113"/>
      <c r="E47" s="113"/>
    </row>
    <row r="48" spans="1:7" s="10" customFormat="1" ht="26.25" customHeight="1">
      <c r="A48" s="61"/>
      <c r="B48" s="63" t="s">
        <v>23</v>
      </c>
      <c r="C48" s="65" t="s">
        <v>29</v>
      </c>
      <c r="D48" s="65" t="s">
        <v>31</v>
      </c>
      <c r="E48" s="80" t="s">
        <v>34</v>
      </c>
      <c r="F48" s="81" t="s">
        <v>35</v>
      </c>
    </row>
    <row r="49" spans="1:6" ht="8.25" customHeight="1">
      <c r="A49" s="57"/>
      <c r="B49" s="29" t="s">
        <v>12</v>
      </c>
      <c r="C49" s="53">
        <v>19179</v>
      </c>
      <c r="D49" s="53">
        <v>14284</v>
      </c>
      <c r="E49" s="77">
        <f>D49-C49</f>
        <v>-4895</v>
      </c>
      <c r="F49" s="82">
        <f>((D49-C49)/C49)</f>
        <v>-0.25522707127587463</v>
      </c>
    </row>
    <row r="50" spans="1:6" ht="8.25" customHeight="1">
      <c r="A50" s="57"/>
      <c r="B50" s="29" t="s">
        <v>13</v>
      </c>
      <c r="C50" s="2">
        <v>93523</v>
      </c>
      <c r="D50" s="2">
        <v>81152</v>
      </c>
      <c r="E50" s="77">
        <f>D50-C50</f>
        <v>-12371</v>
      </c>
      <c r="F50" s="82">
        <f>((D50-C50)/C50)</f>
        <v>-0.13227762154764069</v>
      </c>
    </row>
    <row r="51" spans="1:6" ht="8.25" customHeight="1" thickBot="1">
      <c r="A51" s="58"/>
      <c r="B51" s="64" t="s">
        <v>14</v>
      </c>
      <c r="C51" s="60">
        <f>C50+C49</f>
        <v>112702</v>
      </c>
      <c r="D51" s="60">
        <f>D50+D49</f>
        <v>95436</v>
      </c>
      <c r="E51" s="83">
        <f>D51-C51</f>
        <v>-17266</v>
      </c>
      <c r="F51" s="89">
        <f>((D51-C51)/C51)</f>
        <v>-0.15320047559049529</v>
      </c>
    </row>
    <row r="52" spans="1:6" ht="7.65" customHeight="1" thickBot="1">
      <c r="A52" s="113"/>
      <c r="B52" s="113"/>
      <c r="C52" s="113"/>
      <c r="D52" s="113"/>
      <c r="E52" s="113"/>
    </row>
    <row r="53" spans="1:6" s="10" customFormat="1" ht="27" customHeight="1">
      <c r="A53" s="61"/>
      <c r="B53" s="63" t="s">
        <v>24</v>
      </c>
      <c r="C53" s="56" t="s">
        <v>29</v>
      </c>
      <c r="D53" s="56" t="s">
        <v>31</v>
      </c>
      <c r="E53" s="80" t="s">
        <v>34</v>
      </c>
      <c r="F53" s="81" t="s">
        <v>35</v>
      </c>
    </row>
    <row r="54" spans="1:6" ht="8.25" customHeight="1">
      <c r="A54" s="57"/>
      <c r="B54" s="29" t="s">
        <v>12</v>
      </c>
      <c r="C54" s="2">
        <v>23209</v>
      </c>
      <c r="D54" s="2">
        <v>19579</v>
      </c>
      <c r="E54" s="77">
        <f>D54-C54</f>
        <v>-3630</v>
      </c>
      <c r="F54" s="82">
        <f>((D54-C54)/C54)</f>
        <v>-0.15640484294885604</v>
      </c>
    </row>
    <row r="55" spans="1:6" ht="8.25" customHeight="1">
      <c r="A55" s="57"/>
      <c r="B55" s="29" t="s">
        <v>13</v>
      </c>
      <c r="C55" s="2">
        <v>116634</v>
      </c>
      <c r="D55" s="2">
        <v>121028</v>
      </c>
      <c r="E55" s="77">
        <f>D55-C55</f>
        <v>4394</v>
      </c>
      <c r="F55" s="82">
        <f>((D55-C55)/C55)</f>
        <v>3.7673405696452146E-2</v>
      </c>
    </row>
    <row r="56" spans="1:6" ht="8.25" customHeight="1" thickBot="1">
      <c r="A56" s="58"/>
      <c r="B56" s="64" t="s">
        <v>14</v>
      </c>
      <c r="C56" s="60">
        <f>C55+C54</f>
        <v>139843</v>
      </c>
      <c r="D56" s="60">
        <f>D55+D54</f>
        <v>140607</v>
      </c>
      <c r="E56" s="83">
        <f>D56-C56</f>
        <v>764</v>
      </c>
      <c r="F56" s="89">
        <f>((D56-C56)/C56)</f>
        <v>5.4632695236801268E-3</v>
      </c>
    </row>
    <row r="57" spans="1:6" ht="7.65" customHeight="1" thickBot="1">
      <c r="A57" s="113"/>
      <c r="B57" s="113"/>
      <c r="C57" s="113"/>
      <c r="D57" s="113"/>
      <c r="E57" s="113"/>
    </row>
    <row r="58" spans="1:6" s="10" customFormat="1" ht="25.5" customHeight="1">
      <c r="A58" s="61"/>
      <c r="B58" s="66" t="s">
        <v>25</v>
      </c>
      <c r="C58" s="56" t="s">
        <v>30</v>
      </c>
      <c r="D58" s="56" t="s">
        <v>32</v>
      </c>
      <c r="E58" s="80" t="s">
        <v>34</v>
      </c>
      <c r="F58" s="81" t="s">
        <v>35</v>
      </c>
    </row>
    <row r="59" spans="1:6" ht="8.25" customHeight="1">
      <c r="A59" s="57"/>
      <c r="B59" s="40" t="s">
        <v>12</v>
      </c>
      <c r="C59" s="24">
        <v>16188</v>
      </c>
      <c r="D59" s="24">
        <v>11725</v>
      </c>
      <c r="E59" s="84">
        <f>D59-C59</f>
        <v>-4463</v>
      </c>
      <c r="F59" s="82">
        <f>((D59-C59)/C59)</f>
        <v>-0.27569804793674324</v>
      </c>
    </row>
    <row r="60" spans="1:6" ht="8.25" customHeight="1">
      <c r="A60" s="57"/>
      <c r="B60" s="40" t="s">
        <v>13</v>
      </c>
      <c r="C60" s="24">
        <v>53368</v>
      </c>
      <c r="D60" s="24">
        <v>51366</v>
      </c>
      <c r="E60" s="84">
        <f>D60-C60</f>
        <v>-2002</v>
      </c>
      <c r="F60" s="82">
        <f>((D60-C60)/C60)</f>
        <v>-3.7513116474291709E-2</v>
      </c>
    </row>
    <row r="61" spans="1:6" s="11" customFormat="1" ht="8.25" customHeight="1" thickBot="1">
      <c r="A61" s="58"/>
      <c r="B61" s="67" t="s">
        <v>14</v>
      </c>
      <c r="C61" s="68">
        <f>C60+C59</f>
        <v>69556</v>
      </c>
      <c r="D61" s="68">
        <f>D60+D59</f>
        <v>63091</v>
      </c>
      <c r="E61" s="85">
        <f>D61-C61</f>
        <v>-6465</v>
      </c>
      <c r="F61" s="89">
        <f>((D61-C61)/C61)</f>
        <v>-9.2946690436482834E-2</v>
      </c>
    </row>
    <row r="62" spans="1:6" ht="36.9" customHeight="1"/>
    <row r="63" spans="1:6" ht="27.9" customHeight="1"/>
    <row r="64" spans="1:6" ht="39.9" customHeight="1"/>
    <row r="65" ht="29.15" customHeight="1"/>
    <row r="66" ht="38.15" customHeight="1"/>
    <row r="67" ht="27.9" customHeight="1"/>
    <row r="68" ht="30.9" customHeight="1"/>
    <row r="69" ht="24.9" customHeight="1"/>
    <row r="70" ht="29.15" customHeight="1"/>
    <row r="71" ht="26.15" customHeight="1"/>
    <row r="72" ht="95.15" customHeight="1"/>
    <row r="73" ht="33" customHeight="1"/>
  </sheetData>
  <sheetProtection algorithmName="SHA-512" hashValue="iXdFoHLUZbZa0iyL5WhV2p0FaZ517vjXvKjyuOVber+D2TTbdPRD6vLdkBYy66pq8HmhzPcqN6bTBLqE1CLNog==" saltValue="KXQ3qiFFU/ZfSPUIIAB4tw==" spinCount="100000" sheet="1" objects="1" scenarios="1"/>
  <mergeCells count="13">
    <mergeCell ref="B1:F1"/>
    <mergeCell ref="A57:E57"/>
    <mergeCell ref="A27:E27"/>
    <mergeCell ref="A32:E32"/>
    <mergeCell ref="A37:E37"/>
    <mergeCell ref="A42:E42"/>
    <mergeCell ref="A47:E47"/>
    <mergeCell ref="A52:E52"/>
    <mergeCell ref="A22:E22"/>
    <mergeCell ref="A7:E7"/>
    <mergeCell ref="A12:E12"/>
    <mergeCell ref="A17:E17"/>
    <mergeCell ref="B2:F2"/>
  </mergeCells>
  <conditionalFormatting sqref="E4:E6 E9:E11 E14:E16 E19:E21 E24:E26 E29:E31 E34:E36 E39:E41 E44:E46 E49:E51 E54:E56 E59:E6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936872-3dac-48f3-bdf2-58f801c42a21" xsi:nil="true"/>
    <lcf76f155ced4ddcb4097134ff3c332f xmlns="a56f693b-aa26-42a9-ac2b-44e9bd0d7ec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3A29FEE2C9C84392DD31811D90F0CF" ma:contentTypeVersion="14" ma:contentTypeDescription="Crée un document." ma:contentTypeScope="" ma:versionID="c02bbf33941514df51377307024c8a6d">
  <xsd:schema xmlns:xsd="http://www.w3.org/2001/XMLSchema" xmlns:xs="http://www.w3.org/2001/XMLSchema" xmlns:p="http://schemas.microsoft.com/office/2006/metadata/properties" xmlns:ns2="a56f693b-aa26-42a9-ac2b-44e9bd0d7ecb" xmlns:ns3="e1936872-3dac-48f3-bdf2-58f801c42a21" targetNamespace="http://schemas.microsoft.com/office/2006/metadata/properties" ma:root="true" ma:fieldsID="7e8906c007b445d66e2521729893c304" ns2:_="" ns3:_="">
    <xsd:import namespace="a56f693b-aa26-42a9-ac2b-44e9bd0d7ecb"/>
    <xsd:import namespace="e1936872-3dac-48f3-bdf2-58f801c42a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f693b-aa26-42a9-ac2b-44e9bd0d7e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f4cf9922-1f5a-4bfa-9a04-3c4f15287c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36872-3dac-48f3-bdf2-58f801c42a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f8d8016-1558-465e-91db-605405e879fd}" ma:internalName="TaxCatchAll" ma:showField="CatchAllData" ma:web="e1936872-3dac-48f3-bdf2-58f801c42a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D9D688-2F79-4103-85C7-600CBC61E4F8}">
  <ds:schemaRefs>
    <ds:schemaRef ds:uri="http://schemas.microsoft.com/office/2006/metadata/properties"/>
    <ds:schemaRef ds:uri="http://schemas.microsoft.com/office/infopath/2007/PartnerControls"/>
    <ds:schemaRef ds:uri="e1936872-3dac-48f3-bdf2-58f801c42a21"/>
    <ds:schemaRef ds:uri="a56f693b-aa26-42a9-ac2b-44e9bd0d7ecb"/>
  </ds:schemaRefs>
</ds:datastoreItem>
</file>

<file path=customXml/itemProps2.xml><?xml version="1.0" encoding="utf-8"?>
<ds:datastoreItem xmlns:ds="http://schemas.openxmlformats.org/officeDocument/2006/customXml" ds:itemID="{1C9616AD-F878-4FE0-AE7A-9A08865165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6f693b-aa26-42a9-ac2b-44e9bd0d7ecb"/>
    <ds:schemaRef ds:uri="e1936872-3dac-48f3-bdf2-58f801c42a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3C8BD6-CB22-4887-BF06-778256A3EF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 1</vt:lpstr>
      <vt:lpstr>21-22</vt:lpstr>
      <vt:lpstr>22-23</vt:lpstr>
      <vt:lpstr>23-24</vt:lpstr>
      <vt:lpstr>24-25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Justine Bouzat</dc:creator>
  <cp:keywords/>
  <dc:description/>
  <cp:lastModifiedBy>Alix Guilleman</cp:lastModifiedBy>
  <cp:revision/>
  <dcterms:created xsi:type="dcterms:W3CDTF">2023-03-10T08:39:19Z</dcterms:created>
  <dcterms:modified xsi:type="dcterms:W3CDTF">2025-04-28T13:39:02Z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0x010100173A29FEE2C9C84392DD31811D90F0CF</vt:lpwstr>
  </property>
</Properties>
</file>