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600" windowHeight="930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<sst xmlns="http://schemas.openxmlformats.org/spreadsheetml/2006/main" count="97" uniqueCount="89">
  <si>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Refacturation</t>
  </si>
  <si>
    <t>Autres produits activités</t>
  </si>
  <si>
    <t>—Vente Produits activités</t>
  </si>
  <si>
    <t>Etat - DRJS</t>
  </si>
  <si>
    <t>FFTT</t>
  </si>
  <si>
    <t>Autres subventions</t>
  </si>
  <si>
    <t>—Subventions</t>
  </si>
  <si>
    <t>Affiliations</t>
  </si>
  <si>
    <t>Licences</t>
  </si>
  <si>
    <t>Mutations</t>
  </si>
  <si>
    <t>Indemnités formations</t>
  </si>
  <si>
    <t>Engagement compétitions</t>
  </si>
  <si>
    <t>—Cotisations</t>
  </si>
  <si>
    <t>S/T Produits d'Exploitation</t>
  </si>
  <si>
    <t>Charges</t>
  </si>
  <si>
    <t>Achats Equipements et mat</t>
  </si>
  <si>
    <t>Fournitures administratives</t>
  </si>
  <si>
    <t>Autres"achats"</t>
  </si>
  <si>
    <t>Locations: salles/mat/mat transport …</t>
  </si>
  <si>
    <t>Entretiens réparations</t>
  </si>
  <si>
    <t>autres services extérieurs</t>
  </si>
  <si>
    <t>—Services extérieurs</t>
  </si>
  <si>
    <t>Ping Pong Mag</t>
  </si>
  <si>
    <t>Ping Pong Mag Reversement</t>
  </si>
  <si>
    <t>Compte de résultat
Exercice N-1</t>
  </si>
  <si>
    <t>Compte de résultat
Exercice N-2</t>
  </si>
  <si>
    <t>Compte de résultat
Exercice N</t>
  </si>
  <si>
    <t>—Charges Exceptionnels</t>
  </si>
  <si>
    <t>Résultat de l'exercice</t>
  </si>
  <si>
    <t>—Achats</t>
  </si>
  <si>
    <t>Résultat exceptionnel</t>
  </si>
  <si>
    <t>Vacations Indemn Arbitres</t>
  </si>
  <si>
    <t>Personnel extérieur</t>
  </si>
  <si>
    <t>Honoraires: médical</t>
  </si>
  <si>
    <t>honoraires divers</t>
  </si>
  <si>
    <t>Frais postaux et télécom</t>
  </si>
  <si>
    <t>Divers services</t>
  </si>
  <si>
    <t>—Autres services extérieurs</t>
  </si>
  <si>
    <t>—Impôts Taxes, vers assimil</t>
  </si>
  <si>
    <t>Rémunérations personnels</t>
  </si>
  <si>
    <t>Charges sociales</t>
  </si>
  <si>
    <t>Autres charges</t>
  </si>
  <si>
    <t>—Charges de personnels</t>
  </si>
  <si>
    <t>Affiliations Reversement</t>
  </si>
  <si>
    <t>Licences Reversement</t>
  </si>
  <si>
    <t>Mutations Reversement</t>
  </si>
  <si>
    <t>Indemnités formations Reversement</t>
  </si>
  <si>
    <t>Engagement compétitions Reversement</t>
  </si>
  <si>
    <t>Aides aux comités département</t>
  </si>
  <si>
    <t>Aides aux athlètes</t>
  </si>
  <si>
    <t>Autres aides</t>
  </si>
  <si>
    <t>—Charges de gestion</t>
  </si>
  <si>
    <t>—Dotations prov &amp; amort</t>
  </si>
  <si>
    <t>S/T Charges d' Exploitation</t>
  </si>
  <si>
    <t>Résultat exploitation</t>
  </si>
  <si>
    <t>—Produits Financiers</t>
  </si>
  <si>
    <t>—Charges Financières</t>
  </si>
  <si>
    <t>Résultat financier</t>
  </si>
  <si>
    <t>—Produits Exceptionnels</t>
  </si>
  <si>
    <t>Produits</t>
  </si>
  <si>
    <t>Stages</t>
  </si>
  <si>
    <t>Formations</t>
  </si>
  <si>
    <t>Internat pôle et autres prestations</t>
  </si>
  <si>
    <t>au 30/06/17</t>
  </si>
  <si>
    <t>Formation Personnel</t>
  </si>
  <si>
    <t>Region Centre Val de Loire</t>
  </si>
  <si>
    <t>quote part Oper faite en commun</t>
  </si>
  <si>
    <t>Aides diverses (Contrat Avenir)</t>
  </si>
  <si>
    <t>Partenariat</t>
  </si>
  <si>
    <t>Déplacements / Hébergement/Réception</t>
  </si>
  <si>
    <t>Aides aux clubs</t>
  </si>
  <si>
    <t>FFTT Ligue sans CTR</t>
  </si>
  <si>
    <t>au 30/06/18</t>
  </si>
  <si>
    <t>*</t>
  </si>
  <si>
    <t>Indeminités CTN</t>
  </si>
  <si>
    <t>au 30/06/19</t>
  </si>
  <si>
    <t>Compte de résultat au 30/06/2020</t>
  </si>
  <si>
    <t>au 30/06/20</t>
  </si>
  <si>
    <t>Vente Matériel</t>
  </si>
  <si>
    <t xml:space="preserve">Etat - CNDS </t>
  </si>
  <si>
    <r>
      <t>—Transferts de charges</t>
    </r>
    <r>
      <rPr>
        <b/>
        <sz val="10"/>
        <color indexed="15"/>
        <rFont val="Verdana"/>
        <family val="2"/>
      </rPr>
      <t>*</t>
    </r>
    <r>
      <rPr>
        <b/>
        <sz val="10"/>
        <rFont val="Verdana"/>
        <family val="2"/>
      </rPr>
      <t xml:space="preserve"> </t>
    </r>
    <r>
      <rPr>
        <b/>
        <sz val="10"/>
        <color indexed="10"/>
        <rFont val="Verdana"/>
        <family val="2"/>
      </rPr>
      <t>*</t>
    </r>
  </si>
  <si>
    <t>Achats Marchandises</t>
  </si>
  <si>
    <t>Quote part subv cpte de résultat</t>
  </si>
  <si>
    <t>Remb départ retraite</t>
  </si>
  <si>
    <t>Remb CPAM - IJ</t>
  </si>
  <si>
    <t>Rembourst Chômage Partiel</t>
  </si>
  <si>
    <t>Rembourst Assurance</t>
  </si>
  <si>
    <t>Amendes</t>
  </si>
  <si>
    <t>Produit de cession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</si>
</sst>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0&quot;€&quot;;[Red]#,##0.00&quot;€&quot;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0"/>
      <color indexed="10"/>
      <name val="Verdana"/>
      <family val="2"/>
    </font>
    <font>
      <b/>
      <sz val="11"/>
      <name val="Verdana"/>
      <family val="2"/>
    </font>
    <font>
      <b/>
      <sz val="10"/>
      <color indexed="1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9"/>
      <name val="Verdan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sz val="10"/>
      <color indexed="49"/>
      <name val="Verdana"/>
      <family val="2"/>
    </font>
    <font>
      <sz val="10"/>
      <color indexed="10"/>
      <name val="Verdana"/>
      <family val="2"/>
    </font>
    <font>
      <sz val="9"/>
      <color indexed="49"/>
      <name val="Verdana"/>
      <family val="2"/>
    </font>
    <font>
      <sz val="8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Verdana"/>
      <family val="2"/>
    </font>
    <font>
      <b/>
      <sz val="10"/>
      <color theme="3" tint="0.39998000860214233"/>
      <name val="Verdana"/>
      <family val="2"/>
    </font>
    <font>
      <b/>
      <sz val="10"/>
      <color rgb="FF0070C0"/>
      <name val="Verdana"/>
      <family val="2"/>
    </font>
    <font>
      <sz val="8"/>
      <color rgb="FFFF0000"/>
      <name val="Verdana"/>
      <family val="2"/>
    </font>
    <font>
      <sz val="9"/>
      <color rgb="FFFF0000"/>
      <name val="Verdana"/>
      <family val="2"/>
    </font>
    <font>
      <sz val="10"/>
      <color theme="3" tint="0.39998000860214233"/>
      <name val="Verdana"/>
      <family val="2"/>
    </font>
    <font>
      <sz val="10"/>
      <color rgb="FFFF0000"/>
      <name val="Verdana"/>
      <family val="2"/>
    </font>
    <font>
      <sz val="9"/>
      <color theme="3" tint="0.39998000860214233"/>
      <name val="Verdana"/>
      <family val="2"/>
    </font>
    <font>
      <sz val="8"/>
      <color theme="3" tint="0.39998000860214233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0" fillId="37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38" borderId="11" xfId="0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38100</xdr:colOff>
      <xdr:row>0</xdr:row>
      <xdr:rowOff>1390650</xdr:rowOff>
    </xdr:to>
    <xdr:pic>
      <xdr:nvPicPr>
        <xdr:cNvPr id="1" name="Image 1" descr="Bandeau-haut-Ligue-2019-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477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3"/>
  <sheetViews>
    <sheetView tabSelected="1" zoomScalePageLayoutView="0" workbookViewId="0" topLeftCell="A16">
      <selection activeCell="B38" sqref="B38"/>
    </sheetView>
  </sheetViews>
  <sheetFormatPr defaultColWidth="11.00390625" defaultRowHeight="12.75"/>
  <cols>
    <col min="1" max="1" width="3.375" style="0" bestFit="1" customWidth="1"/>
    <col min="2" max="2" width="33.75390625" style="0" customWidth="1"/>
    <col min="3" max="3" width="11.625" style="0" customWidth="1"/>
    <col min="4" max="4" width="11.375" style="0" customWidth="1"/>
    <col min="5" max="5" width="11.875" style="0" customWidth="1"/>
    <col min="6" max="6" width="12.50390625" style="0" customWidth="1"/>
  </cols>
  <sheetData>
    <row r="1" ht="110.25" customHeight="1"/>
    <row r="2" spans="2:5" ht="27.75" customHeight="1">
      <c r="B2" s="28" t="s">
        <v>76</v>
      </c>
      <c r="C2" s="28"/>
      <c r="D2" s="28"/>
      <c r="E2" s="28"/>
    </row>
    <row r="3" spans="3:6" ht="45.75" customHeight="1">
      <c r="C3" s="17" t="s">
        <v>25</v>
      </c>
      <c r="D3" s="17" t="s">
        <v>24</v>
      </c>
      <c r="E3" s="17" t="s">
        <v>26</v>
      </c>
      <c r="F3" s="17" t="s">
        <v>26</v>
      </c>
    </row>
    <row r="4" spans="1:6" ht="33.75" customHeight="1">
      <c r="A4" s="1"/>
      <c r="B4" s="2" t="s">
        <v>59</v>
      </c>
      <c r="C4" s="3" t="s">
        <v>63</v>
      </c>
      <c r="D4" s="3" t="s">
        <v>72</v>
      </c>
      <c r="E4" s="25" t="s">
        <v>75</v>
      </c>
      <c r="F4" s="26" t="s">
        <v>77</v>
      </c>
    </row>
    <row r="5" spans="1:6" ht="12.75" customHeight="1">
      <c r="A5" s="20"/>
      <c r="B5" s="22" t="s">
        <v>78</v>
      </c>
      <c r="C5" s="21"/>
      <c r="D5" s="21"/>
      <c r="E5" s="21"/>
      <c r="F5" s="23">
        <v>43852</v>
      </c>
    </row>
    <row r="6" spans="1:6" ht="12.75">
      <c r="A6" s="4"/>
      <c r="B6" s="4" t="s">
        <v>64</v>
      </c>
      <c r="C6" s="4">
        <v>15410</v>
      </c>
      <c r="D6" s="4">
        <v>5476</v>
      </c>
      <c r="E6" s="4">
        <v>0</v>
      </c>
      <c r="F6" s="4">
        <v>0</v>
      </c>
    </row>
    <row r="7" spans="1:6" ht="12.75">
      <c r="A7" s="4"/>
      <c r="B7" s="4" t="s">
        <v>60</v>
      </c>
      <c r="C7" s="4">
        <v>16679</v>
      </c>
      <c r="D7" s="4">
        <v>38726</v>
      </c>
      <c r="E7" s="4">
        <v>25716</v>
      </c>
      <c r="F7" s="4">
        <v>30081</v>
      </c>
    </row>
    <row r="8" spans="1:6" ht="12.75">
      <c r="A8" s="4"/>
      <c r="B8" s="4" t="s">
        <v>61</v>
      </c>
      <c r="C8" s="4">
        <v>6595</v>
      </c>
      <c r="D8" s="4">
        <v>8156</v>
      </c>
      <c r="E8" s="4">
        <v>7915</v>
      </c>
      <c r="F8" s="4">
        <v>8509</v>
      </c>
    </row>
    <row r="9" spans="1:6" ht="12.75">
      <c r="A9" s="4"/>
      <c r="B9" s="4" t="s">
        <v>62</v>
      </c>
      <c r="C9" s="4">
        <v>51276</v>
      </c>
      <c r="D9" s="4">
        <v>53048</v>
      </c>
      <c r="E9" s="4">
        <v>13210</v>
      </c>
      <c r="F9" s="4">
        <v>8620</v>
      </c>
    </row>
    <row r="10" spans="1:6" ht="12.75">
      <c r="A10" s="4"/>
      <c r="B10" s="4" t="s">
        <v>0</v>
      </c>
      <c r="C10" s="4">
        <v>15523</v>
      </c>
      <c r="D10" s="4">
        <v>14965</v>
      </c>
      <c r="E10" s="4">
        <v>10690</v>
      </c>
      <c r="F10" s="4">
        <v>9074</v>
      </c>
    </row>
    <row r="11" spans="1:6" ht="12.75">
      <c r="A11" s="4"/>
      <c r="B11" s="4" t="s">
        <v>1</v>
      </c>
      <c r="C11" s="4">
        <v>42635</v>
      </c>
      <c r="D11" s="4">
        <v>2436</v>
      </c>
      <c r="E11" s="4">
        <v>5631</v>
      </c>
      <c r="F11" s="4">
        <v>2647</v>
      </c>
    </row>
    <row r="12" spans="1:6" ht="12.75">
      <c r="A12" s="5">
        <v>70</v>
      </c>
      <c r="B12" s="5" t="s">
        <v>2</v>
      </c>
      <c r="C12" s="5">
        <f>SUM(C6:C11)</f>
        <v>148118</v>
      </c>
      <c r="D12" s="5">
        <f>SUM(D6:D11)</f>
        <v>122807</v>
      </c>
      <c r="E12" s="5">
        <f>SUM(E6:E11)</f>
        <v>63162</v>
      </c>
      <c r="F12" s="5">
        <f>SUM(F5:F11)</f>
        <v>102783</v>
      </c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24" t="s">
        <v>79</v>
      </c>
      <c r="C14" s="4">
        <v>42500</v>
      </c>
      <c r="D14" s="4">
        <v>38500</v>
      </c>
      <c r="E14" s="4">
        <v>27500</v>
      </c>
      <c r="F14" s="4">
        <v>39300</v>
      </c>
    </row>
    <row r="15" spans="1:6" ht="12.75">
      <c r="A15" s="4"/>
      <c r="B15" s="4" t="s">
        <v>3</v>
      </c>
      <c r="C15" s="4">
        <v>16170</v>
      </c>
      <c r="D15" s="4"/>
      <c r="E15" s="4">
        <v>12200</v>
      </c>
      <c r="F15" s="4">
        <v>11500</v>
      </c>
    </row>
    <row r="16" spans="1:6" ht="12.75">
      <c r="A16" s="4"/>
      <c r="B16" s="4" t="s">
        <v>65</v>
      </c>
      <c r="C16" s="4">
        <v>30000</v>
      </c>
      <c r="D16" s="4">
        <v>55201</v>
      </c>
      <c r="E16" s="4">
        <v>41719</v>
      </c>
      <c r="F16" s="4">
        <v>46505</v>
      </c>
    </row>
    <row r="17" spans="1:6" ht="12.75">
      <c r="A17" s="4"/>
      <c r="B17" s="4" t="s">
        <v>4</v>
      </c>
      <c r="C17" s="4">
        <v>2000</v>
      </c>
      <c r="D17" s="4">
        <v>6500</v>
      </c>
      <c r="E17" s="4">
        <v>0</v>
      </c>
      <c r="F17" s="4"/>
    </row>
    <row r="18" spans="1:6" ht="12.75">
      <c r="A18" s="4"/>
      <c r="B18" s="4" t="s">
        <v>71</v>
      </c>
      <c r="C18" s="4">
        <v>6500</v>
      </c>
      <c r="D18" s="4"/>
      <c r="E18" s="4">
        <v>0</v>
      </c>
      <c r="F18" s="4"/>
    </row>
    <row r="19" spans="1:6" ht="12.75">
      <c r="A19" s="4"/>
      <c r="B19" s="4" t="s">
        <v>5</v>
      </c>
      <c r="C19" s="4">
        <v>1775</v>
      </c>
      <c r="D19" s="4">
        <v>2608</v>
      </c>
      <c r="E19" s="4">
        <v>3730</v>
      </c>
      <c r="F19" s="4">
        <v>4944</v>
      </c>
    </row>
    <row r="20" spans="1:6" ht="12.75">
      <c r="A20" s="5">
        <v>74</v>
      </c>
      <c r="B20" s="5" t="s">
        <v>6</v>
      </c>
      <c r="C20" s="5">
        <f>SUM(C14:C19)</f>
        <v>98945</v>
      </c>
      <c r="D20" s="5">
        <f>SUM(D14:D19)</f>
        <v>102809</v>
      </c>
      <c r="E20" s="5">
        <f>SUM(E14:E19)</f>
        <v>85149</v>
      </c>
      <c r="F20" s="5">
        <f>SUM(F14:F19)</f>
        <v>102249</v>
      </c>
    </row>
    <row r="21" spans="1:6" ht="12.75">
      <c r="A21" s="4"/>
      <c r="B21" s="4" t="s">
        <v>66</v>
      </c>
      <c r="C21" s="4">
        <v>3187</v>
      </c>
      <c r="D21" s="4">
        <v>3732</v>
      </c>
      <c r="E21" s="4">
        <v>1097</v>
      </c>
      <c r="F21" s="4">
        <v>3808</v>
      </c>
    </row>
    <row r="22" spans="1:6" ht="12.75">
      <c r="A22" s="4"/>
      <c r="B22" s="4" t="s">
        <v>7</v>
      </c>
      <c r="C22" s="4">
        <v>24750</v>
      </c>
      <c r="D22" s="4">
        <v>24723</v>
      </c>
      <c r="E22" s="4">
        <v>24654</v>
      </c>
      <c r="F22" s="4">
        <v>27075</v>
      </c>
    </row>
    <row r="23" spans="1:6" ht="12.75">
      <c r="A23" s="4"/>
      <c r="B23" s="4" t="s">
        <v>8</v>
      </c>
      <c r="C23" s="4">
        <v>274195</v>
      </c>
      <c r="D23" s="4">
        <v>273219</v>
      </c>
      <c r="E23" s="4">
        <v>279135</v>
      </c>
      <c r="F23" s="4">
        <v>262310</v>
      </c>
    </row>
    <row r="24" spans="1:6" ht="12.75">
      <c r="A24" s="4"/>
      <c r="B24" s="4" t="s">
        <v>9</v>
      </c>
      <c r="C24" s="4">
        <v>23967</v>
      </c>
      <c r="D24" s="4">
        <v>23860</v>
      </c>
      <c r="E24" s="4">
        <v>20700</v>
      </c>
      <c r="F24" s="4">
        <v>15325</v>
      </c>
    </row>
    <row r="25" spans="1:6" ht="12.75">
      <c r="A25" s="4"/>
      <c r="B25" s="4" t="s">
        <v>10</v>
      </c>
      <c r="C25" s="4">
        <v>5219</v>
      </c>
      <c r="D25" s="4">
        <v>3276</v>
      </c>
      <c r="E25" s="4">
        <v>7990</v>
      </c>
      <c r="F25" s="4">
        <v>8490</v>
      </c>
    </row>
    <row r="26" spans="1:6" ht="12.75">
      <c r="A26" s="4"/>
      <c r="B26" s="4" t="s">
        <v>22</v>
      </c>
      <c r="C26" s="4">
        <v>5628</v>
      </c>
      <c r="D26" s="4">
        <v>5181</v>
      </c>
      <c r="E26" s="4">
        <v>4551</v>
      </c>
      <c r="F26" s="4">
        <v>3895</v>
      </c>
    </row>
    <row r="27" spans="1:6" ht="12.75">
      <c r="A27" s="4"/>
      <c r="B27" s="4" t="s">
        <v>11</v>
      </c>
      <c r="C27" s="4">
        <v>52978</v>
      </c>
      <c r="D27" s="4">
        <v>51995</v>
      </c>
      <c r="E27" s="4">
        <v>50053</v>
      </c>
      <c r="F27" s="4">
        <v>45655</v>
      </c>
    </row>
    <row r="28" spans="1:6" ht="12.75">
      <c r="A28" s="4"/>
      <c r="B28" s="4" t="s">
        <v>67</v>
      </c>
      <c r="C28" s="4">
        <v>13261</v>
      </c>
      <c r="D28" s="4">
        <v>13404</v>
      </c>
      <c r="E28" s="4">
        <v>2248</v>
      </c>
      <c r="F28" s="4"/>
    </row>
    <row r="29" spans="1:6" ht="12.75">
      <c r="A29" s="4"/>
      <c r="B29" s="4" t="s">
        <v>68</v>
      </c>
      <c r="C29" s="4">
        <v>3250</v>
      </c>
      <c r="D29" s="4">
        <v>2250</v>
      </c>
      <c r="E29" s="4">
        <v>7203</v>
      </c>
      <c r="F29" s="4">
        <v>2250</v>
      </c>
    </row>
    <row r="30" spans="1:6" ht="12.75">
      <c r="A30" s="5">
        <v>75</v>
      </c>
      <c r="B30" s="5" t="s">
        <v>12</v>
      </c>
      <c r="C30" s="5">
        <f>SUM(C21:C29)</f>
        <v>406435</v>
      </c>
      <c r="D30" s="5">
        <f>SUM(D21:D29)</f>
        <v>401640</v>
      </c>
      <c r="E30" s="5">
        <f>SUM(E21:E29)</f>
        <v>397631</v>
      </c>
      <c r="F30" s="5">
        <f>SUM(F21:F29)</f>
        <v>368808</v>
      </c>
    </row>
    <row r="31" spans="1:6" ht="12.75">
      <c r="A31" s="4"/>
      <c r="B31" s="4"/>
      <c r="C31" s="4"/>
      <c r="D31" s="4"/>
      <c r="E31" s="4"/>
      <c r="F31" s="4"/>
    </row>
    <row r="32" spans="1:6" ht="12.75">
      <c r="A32" s="5">
        <v>79</v>
      </c>
      <c r="B32" s="19" t="s">
        <v>80</v>
      </c>
      <c r="C32" s="5"/>
      <c r="D32" s="5"/>
      <c r="E32" s="5">
        <v>15532</v>
      </c>
      <c r="F32" s="5">
        <v>34769</v>
      </c>
    </row>
    <row r="33" spans="1:6" ht="12.75">
      <c r="A33" s="4"/>
      <c r="B33" s="4"/>
      <c r="C33" s="4"/>
      <c r="D33" s="4"/>
      <c r="E33" s="4"/>
      <c r="F33" s="4"/>
    </row>
    <row r="34" spans="1:6" ht="19.5" customHeight="1">
      <c r="A34" s="6"/>
      <c r="B34" s="6" t="s">
        <v>13</v>
      </c>
      <c r="C34" s="5">
        <f>C12+C20+C30</f>
        <v>653498</v>
      </c>
      <c r="D34" s="5">
        <f>D12+D20+D30</f>
        <v>627256</v>
      </c>
      <c r="E34" s="5">
        <f>E12+E20+E30+E32</f>
        <v>561474</v>
      </c>
      <c r="F34" s="5">
        <f>F12+F20+F30+F32</f>
        <v>608609</v>
      </c>
    </row>
    <row r="35" spans="3:4" ht="12.75">
      <c r="C35" s="27">
        <v>2019</v>
      </c>
      <c r="D35" s="18">
        <v>2020</v>
      </c>
    </row>
    <row r="36" spans="1:5" ht="12.75">
      <c r="A36" s="31" t="s">
        <v>73</v>
      </c>
      <c r="B36" s="32" t="s">
        <v>87</v>
      </c>
      <c r="C36">
        <v>3918</v>
      </c>
      <c r="D36">
        <v>11442</v>
      </c>
      <c r="E36" s="30" t="s">
        <v>83</v>
      </c>
    </row>
    <row r="37" spans="2:5" ht="12.75">
      <c r="B37" s="34" t="s">
        <v>84</v>
      </c>
      <c r="C37">
        <v>1681</v>
      </c>
      <c r="D37">
        <v>1338</v>
      </c>
      <c r="E37" s="30" t="s">
        <v>84</v>
      </c>
    </row>
    <row r="38" spans="2:5" ht="12.75">
      <c r="B38" s="32" t="s">
        <v>88</v>
      </c>
      <c r="C38">
        <v>2000</v>
      </c>
      <c r="D38">
        <v>10044</v>
      </c>
      <c r="E38" s="30" t="s">
        <v>85</v>
      </c>
    </row>
    <row r="39" spans="2:5" ht="12.75">
      <c r="B39" s="34" t="s">
        <v>86</v>
      </c>
      <c r="C39">
        <v>1622</v>
      </c>
      <c r="D39">
        <v>1675</v>
      </c>
      <c r="E39" s="30" t="s">
        <v>86</v>
      </c>
    </row>
    <row r="40" spans="2:5" ht="12.75">
      <c r="B40" s="35" t="s">
        <v>82</v>
      </c>
      <c r="C40">
        <v>6311</v>
      </c>
      <c r="D40">
        <v>10270</v>
      </c>
      <c r="E40" s="29" t="s">
        <v>82</v>
      </c>
    </row>
    <row r="41" spans="2:4" ht="12.75">
      <c r="B41" s="33"/>
      <c r="C41">
        <f>SUM(C36:C40)</f>
        <v>15532</v>
      </c>
      <c r="D41">
        <f>SUM(D36:D40)</f>
        <v>34769</v>
      </c>
    </row>
    <row r="47" spans="1:6" ht="29.25" customHeight="1">
      <c r="A47" s="7"/>
      <c r="B47" s="8" t="s">
        <v>14</v>
      </c>
      <c r="C47" s="3" t="s">
        <v>63</v>
      </c>
      <c r="D47" s="3" t="s">
        <v>72</v>
      </c>
      <c r="E47" s="3" t="s">
        <v>75</v>
      </c>
      <c r="F47" s="3" t="s">
        <v>77</v>
      </c>
    </row>
    <row r="48" spans="1:6" ht="9.75" customHeight="1">
      <c r="A48" s="4"/>
      <c r="B48" s="24" t="s">
        <v>81</v>
      </c>
      <c r="C48" s="4"/>
      <c r="D48" s="4"/>
      <c r="E48" s="4"/>
      <c r="F48" s="4">
        <v>39623</v>
      </c>
    </row>
    <row r="49" spans="1:6" ht="12.75">
      <c r="A49" s="4"/>
      <c r="B49" s="4" t="s">
        <v>15</v>
      </c>
      <c r="C49" s="4">
        <v>43414</v>
      </c>
      <c r="D49" s="4">
        <v>5951</v>
      </c>
      <c r="E49" s="4">
        <v>5094</v>
      </c>
      <c r="F49" s="4">
        <v>4685</v>
      </c>
    </row>
    <row r="50" spans="1:6" ht="12.75">
      <c r="A50" s="4"/>
      <c r="B50" s="4" t="s">
        <v>16</v>
      </c>
      <c r="C50" s="4">
        <v>2965</v>
      </c>
      <c r="D50" s="4">
        <v>2877</v>
      </c>
      <c r="E50" s="4">
        <v>2148</v>
      </c>
      <c r="F50" s="4">
        <v>1713</v>
      </c>
    </row>
    <row r="51" spans="1:6" ht="12.75">
      <c r="A51" s="4"/>
      <c r="B51" s="4" t="s">
        <v>17</v>
      </c>
      <c r="C51" s="4">
        <v>11553</v>
      </c>
      <c r="D51" s="4">
        <v>9185</v>
      </c>
      <c r="E51" s="4">
        <v>9152</v>
      </c>
      <c r="F51" s="4">
        <v>5943</v>
      </c>
    </row>
    <row r="52" spans="1:6" ht="12.75">
      <c r="A52" s="5">
        <v>60</v>
      </c>
      <c r="B52" s="5" t="s">
        <v>29</v>
      </c>
      <c r="C52" s="5">
        <f>SUM(C49:C51)</f>
        <v>57932</v>
      </c>
      <c r="D52" s="5">
        <f>SUM(D49:D51)</f>
        <v>18013</v>
      </c>
      <c r="E52" s="5">
        <f>SUM(E49:E51)</f>
        <v>16394</v>
      </c>
      <c r="F52" s="5">
        <f>SUM(F48:F51)</f>
        <v>51964</v>
      </c>
    </row>
    <row r="53" spans="1:6" ht="6.75" customHeight="1">
      <c r="A53" s="4"/>
      <c r="B53" s="4"/>
      <c r="C53" s="4"/>
      <c r="D53" s="4"/>
      <c r="E53" s="4"/>
      <c r="F53" s="4"/>
    </row>
    <row r="54" spans="1:6" ht="12.75">
      <c r="A54" s="4"/>
      <c r="B54" s="4" t="s">
        <v>18</v>
      </c>
      <c r="C54" s="4">
        <v>5233</v>
      </c>
      <c r="D54" s="4">
        <v>6104</v>
      </c>
      <c r="E54" s="4">
        <v>3986</v>
      </c>
      <c r="F54" s="4">
        <v>3355</v>
      </c>
    </row>
    <row r="55" spans="1:6" ht="12.75">
      <c r="A55" s="4"/>
      <c r="B55" s="4" t="s">
        <v>19</v>
      </c>
      <c r="C55" s="4">
        <v>1472</v>
      </c>
      <c r="D55" s="4">
        <v>2764</v>
      </c>
      <c r="E55" s="4">
        <v>5885</v>
      </c>
      <c r="F55" s="4">
        <v>2197</v>
      </c>
    </row>
    <row r="56" spans="1:6" ht="12.75">
      <c r="A56" s="4"/>
      <c r="B56" s="4" t="s">
        <v>20</v>
      </c>
      <c r="C56" s="4">
        <v>29597</v>
      </c>
      <c r="D56" s="4">
        <v>7615</v>
      </c>
      <c r="E56" s="4">
        <v>4023</v>
      </c>
      <c r="F56" s="4">
        <v>3017</v>
      </c>
    </row>
    <row r="57" spans="1:6" ht="12.75">
      <c r="A57" s="5">
        <v>61</v>
      </c>
      <c r="B57" s="5" t="s">
        <v>21</v>
      </c>
      <c r="C57" s="5">
        <f>SUM(C54:C56)</f>
        <v>36302</v>
      </c>
      <c r="D57" s="5">
        <f>SUM(D54:D56)</f>
        <v>16483</v>
      </c>
      <c r="E57" s="5">
        <f>SUM(E54:E56)</f>
        <v>13894</v>
      </c>
      <c r="F57" s="5">
        <f>SUM(F54:F56)</f>
        <v>8569</v>
      </c>
    </row>
    <row r="58" spans="1:6" ht="7.5" customHeight="1">
      <c r="A58" s="4"/>
      <c r="B58" s="4"/>
      <c r="C58" s="4"/>
      <c r="D58" s="4"/>
      <c r="E58" s="4"/>
      <c r="F58" s="4"/>
    </row>
    <row r="59" spans="1:6" ht="12.75">
      <c r="A59" s="4"/>
      <c r="B59" s="4" t="s">
        <v>31</v>
      </c>
      <c r="C59" s="4">
        <v>2866</v>
      </c>
      <c r="D59" s="4">
        <v>2951</v>
      </c>
      <c r="E59" s="4">
        <v>1979</v>
      </c>
      <c r="F59" s="4">
        <v>1387</v>
      </c>
    </row>
    <row r="60" spans="1:6" ht="12.75">
      <c r="A60" s="4"/>
      <c r="B60" s="4" t="s">
        <v>32</v>
      </c>
      <c r="C60" s="4">
        <v>9183</v>
      </c>
      <c r="D60" s="4">
        <v>15544</v>
      </c>
      <c r="E60" s="4">
        <v>5674</v>
      </c>
      <c r="F60" s="4">
        <v>1917</v>
      </c>
    </row>
    <row r="61" spans="1:6" ht="12.75">
      <c r="A61" s="4"/>
      <c r="B61" s="4" t="s">
        <v>33</v>
      </c>
      <c r="C61" s="4">
        <v>8454</v>
      </c>
      <c r="D61" s="4">
        <v>10838</v>
      </c>
      <c r="E61" s="4">
        <v>12489</v>
      </c>
      <c r="F61" s="4">
        <v>8645</v>
      </c>
    </row>
    <row r="62" spans="1:6" ht="12.75">
      <c r="A62" s="4"/>
      <c r="B62" s="4" t="s">
        <v>34</v>
      </c>
      <c r="C62" s="4"/>
      <c r="D62" s="4"/>
      <c r="E62" s="4"/>
      <c r="F62" s="4"/>
    </row>
    <row r="63" spans="1:6" ht="12.75">
      <c r="A63" s="4"/>
      <c r="B63" s="4" t="s">
        <v>69</v>
      </c>
      <c r="C63" s="4">
        <v>108689</v>
      </c>
      <c r="D63" s="4">
        <v>127819</v>
      </c>
      <c r="E63" s="4">
        <v>115971</v>
      </c>
      <c r="F63" s="4">
        <v>77100</v>
      </c>
    </row>
    <row r="64" spans="1:6" ht="12.75">
      <c r="A64" s="4"/>
      <c r="B64" s="4" t="s">
        <v>35</v>
      </c>
      <c r="C64" s="4">
        <v>3235</v>
      </c>
      <c r="D64" s="4">
        <v>3680</v>
      </c>
      <c r="E64" s="4">
        <v>2811</v>
      </c>
      <c r="F64" s="4">
        <v>3023</v>
      </c>
    </row>
    <row r="65" spans="1:6" ht="12.75">
      <c r="A65" s="4"/>
      <c r="B65" s="4" t="s">
        <v>36</v>
      </c>
      <c r="C65" s="4">
        <v>8908</v>
      </c>
      <c r="D65" s="4">
        <v>12110</v>
      </c>
      <c r="E65" s="4">
        <v>14842</v>
      </c>
      <c r="F65" s="4">
        <v>6520</v>
      </c>
    </row>
    <row r="66" spans="1:6" ht="12.75">
      <c r="A66" s="5">
        <v>62</v>
      </c>
      <c r="B66" s="5" t="s">
        <v>37</v>
      </c>
      <c r="C66" s="5">
        <f>SUM(C59:C65)</f>
        <v>141335</v>
      </c>
      <c r="D66" s="5">
        <f>SUM(D59:D65)</f>
        <v>172942</v>
      </c>
      <c r="E66" s="5">
        <f>SUM(E59:E65)</f>
        <v>153766</v>
      </c>
      <c r="F66" s="5">
        <f>SUM(F59:F65)</f>
        <v>98592</v>
      </c>
    </row>
    <row r="67" spans="1:6" ht="12.75">
      <c r="A67" s="4"/>
      <c r="B67" s="4"/>
      <c r="C67" s="4"/>
      <c r="D67" s="4"/>
      <c r="E67" s="4"/>
      <c r="F67" s="4"/>
    </row>
    <row r="68" spans="1:6" ht="12.75">
      <c r="A68" s="5">
        <v>63</v>
      </c>
      <c r="B68" s="5" t="s">
        <v>38</v>
      </c>
      <c r="C68" s="5">
        <v>3549</v>
      </c>
      <c r="D68" s="5">
        <v>4194</v>
      </c>
      <c r="E68" s="5">
        <v>4910</v>
      </c>
      <c r="F68" s="5">
        <v>1374</v>
      </c>
    </row>
    <row r="69" spans="1:6" ht="9.75" customHeight="1">
      <c r="A69" s="4"/>
      <c r="B69" s="14" t="s">
        <v>74</v>
      </c>
      <c r="C69" s="4"/>
      <c r="D69" s="4"/>
      <c r="E69" s="4">
        <v>6250</v>
      </c>
      <c r="F69" s="4">
        <v>6000</v>
      </c>
    </row>
    <row r="70" spans="1:6" ht="12.75">
      <c r="A70" s="4"/>
      <c r="B70" s="4" t="s">
        <v>39</v>
      </c>
      <c r="C70" s="4">
        <v>149833</v>
      </c>
      <c r="D70" s="4">
        <v>151324</v>
      </c>
      <c r="E70" s="4">
        <v>126769</v>
      </c>
      <c r="F70" s="4">
        <v>137666</v>
      </c>
    </row>
    <row r="71" spans="1:6" ht="12.75">
      <c r="A71" s="4"/>
      <c r="B71" s="4" t="s">
        <v>40</v>
      </c>
      <c r="C71" s="4">
        <v>46785</v>
      </c>
      <c r="D71" s="4">
        <v>51533</v>
      </c>
      <c r="E71" s="4">
        <v>41415</v>
      </c>
      <c r="F71" s="4">
        <v>34691</v>
      </c>
    </row>
    <row r="72" spans="1:6" ht="12.75">
      <c r="A72" s="4"/>
      <c r="B72" s="4" t="s">
        <v>41</v>
      </c>
      <c r="C72" s="4">
        <v>562</v>
      </c>
      <c r="D72" s="4">
        <v>607</v>
      </c>
      <c r="E72" s="4">
        <v>398</v>
      </c>
      <c r="F72" s="4">
        <v>559</v>
      </c>
    </row>
    <row r="73" spans="1:6" ht="12.75">
      <c r="A73" s="5">
        <v>64</v>
      </c>
      <c r="B73" s="5" t="s">
        <v>42</v>
      </c>
      <c r="C73" s="5">
        <f>SUM(C70:C72)</f>
        <v>197180</v>
      </c>
      <c r="D73" s="5">
        <f>SUM(D70:D72)</f>
        <v>203464</v>
      </c>
      <c r="E73" s="5">
        <f>SUM(E69:E72)</f>
        <v>174832</v>
      </c>
      <c r="F73" s="5">
        <f>SUM(F69:F72)</f>
        <v>178916</v>
      </c>
    </row>
    <row r="74" spans="1:6" ht="10.5" customHeight="1">
      <c r="A74" s="4"/>
      <c r="B74" s="4"/>
      <c r="C74" s="4"/>
      <c r="D74" s="4"/>
      <c r="E74" s="4"/>
      <c r="F74" s="4"/>
    </row>
    <row r="75" spans="1:6" ht="12.75">
      <c r="A75" s="4"/>
      <c r="B75" s="4" t="s">
        <v>43</v>
      </c>
      <c r="C75" s="4">
        <v>16370</v>
      </c>
      <c r="D75" s="4">
        <v>16511</v>
      </c>
      <c r="E75" s="4">
        <v>16444</v>
      </c>
      <c r="F75" s="4">
        <v>16698</v>
      </c>
    </row>
    <row r="76" spans="1:6" ht="12.75">
      <c r="A76" s="4"/>
      <c r="B76" s="4" t="s">
        <v>44</v>
      </c>
      <c r="C76" s="4">
        <v>116048</v>
      </c>
      <c r="D76" s="4">
        <v>122147</v>
      </c>
      <c r="E76" s="4">
        <v>130304</v>
      </c>
      <c r="F76" s="4">
        <v>147423</v>
      </c>
    </row>
    <row r="77" spans="1:6" ht="12.75">
      <c r="A77" s="4"/>
      <c r="B77" s="4" t="s">
        <v>45</v>
      </c>
      <c r="C77" s="4">
        <v>11324</v>
      </c>
      <c r="D77" s="4">
        <v>12312</v>
      </c>
      <c r="E77" s="4">
        <v>10026</v>
      </c>
      <c r="F77" s="4">
        <v>3170</v>
      </c>
    </row>
    <row r="78" spans="1:6" ht="12.75">
      <c r="A78" s="4"/>
      <c r="B78" s="4" t="s">
        <v>46</v>
      </c>
      <c r="C78" s="4">
        <v>5219</v>
      </c>
      <c r="D78" s="4">
        <v>3276</v>
      </c>
      <c r="E78" s="4">
        <v>7690</v>
      </c>
      <c r="F78" s="4">
        <v>8490</v>
      </c>
    </row>
    <row r="79" spans="1:6" ht="12.75">
      <c r="A79" s="4"/>
      <c r="B79" s="4" t="s">
        <v>23</v>
      </c>
      <c r="C79" s="4">
        <v>5889</v>
      </c>
      <c r="D79" s="4">
        <v>5343</v>
      </c>
      <c r="E79" s="4">
        <v>4632</v>
      </c>
      <c r="F79" s="4">
        <v>3972</v>
      </c>
    </row>
    <row r="80" spans="1:6" ht="12.75">
      <c r="A80" s="4"/>
      <c r="B80" s="4" t="s">
        <v>47</v>
      </c>
      <c r="C80" s="4">
        <v>17464</v>
      </c>
      <c r="D80" s="4">
        <v>17389</v>
      </c>
      <c r="E80" s="4">
        <v>19233</v>
      </c>
      <c r="F80" s="4">
        <v>17041</v>
      </c>
    </row>
    <row r="81" spans="1:6" ht="12.75">
      <c r="A81" s="4"/>
      <c r="B81" s="4" t="s">
        <v>48</v>
      </c>
      <c r="C81" s="4">
        <v>14811</v>
      </c>
      <c r="D81" s="4">
        <v>11870</v>
      </c>
      <c r="E81" s="4">
        <v>13620</v>
      </c>
      <c r="F81" s="4">
        <v>13030</v>
      </c>
    </row>
    <row r="82" spans="1:6" ht="12.75">
      <c r="A82" s="4"/>
      <c r="B82" s="4" t="s">
        <v>70</v>
      </c>
      <c r="C82" s="4">
        <v>4280</v>
      </c>
      <c r="D82" s="4">
        <v>6390</v>
      </c>
      <c r="E82" s="4">
        <v>5048</v>
      </c>
      <c r="F82" s="4">
        <v>15298</v>
      </c>
    </row>
    <row r="83" spans="1:6" ht="12.75">
      <c r="A83" s="4"/>
      <c r="B83" s="4" t="s">
        <v>49</v>
      </c>
      <c r="C83" s="4">
        <v>150</v>
      </c>
      <c r="D83" s="4"/>
      <c r="E83" s="4">
        <v>525</v>
      </c>
      <c r="F83" s="4">
        <v>250</v>
      </c>
    </row>
    <row r="84" spans="1:6" ht="12.75">
      <c r="A84" s="4">
        <v>75</v>
      </c>
      <c r="B84" s="4" t="s">
        <v>50</v>
      </c>
      <c r="C84" s="4"/>
      <c r="D84" s="4">
        <v>200</v>
      </c>
      <c r="E84" s="4">
        <v>1130</v>
      </c>
      <c r="F84" s="4">
        <v>175</v>
      </c>
    </row>
    <row r="85" spans="1:6" ht="12.75">
      <c r="A85" s="5">
        <v>65</v>
      </c>
      <c r="B85" s="5" t="s">
        <v>51</v>
      </c>
      <c r="C85" s="5">
        <f>SUM(C75:C84)</f>
        <v>191555</v>
      </c>
      <c r="D85" s="5">
        <f>SUM(D75:D84)</f>
        <v>195438</v>
      </c>
      <c r="E85" s="5">
        <f>SUM(E75:E84)</f>
        <v>208652</v>
      </c>
      <c r="F85" s="5">
        <f>SUM(F75:F84)</f>
        <v>225547</v>
      </c>
    </row>
    <row r="86" spans="1:6" ht="9" customHeight="1">
      <c r="A86" s="4"/>
      <c r="B86" s="4"/>
      <c r="C86" s="4"/>
      <c r="D86" s="4"/>
      <c r="E86" s="4"/>
      <c r="F86" s="4"/>
    </row>
    <row r="87" spans="1:6" ht="12.75">
      <c r="A87" s="5">
        <v>66</v>
      </c>
      <c r="B87" s="5" t="s">
        <v>52</v>
      </c>
      <c r="C87" s="5">
        <v>13638</v>
      </c>
      <c r="D87" s="5">
        <v>14230</v>
      </c>
      <c r="E87" s="5">
        <v>16434</v>
      </c>
      <c r="F87" s="5">
        <v>18771</v>
      </c>
    </row>
    <row r="88" spans="1:6" ht="10.5" customHeight="1">
      <c r="A88" s="4"/>
      <c r="B88" s="4"/>
      <c r="C88" s="4"/>
      <c r="D88" s="4"/>
      <c r="E88" s="4"/>
      <c r="F88" s="4"/>
    </row>
    <row r="89" spans="1:6" ht="19.5" customHeight="1">
      <c r="A89" s="9"/>
      <c r="B89" s="10" t="s">
        <v>53</v>
      </c>
      <c r="C89" s="11">
        <f>C52+C57+C66+C68+C73+C85+C87</f>
        <v>641491</v>
      </c>
      <c r="D89" s="11">
        <f>D52+D57+D66+D68+D73+D85+D87</f>
        <v>624764</v>
      </c>
      <c r="E89" s="11">
        <f>E52+E57+E66+E68+E73+E85+E87</f>
        <v>588882</v>
      </c>
      <c r="F89" s="11">
        <f>F52+F57+F66+F68+F73+F85+F87</f>
        <v>583733</v>
      </c>
    </row>
    <row r="90" spans="1:6" ht="12.75">
      <c r="A90" s="4"/>
      <c r="B90" s="4"/>
      <c r="C90" s="4"/>
      <c r="D90" s="4"/>
      <c r="E90" s="4"/>
      <c r="F90" s="4"/>
    </row>
    <row r="91" spans="1:6" ht="19.5" customHeight="1">
      <c r="A91" s="12"/>
      <c r="B91" s="12" t="s">
        <v>54</v>
      </c>
      <c r="C91" s="13">
        <f>C34-C89</f>
        <v>12007</v>
      </c>
      <c r="D91" s="13">
        <f>D34-D89</f>
        <v>2492</v>
      </c>
      <c r="E91" s="13">
        <f>E34-E89</f>
        <v>-27408</v>
      </c>
      <c r="F91" s="13">
        <f>F34-F89</f>
        <v>24876</v>
      </c>
    </row>
    <row r="92" spans="1:6" ht="9.75" customHeight="1">
      <c r="A92" s="4"/>
      <c r="B92" s="4"/>
      <c r="C92" s="4"/>
      <c r="D92" s="4"/>
      <c r="E92" s="4"/>
      <c r="F92" s="4"/>
    </row>
    <row r="93" spans="1:6" ht="12.75">
      <c r="A93" s="5">
        <v>76</v>
      </c>
      <c r="B93" s="5" t="s">
        <v>55</v>
      </c>
      <c r="C93" s="5">
        <v>981</v>
      </c>
      <c r="D93" s="5">
        <v>553</v>
      </c>
      <c r="E93" s="5">
        <v>416</v>
      </c>
      <c r="F93" s="5">
        <v>212</v>
      </c>
    </row>
    <row r="94" spans="1:6" ht="12.75">
      <c r="A94" s="5">
        <v>66</v>
      </c>
      <c r="B94" s="5" t="s">
        <v>56</v>
      </c>
      <c r="C94" s="5">
        <v>2650</v>
      </c>
      <c r="D94" s="5">
        <v>1264</v>
      </c>
      <c r="E94" s="5">
        <v>1136</v>
      </c>
      <c r="F94" s="5">
        <v>1006</v>
      </c>
    </row>
    <row r="95" spans="1:6" ht="9" customHeight="1">
      <c r="A95" s="4"/>
      <c r="B95" s="4"/>
      <c r="C95" s="4"/>
      <c r="D95" s="4"/>
      <c r="E95" s="4"/>
      <c r="F95" s="4"/>
    </row>
    <row r="96" spans="1:6" ht="19.5" customHeight="1">
      <c r="A96" s="12"/>
      <c r="B96" s="12" t="s">
        <v>57</v>
      </c>
      <c r="C96" s="12">
        <f>C93-C94</f>
        <v>-1669</v>
      </c>
      <c r="D96" s="12">
        <f>D93-D94</f>
        <v>-711</v>
      </c>
      <c r="E96" s="12">
        <f>E93-E94</f>
        <v>-720</v>
      </c>
      <c r="F96" s="12">
        <f>F93-F94</f>
        <v>-794</v>
      </c>
    </row>
    <row r="97" spans="1:6" ht="9" customHeight="1">
      <c r="A97" s="4"/>
      <c r="B97" s="4"/>
      <c r="C97" s="4"/>
      <c r="D97" s="4"/>
      <c r="E97" s="4"/>
      <c r="F97" s="4"/>
    </row>
    <row r="98" spans="1:6" ht="12.75">
      <c r="A98" s="5">
        <v>77</v>
      </c>
      <c r="B98" s="5" t="s">
        <v>58</v>
      </c>
      <c r="C98" s="5">
        <v>15496</v>
      </c>
      <c r="D98" s="5">
        <v>13906</v>
      </c>
      <c r="E98" s="5">
        <v>0</v>
      </c>
      <c r="F98" s="5">
        <v>16760</v>
      </c>
    </row>
    <row r="99" spans="1:6" ht="12.75">
      <c r="A99" s="5">
        <v>67</v>
      </c>
      <c r="B99" s="5" t="s">
        <v>27</v>
      </c>
      <c r="C99" s="5">
        <v>6934</v>
      </c>
      <c r="D99" s="5">
        <v>11886</v>
      </c>
      <c r="E99" s="5">
        <v>1008</v>
      </c>
      <c r="F99" s="5">
        <v>11265</v>
      </c>
    </row>
    <row r="100" spans="1:6" ht="12.75">
      <c r="A100" s="4"/>
      <c r="B100" s="4"/>
      <c r="C100" s="4"/>
      <c r="D100" s="4"/>
      <c r="E100" s="4"/>
      <c r="F100" s="4"/>
    </row>
    <row r="101" spans="1:6" ht="19.5" customHeight="1">
      <c r="A101" s="12"/>
      <c r="B101" s="12" t="s">
        <v>30</v>
      </c>
      <c r="C101" s="12">
        <f>C98-C99</f>
        <v>8562</v>
      </c>
      <c r="D101" s="12">
        <f>D98-D99</f>
        <v>2020</v>
      </c>
      <c r="E101" s="12">
        <f>E98-E99</f>
        <v>-1008</v>
      </c>
      <c r="F101" s="12">
        <f>F98-F99</f>
        <v>5495</v>
      </c>
    </row>
    <row r="102" spans="1:6" ht="7.5" customHeight="1">
      <c r="A102" s="4"/>
      <c r="B102" s="4"/>
      <c r="C102" s="4"/>
      <c r="D102" s="4"/>
      <c r="E102" s="4"/>
      <c r="F102" s="4"/>
    </row>
    <row r="103" spans="1:6" s="16" customFormat="1" ht="19.5" customHeight="1">
      <c r="A103" s="15"/>
      <c r="B103" s="15" t="s">
        <v>28</v>
      </c>
      <c r="C103" s="15">
        <f>C91+C96+C101</f>
        <v>18900</v>
      </c>
      <c r="D103" s="15">
        <f>D91+D96+D101</f>
        <v>3801</v>
      </c>
      <c r="E103" s="15">
        <f>E91+E96+E101</f>
        <v>-29136</v>
      </c>
      <c r="F103" s="15">
        <f>F91+F96+F101</f>
        <v>29577</v>
      </c>
    </row>
  </sheetData>
  <sheetProtection/>
  <mergeCells count="1">
    <mergeCell ref="B2:E2"/>
  </mergeCells>
  <printOptions/>
  <pageMargins left="0.1968503937007874" right="0.1968503937007874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HERVE</dc:creator>
  <cp:keywords/>
  <dc:description/>
  <cp:lastModifiedBy>4S Tours</cp:lastModifiedBy>
  <cp:lastPrinted>2019-08-20T15:53:43Z</cp:lastPrinted>
  <dcterms:created xsi:type="dcterms:W3CDTF">2014-08-25T13:10:07Z</dcterms:created>
  <dcterms:modified xsi:type="dcterms:W3CDTF">2020-09-08T08:13:46Z</dcterms:modified>
  <cp:category/>
  <cp:version/>
  <cp:contentType/>
  <cp:contentStatus/>
</cp:coreProperties>
</file>