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66925"/>
  <mc:AlternateContent xmlns:mc="http://schemas.openxmlformats.org/markup-compatibility/2006">
    <mc:Choice Requires="x15">
      <x15ac:absPath xmlns:x15ac="http://schemas.microsoft.com/office/spreadsheetml/2010/11/ac" url="/Users/romainbardin/Dropbox/6- Partenaires/1- ETAT, ANS/4- ANS 2022/8- Évaluation/"/>
    </mc:Choice>
  </mc:AlternateContent>
  <xr:revisionPtr revIDLastSave="0" documentId="13_ncr:1_{C77999F5-A072-A34B-BF99-CE9BDD188466}" xr6:coauthVersionLast="47" xr6:coauthVersionMax="47" xr10:uidLastSave="{00000000-0000-0000-0000-000000000000}"/>
  <bookViews>
    <workbookView xWindow="0" yWindow="500" windowWidth="25600" windowHeight="14400" xr2:uid="{CC6AE6D9-FF20-4A41-AE76-4ED2DFBEC044}"/>
  </bookViews>
  <sheets>
    <sheet name="ANS 2022" sheetId="1" r:id="rId1"/>
  </sheets>
  <definedNames>
    <definedName name="_xlnm._FilterDatabase" localSheetId="0" hidden="1">'ANS 2022'!$A$2:$I$79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4" i="1" l="1"/>
  <c r="K24" i="1" l="1"/>
  <c r="K26" i="1"/>
  <c r="K101" i="1"/>
  <c r="K97" i="1"/>
  <c r="K93" i="1"/>
  <c r="K89" i="1"/>
  <c r="K85" i="1"/>
  <c r="K81" i="1"/>
  <c r="K78" i="1"/>
  <c r="K76" i="1"/>
  <c r="K75" i="1"/>
  <c r="K71" i="1"/>
  <c r="K68" i="1"/>
  <c r="K67" i="1"/>
  <c r="K64" i="1"/>
  <c r="K63" i="1"/>
  <c r="K60" i="1"/>
  <c r="K59" i="1"/>
  <c r="K57" i="1"/>
  <c r="K56" i="1"/>
  <c r="K52" i="1"/>
  <c r="K50" i="1"/>
  <c r="K48" i="1"/>
  <c r="K45" i="1"/>
  <c r="K43" i="1"/>
  <c r="K40" i="1"/>
  <c r="K36" i="1"/>
  <c r="K35" i="1"/>
  <c r="K31" i="1"/>
  <c r="K28" i="1"/>
  <c r="K27" i="1"/>
  <c r="K20" i="1"/>
  <c r="K19" i="1"/>
  <c r="K17" i="1"/>
  <c r="K12" i="1"/>
  <c r="K8" i="1"/>
  <c r="K5" i="1"/>
  <c r="K3" i="1" l="1"/>
  <c r="K77" i="1"/>
  <c r="K15" i="1"/>
  <c r="I3" i="1"/>
  <c r="I63" i="1" l="1"/>
  <c r="I50" i="1" l="1"/>
  <c r="I76" i="1"/>
  <c r="I52" i="1"/>
  <c r="I64" i="1"/>
  <c r="I15" i="1"/>
  <c r="I97" i="1"/>
  <c r="I101" i="1"/>
  <c r="I93" i="1"/>
  <c r="I89" i="1"/>
  <c r="I85" i="1"/>
  <c r="I81" i="1"/>
  <c r="I78" i="1"/>
  <c r="I71" i="1"/>
  <c r="I45" i="1"/>
  <c r="I20" i="1"/>
  <c r="I5" i="1"/>
  <c r="M104" i="1" l="1"/>
  <c r="I43" i="1" l="1"/>
  <c r="I40" i="1"/>
  <c r="I77" i="1" l="1"/>
  <c r="I75" i="1"/>
  <c r="I67" i="1"/>
  <c r="I12" i="1"/>
  <c r="I31" i="1"/>
  <c r="I17" i="1"/>
  <c r="I35" i="1"/>
  <c r="I19" i="1"/>
  <c r="I48" i="1"/>
  <c r="I60" i="1"/>
  <c r="I104" i="1"/>
  <c r="I68" i="1"/>
  <c r="I59" i="1"/>
  <c r="I57" i="1"/>
  <c r="I56" i="1"/>
  <c r="I36" i="1"/>
  <c r="I28" i="1"/>
  <c r="I27" i="1"/>
  <c r="I26" i="1"/>
  <c r="I24" i="1"/>
  <c r="I8" i="1"/>
</calcChain>
</file>

<file path=xl/sharedStrings.xml><?xml version="1.0" encoding="utf-8"?>
<sst xmlns="http://schemas.openxmlformats.org/spreadsheetml/2006/main" count="385" uniqueCount="362">
  <si>
    <t>Structure</t>
  </si>
  <si>
    <t>Actions</t>
  </si>
  <si>
    <t>Total</t>
  </si>
  <si>
    <t>CJM Bourges</t>
  </si>
  <si>
    <t>Vierzon Ping</t>
  </si>
  <si>
    <t>Déols</t>
  </si>
  <si>
    <t>Martizay</t>
  </si>
  <si>
    <t>4S Tours</t>
  </si>
  <si>
    <t>St Avertin</t>
  </si>
  <si>
    <t>St Marceau</t>
  </si>
  <si>
    <t>comité Indre</t>
  </si>
  <si>
    <t>comité Indre et Loire</t>
  </si>
  <si>
    <t>Comité Loiret</t>
  </si>
  <si>
    <t>ligue</t>
  </si>
  <si>
    <t>US Orléans</t>
  </si>
  <si>
    <t>Pays Courvillois</t>
  </si>
  <si>
    <t>Développement de la pratique féminine</t>
  </si>
  <si>
    <t>TT Joué</t>
  </si>
  <si>
    <t>Morée TT</t>
  </si>
  <si>
    <t>St Cyr</t>
  </si>
  <si>
    <t>comité Loir et Cher</t>
  </si>
  <si>
    <t>comité Eure et Loir</t>
  </si>
  <si>
    <t>comité Cher</t>
  </si>
  <si>
    <t>Le Blanc</t>
  </si>
  <si>
    <t>La berri</t>
  </si>
  <si>
    <t>Recrutement et fidélisation des jeunes</t>
  </si>
  <si>
    <t>Développement durable</t>
  </si>
  <si>
    <t>Numéro de l'action OSIRIS</t>
  </si>
  <si>
    <t>L04</t>
  </si>
  <si>
    <t>Numéro de dossier</t>
  </si>
  <si>
    <t>Sud Cher</t>
  </si>
  <si>
    <t>Numéro d'affiliation</t>
  </si>
  <si>
    <t>04180696</t>
  </si>
  <si>
    <t xml:space="preserve">04180737 </t>
  </si>
  <si>
    <t xml:space="preserve">04280322 </t>
  </si>
  <si>
    <t xml:space="preserve">04360002 </t>
  </si>
  <si>
    <t xml:space="preserve">04360124 </t>
  </si>
  <si>
    <t xml:space="preserve">04360454 </t>
  </si>
  <si>
    <t xml:space="preserve">04360605 </t>
  </si>
  <si>
    <t xml:space="preserve">04370001 </t>
  </si>
  <si>
    <t xml:space="preserve">04370002 </t>
  </si>
  <si>
    <t xml:space="preserve">04370566 </t>
  </si>
  <si>
    <t xml:space="preserve">04410016 </t>
  </si>
  <si>
    <t xml:space="preserve">04450026 </t>
  </si>
  <si>
    <t xml:space="preserve">04450192 </t>
  </si>
  <si>
    <t>Féminisation à tous les niveaux</t>
  </si>
  <si>
    <t>Répartition ANS 2021</t>
  </si>
  <si>
    <t>Développement du dispositif sport santé</t>
  </si>
  <si>
    <t>04280453</t>
  </si>
  <si>
    <t>Stade loupéen</t>
  </si>
  <si>
    <t>Epernon</t>
  </si>
  <si>
    <t xml:space="preserve">04280045 </t>
  </si>
  <si>
    <t>Ping St Jean</t>
  </si>
  <si>
    <t>04450751</t>
  </si>
  <si>
    <t>04370269</t>
  </si>
  <si>
    <t>04370694</t>
  </si>
  <si>
    <t>Cormery-Truyes</t>
  </si>
  <si>
    <t>04180613</t>
  </si>
  <si>
    <t>04280038</t>
  </si>
  <si>
    <t>AS du Thymerais</t>
  </si>
  <si>
    <t>Développement de nouvelles pratiques</t>
  </si>
  <si>
    <t>04370439</t>
  </si>
  <si>
    <t>La Ville aux Dames</t>
  </si>
  <si>
    <t>Luisant ACTT</t>
  </si>
  <si>
    <t>AS Fondettes TT</t>
  </si>
  <si>
    <t>04450417</t>
  </si>
  <si>
    <t>04280121</t>
  </si>
  <si>
    <t>04370183</t>
  </si>
  <si>
    <t>Décision finale par la commission</t>
  </si>
  <si>
    <t>CP Bigny-Vallenay</t>
  </si>
  <si>
    <t>04180486</t>
  </si>
  <si>
    <t>04280005</t>
  </si>
  <si>
    <t>CH Chateaudun</t>
  </si>
  <si>
    <t>TT Parçay Meslay</t>
  </si>
  <si>
    <t>04370464</t>
  </si>
  <si>
    <t>AP St Senoch</t>
  </si>
  <si>
    <t>04370690</t>
  </si>
  <si>
    <t>TTC du Lochois</t>
  </si>
  <si>
    <t>04370698</t>
  </si>
  <si>
    <t xml:space="preserve">04410696 </t>
  </si>
  <si>
    <t>Aze</t>
  </si>
  <si>
    <t>04410697</t>
  </si>
  <si>
    <t>Chailles</t>
  </si>
  <si>
    <t>Sassay</t>
  </si>
  <si>
    <t>04410729</t>
  </si>
  <si>
    <t>04450410</t>
  </si>
  <si>
    <t>Olivet</t>
  </si>
  <si>
    <t>04450573</t>
  </si>
  <si>
    <t>Sandillon</t>
  </si>
  <si>
    <t>J3 Amilly</t>
  </si>
  <si>
    <t>Observations avant évaluation</t>
  </si>
  <si>
    <t>Somme demandée</t>
  </si>
  <si>
    <t>FFTT-CENT-22-0034-1</t>
  </si>
  <si>
    <t>FFTT-CENT-22-0034</t>
  </si>
  <si>
    <t>FFTT-CENT-22-0034-2</t>
  </si>
  <si>
    <t>FFTT-CENT-22-0034-3</t>
  </si>
  <si>
    <t>Recrutement et fidélisation des jeunes - Découverte du tennis de table en zone d'éducation prioritaire</t>
  </si>
  <si>
    <t>Développement du dispositif Sport Santé - Découverte du tennis de table et développement du sport santé</t>
  </si>
  <si>
    <t>Reduction des inégalités d'accès à la pratique - Découverte du tennis de table en zone d'éducation prioritaire</t>
  </si>
  <si>
    <t>FFTT-CENT-22-0036-1</t>
  </si>
  <si>
    <t>Ping intinérant</t>
  </si>
  <si>
    <t>FFTT-CENT-22-0036-2</t>
  </si>
  <si>
    <t>FFTT-CENT-22-0036-3</t>
  </si>
  <si>
    <t>FFTT-CENT-22-0022</t>
  </si>
  <si>
    <t>FFTT-CENT-22-0022-1</t>
  </si>
  <si>
    <t>FFTT-CENT-22-0022-2</t>
  </si>
  <si>
    <t>FFTT-CENT-22-0022-3</t>
  </si>
  <si>
    <t>FFTT-CENT-22-0022-4</t>
  </si>
  <si>
    <t>Ping Citoyen : la féminisation</t>
  </si>
  <si>
    <t>Structuration Club de demain : la formation</t>
  </si>
  <si>
    <t>Nouvelles pratiques : ping en extérieur</t>
  </si>
  <si>
    <t>FFTT-CENT-22-0039-1</t>
  </si>
  <si>
    <t>FFTT-CENT-22-0039</t>
  </si>
  <si>
    <t>FFTT-CENT-22-0039-2</t>
  </si>
  <si>
    <t>FFTT-CENT-22-0038-1</t>
  </si>
  <si>
    <t>FFTT-CENT-22-0038-2</t>
  </si>
  <si>
    <t>FFTT-CENT-22-0038-3</t>
  </si>
  <si>
    <t>FFTT-CENT-22-0038-4</t>
  </si>
  <si>
    <t>FFTT-CENT-22-0038</t>
  </si>
  <si>
    <t>Luisant ACTT team Féminine</t>
  </si>
  <si>
    <t>Section Luis'handi</t>
  </si>
  <si>
    <t>Luisant ACTT forme la jeunesse</t>
  </si>
  <si>
    <t xml:space="preserve">	FFTT-CENT-22-0035-1</t>
  </si>
  <si>
    <t xml:space="preserve">	FFTT-CENT-22-0035-2</t>
  </si>
  <si>
    <t>Développer l'activité loisirs</t>
  </si>
  <si>
    <t>développer de l'action auprès des 6 - 13 ans</t>
  </si>
  <si>
    <t>TOURNOI TENNIS DE TABLE DU CLUB DU LOCHOIS</t>
  </si>
  <si>
    <t xml:space="preserve">	FFTT-CENT-22-0033</t>
  </si>
  <si>
    <t>FFTT-CENT-22-0032-1</t>
  </si>
  <si>
    <t>FFTT-CENT-22-0032</t>
  </si>
  <si>
    <t>FFTT-CENT-22-0032-2</t>
  </si>
  <si>
    <t>FFTT-CENT-22-0032-3</t>
  </si>
  <si>
    <t>sport et handicap</t>
  </si>
  <si>
    <t>les jeunes recrutement et fidélisation premier pas pongiste</t>
  </si>
  <si>
    <t>FFTT-CENT-22-0030-1</t>
  </si>
  <si>
    <t>FFTT-CENT-22-0030</t>
  </si>
  <si>
    <t>Développement de la pratique - Recrutement et fidélisation des jeunes</t>
  </si>
  <si>
    <t>Ping Citoyen en direction des féminines</t>
  </si>
  <si>
    <t>FFTT-CENT-22-0030-2</t>
  </si>
  <si>
    <t>FFTT-CENT-22-0030-3</t>
  </si>
  <si>
    <t>FFTT-CENT-22-0029-1</t>
  </si>
  <si>
    <t>FFTT-CENT-22-0029</t>
  </si>
  <si>
    <t>FFTT-CENT-22-0028-1</t>
  </si>
  <si>
    <t>Nouer des contacts avec des entreprises de St Jean de la Ruelle/Ingré/La chapelle St Mesmin pour faire venir des salariés de ces entreprises au club</t>
  </si>
  <si>
    <t xml:space="preserve">	mise en place de cycles scolaires avec les enfants des écoles de la commune ( St Jean de la Ruelle )</t>
  </si>
  <si>
    <t>promotion / développement du ping féminin</t>
  </si>
  <si>
    <t>FFTT-CENT-22-0028-2</t>
  </si>
  <si>
    <t>FFTT-CENT-22-0028-3</t>
  </si>
  <si>
    <t>FFTT-CENT-22-0028</t>
  </si>
  <si>
    <t>FFTT-CENT-22-0027-1</t>
  </si>
  <si>
    <t>FFTT-CENT-22-0027</t>
  </si>
  <si>
    <t>FFTT-CENT-22-0027-2</t>
  </si>
  <si>
    <t>FFTT-CENT-22-0027-3</t>
  </si>
  <si>
    <t>FFTT-CENT-22-0027-4</t>
  </si>
  <si>
    <t>Développement du dispositif Sport Santé</t>
  </si>
  <si>
    <t>Développement du Ping Citoyen</t>
  </si>
  <si>
    <t>FFTT-CENT-22-0026-1</t>
  </si>
  <si>
    <t>FFTT-CENT-22-0026-2</t>
  </si>
  <si>
    <t>FFTT-CENT-22-0026-3</t>
  </si>
  <si>
    <t>FFTT-CENT-22-0026</t>
  </si>
  <si>
    <t>Recrutement et Fidélisation des jeunes</t>
  </si>
  <si>
    <t>Le Ping au féminin</t>
  </si>
  <si>
    <t>FFTT-CENT-22-0025-1</t>
  </si>
  <si>
    <t>FFTT-CENT-22-0025</t>
  </si>
  <si>
    <t>FFTT-CENT-22-0024-1</t>
  </si>
  <si>
    <t>FFTT-CENT-22-0024</t>
  </si>
  <si>
    <t>PING AU FEMININ</t>
  </si>
  <si>
    <t>Les jeunes - Educ'Ping</t>
  </si>
  <si>
    <t>FFTT-CENT-22-0023-1</t>
  </si>
  <si>
    <t>FFTT-CENT-22-0023</t>
  </si>
  <si>
    <t>FFTT-CENT-22-0023-2</t>
  </si>
  <si>
    <t>FFTT-CENT-22-0023-3</t>
  </si>
  <si>
    <t>FFTT-CENT-22-0023-4</t>
  </si>
  <si>
    <t>Ping en extérieur</t>
  </si>
  <si>
    <t>Ping Citoyen : recrutement et fidélisation des jeunes</t>
  </si>
  <si>
    <t xml:space="preserve">	Structuration Club de demain : la formation</t>
  </si>
  <si>
    <t>FFTT-CENT-22-0021</t>
  </si>
  <si>
    <t>FFTT-CENT-22-0021-1</t>
  </si>
  <si>
    <t>FFTT-CENT-22-0021-2</t>
  </si>
  <si>
    <t>Educ ping Recrutement et fidélisation jeunes</t>
  </si>
  <si>
    <t>FFTT-CENT-22-0020</t>
  </si>
  <si>
    <t>FFTT-CENT-22-0020-1</t>
  </si>
  <si>
    <t>Projet associatif 2020-2023 (féminisation au club)</t>
  </si>
  <si>
    <t xml:space="preserve">	FFTT-CENT-22-0019</t>
  </si>
  <si>
    <t xml:space="preserve">	FFTT-CENT-22-0019-1</t>
  </si>
  <si>
    <t>Ping Citoyen : recrutement et fidélisation des jeunes sur le club de Sassay</t>
  </si>
  <si>
    <t>FFTT-CENT-22-0018-1</t>
  </si>
  <si>
    <t>FFTT-CENT-22-0018-2</t>
  </si>
  <si>
    <t>FFTT-CENT-22-0018-3</t>
  </si>
  <si>
    <t>FFTT-CENT-22-0018</t>
  </si>
  <si>
    <t>FFTT-CENT-22-0017</t>
  </si>
  <si>
    <t>FFTT-CENT-22-0017-1</t>
  </si>
  <si>
    <t>Ping citoyen : Intervention dans les écoles primaires du secteur d'Epernon</t>
  </si>
  <si>
    <t xml:space="preserve">	FFTT-CENT-22-0016</t>
  </si>
  <si>
    <t>Développement du recrutement et de la fidélisation des jeunes au tennis de table</t>
  </si>
  <si>
    <t>FFTT-CENT-22-0015-1</t>
  </si>
  <si>
    <t>FFTT-CENT-22-0015-2</t>
  </si>
  <si>
    <t>FFTT-CENT-22-0015</t>
  </si>
  <si>
    <t>FFTT-CENT-22-0013</t>
  </si>
  <si>
    <t>FFTT-CENT-22-0013-1</t>
  </si>
  <si>
    <t>FFTT-CENT-22-0013-2</t>
  </si>
  <si>
    <t>FFTT-CENT-22-0013-3</t>
  </si>
  <si>
    <t>FFTT-CENT-22-0013-4</t>
  </si>
  <si>
    <t>Ping Alzheimer</t>
  </si>
  <si>
    <t>FFTT-CENT-22-0007-1</t>
  </si>
  <si>
    <t>FFTT-CENT-22-0007-2</t>
  </si>
  <si>
    <t>FFTT-CENT-22-0007-3</t>
  </si>
  <si>
    <t>Sport santé par le tennis de table</t>
  </si>
  <si>
    <t>Tennis de table pour les établissements scolaires</t>
  </si>
  <si>
    <t>Réduction des inégalités d'accès à la pratique</t>
  </si>
  <si>
    <t>FFTT-CENT-22-0007</t>
  </si>
  <si>
    <t xml:space="preserve">	FFTT-CENT-22-0009-1</t>
  </si>
  <si>
    <t>FFTT-CENT-22-0009-2</t>
  </si>
  <si>
    <t>Féminisation</t>
  </si>
  <si>
    <t>FFTT-CENT-22-0008-1</t>
  </si>
  <si>
    <t>DEVELOPPER LA PRATIQUE DU TENNIS DE TABLE CHEZ LES JEUNES EN MILIEU RURAL</t>
  </si>
  <si>
    <t>SPORT SANTE</t>
  </si>
  <si>
    <t>FFTT-CENT-22-0008-2</t>
  </si>
  <si>
    <t>FFTT-CENT-22-0008</t>
  </si>
  <si>
    <t>FFTT-CENT-22-0005-1</t>
  </si>
  <si>
    <t>FFTT-CENT-22-0005-2</t>
  </si>
  <si>
    <t>FFTT-CENT-22-0005</t>
  </si>
  <si>
    <t>FFTT-CENT-22-0001-1</t>
  </si>
  <si>
    <t>FFTT-CENT-22-0001-2</t>
  </si>
  <si>
    <t>FFTT-CENT-22-0001-3</t>
  </si>
  <si>
    <t>FFTT-CENT-22-0001-4</t>
  </si>
  <si>
    <t>Ping citoyen : Recrutement et fidélisation des jeunes</t>
  </si>
  <si>
    <t>Ping Loisirs/Nouvelles pratiques : Ping en extérieur</t>
  </si>
  <si>
    <t>Ping santé : le sport adapté</t>
  </si>
  <si>
    <t>Structuration du club de demain : développement durable</t>
  </si>
  <si>
    <t>FFTT-CENT-22-0001</t>
  </si>
  <si>
    <t>Création d'un créneau réservé au sport santé bien-être : en faveur de la gériatrie</t>
  </si>
  <si>
    <t>Développement de la pratique des féminines sur le département de l'Indre</t>
  </si>
  <si>
    <t>Mise en place de centre de perfectionnement sportif</t>
  </si>
  <si>
    <t>Formation des bénévoles</t>
  </si>
  <si>
    <t xml:space="preserve">	FFTT-CENT-22-0003-2</t>
  </si>
  <si>
    <t xml:space="preserve">	FFTT-CENT-22-0003-3</t>
  </si>
  <si>
    <t>FFTT-CENT-22-0010-1</t>
  </si>
  <si>
    <t>FFTT-CENT-22-0010</t>
  </si>
  <si>
    <t>FFTT-CENT-22-0010-2</t>
  </si>
  <si>
    <t>FFTT-CENT-22-0010-3</t>
  </si>
  <si>
    <t>FFTT-CENT-22-0010-4</t>
  </si>
  <si>
    <t>Développement de la pratique au sein des structures scolaires et accueil de Loisirs</t>
  </si>
  <si>
    <t>Développer l'investissement des féminines sous toutes formes.</t>
  </si>
  <si>
    <t>Accompagner les clubs</t>
  </si>
  <si>
    <t>Animations extérieures de découverte et pratique du Tennis de Table.</t>
  </si>
  <si>
    <t>FFTT-CENT-22-0006-1</t>
  </si>
  <si>
    <t>FFTT-CENT-22-0006-2</t>
  </si>
  <si>
    <t>FFTT-CENT-22-0006-3</t>
  </si>
  <si>
    <t>FFTT-CENT-22-0006-4</t>
  </si>
  <si>
    <t>FFTT-CENT-22-0006</t>
  </si>
  <si>
    <t xml:space="preserve">	Réduction des inégalités</t>
  </si>
  <si>
    <t xml:space="preserve">	FFTT-CENT-22-0012-1</t>
  </si>
  <si>
    <t xml:space="preserve">	FFTT-CENT-22-0012</t>
  </si>
  <si>
    <t xml:space="preserve">	FFTT-CENT-22-0012-2</t>
  </si>
  <si>
    <t>Fidélisation des jeunes licenciés</t>
  </si>
  <si>
    <t>Tennis de Table et inclusion du handicap</t>
  </si>
  <si>
    <t>FFTT-CENT-22-0014-1</t>
  </si>
  <si>
    <t>FFTT-CENT-22-0014</t>
  </si>
  <si>
    <t>Ping citoyen : Jeunes et Scolaires</t>
  </si>
  <si>
    <t>FFTT-CENT-22-0011-1</t>
  </si>
  <si>
    <t>FFTT-CENT-22-0011</t>
  </si>
  <si>
    <t>découverte du tennis de table pour des jeunes de 7 à 11 ans</t>
  </si>
  <si>
    <t>FFTT-CENT-22-0037-1</t>
  </si>
  <si>
    <t>FFTT-CENT-22-0037</t>
  </si>
  <si>
    <t xml:space="preserve">	DÉVELOPPEMENT DE LA PRATIQUE FÉMININE</t>
  </si>
  <si>
    <t>Accession Territoriale au sport de haut-niveau</t>
  </si>
  <si>
    <t>FFTT-CENT-22-0037-2</t>
  </si>
  <si>
    <t>FFTT-CENT-22-0037-3</t>
  </si>
  <si>
    <t>FFTT-CENT-22-0037-4</t>
  </si>
  <si>
    <t>Développement Durable</t>
  </si>
  <si>
    <t>Proposition évaluateur</t>
  </si>
  <si>
    <t>FFTT-CENT-22-0040-1</t>
  </si>
  <si>
    <t>FFTT-CENT-22-0040</t>
  </si>
  <si>
    <t>FFTT-CENT-22-0040-2</t>
  </si>
  <si>
    <t>FFTT-CENT-22-0040-3</t>
  </si>
  <si>
    <t>Création et développement Ecole Tennis de Table en partenariat avec le collège de SAMBIN 41120 et intervention écoles primaires du secteur et Lycée privé de PONTLEVOY.</t>
  </si>
  <si>
    <t>Partenariat clinique psychiatrique LA CHESNAIE 41120 CHAILLES</t>
  </si>
  <si>
    <t>Féminisation de l'activité</t>
  </si>
  <si>
    <t>FFTT-CENT-22-0041</t>
  </si>
  <si>
    <t>Soutien aux clubs</t>
  </si>
  <si>
    <t>FFTT-CENT-22-0041-1</t>
  </si>
  <si>
    <t>FFTT-CENT-22-0041-2</t>
  </si>
  <si>
    <t>FFTT-CENT-22-0041-3</t>
  </si>
  <si>
    <t>La féminisation</t>
  </si>
  <si>
    <t>Handisport et sport adapté</t>
  </si>
  <si>
    <t>FFTT-CENT-22-0003</t>
  </si>
  <si>
    <t>FFTT-CENT-22-0003-1</t>
  </si>
  <si>
    <t>FFTT-CENT-22-0003-4</t>
  </si>
  <si>
    <t>2020:1241 2021:843 2022:1124 peu d'actions développement durable</t>
  </si>
  <si>
    <t>ok 2020:1021 2021:697 2022:866 très faible investissement sur le centre de perfectionnement sportif et sans lien avec le club référent</t>
  </si>
  <si>
    <t>ok 2020:1309 2021:965 2022:1272 soutien au club mesuré et en doublon avec le plan de reprise</t>
  </si>
  <si>
    <t>Structuration clubs/comités de demain - La formation</t>
  </si>
  <si>
    <t>Structuration clubs/comités de demain - Les ETR</t>
  </si>
  <si>
    <t>Ping Citoyen - Soutien aux politiques des jeunes de 4 à 11 ans</t>
  </si>
  <si>
    <t>La santé - Développement du dispositif "Sport-Santé Bien-être"</t>
  </si>
  <si>
    <t>Ping Citoyen - La féminisation</t>
  </si>
  <si>
    <t>Ping Loisirs/Nouvelles pratiques - Ping en extérieur</t>
  </si>
  <si>
    <t>ok 2020:891 2021:639 2022:826 les actions auprès des jeunes et des féminines auraient pu être davantage développées</t>
  </si>
  <si>
    <t>FFTT-CENT-22-0036</t>
  </si>
  <si>
    <t>Perennisation du public féminin et son attractivité</t>
  </si>
  <si>
    <t>Nouvelles pratiques du tennis de table</t>
  </si>
  <si>
    <t>Le ping sans Gaspillage</t>
  </si>
  <si>
    <t>Les jeunes - Recrutement et fidélisation</t>
  </si>
  <si>
    <t>FFTT-CENT-22-0002</t>
  </si>
  <si>
    <t>FFTT-CENT-22-0002-1</t>
  </si>
  <si>
    <t>developpement de la pratique féminine</t>
  </si>
  <si>
    <t>Développement du ping durable</t>
  </si>
  <si>
    <t>Ping Citoyen - recrutement et fidélisation des jeunes</t>
  </si>
  <si>
    <t>Promotion du Sport santé - Ping Santé</t>
  </si>
  <si>
    <t>FFTT-CENT-22-0035</t>
  </si>
  <si>
    <t>FFTT-CENT-22-0009</t>
  </si>
  <si>
    <t>EDUC’PING</t>
  </si>
  <si>
    <t>Les Jeunes : recrutement et fidélisation des jeunes</t>
  </si>
  <si>
    <t>FFTT-CENT-22-0033-1</t>
  </si>
  <si>
    <t>Le Ping dans les villages</t>
  </si>
  <si>
    <t>Initiation péri-scolaire</t>
  </si>
  <si>
    <t>Viens découvrir le ping</t>
  </si>
  <si>
    <t>Developpement durable</t>
  </si>
  <si>
    <t>Développer l'activité de Tennis de Table au sein de notre Section</t>
  </si>
  <si>
    <t>ok 2020:80, 2021:53, 2022:99</t>
  </si>
  <si>
    <t>2020:53 2021:37 2022:45</t>
  </si>
  <si>
    <t>2020:106 2021:83 2022:120</t>
  </si>
  <si>
    <t>2020:49 2021:34 2022:50</t>
  </si>
  <si>
    <t>ok 2020:117 2021:72 2022:105</t>
  </si>
  <si>
    <t>2020:83 2021:37 2022:50</t>
  </si>
  <si>
    <t>ok 2020:136 2021:95 2022:114 Dommage qu'il n'y ait pas davantage de mutualisation avec le club référent (Déols), Une 3ème action féminine aurait pu être mise en place, le club aurait pu inscrire davantage de jeunes en formation fédérale</t>
  </si>
  <si>
    <t>ok 2020:39 2021:25 2022:27 il reste à développer les liens avec les scolaires</t>
  </si>
  <si>
    <t>ok 2020:337 2021:214 2022:350 La 4S Tours aurait pu décaler ses actions ping santé en entreprise en fin de saison</t>
  </si>
  <si>
    <t>2020:116 2021:97 2022:114</t>
  </si>
  <si>
    <t>2020:158 2021:125 2022:149</t>
  </si>
  <si>
    <t>ok 2020:197 2021:149 2022:171</t>
  </si>
  <si>
    <t>2020:14 2021:22 2022:25</t>
  </si>
  <si>
    <t>2020:45 2021:31 2022:78</t>
  </si>
  <si>
    <t>ok 2020:59 2021:68 2022:53</t>
  </si>
  <si>
    <t>2020:37 2021:30 2022:36</t>
  </si>
  <si>
    <t>2020:440 2021:260 2022:276</t>
  </si>
  <si>
    <t>ok 2020:84 2021:61 2022:71</t>
  </si>
  <si>
    <t>2020:43 2021:40 2022:31</t>
  </si>
  <si>
    <t>2020:170 2021:84 2022:103</t>
  </si>
  <si>
    <t xml:space="preserve">ok 2020:67 2021:41 2022:95 il reste maintenant à créer des créneaux ping santé réguliers et à les perenniser. l'outil fédéral méthode française aurait pu être utilisé </t>
  </si>
  <si>
    <t>ok 2020:42 2021:30 2022:27 il reste à réaliser le PPP et action redondante recrutement et éduc ping, il reste à développer l'antenne de vesdun. Pour moi, le minimum car beaucoup d'actions n'ont pas été faite la saison passée avec peu de résultats</t>
  </si>
  <si>
    <t>2020:127 2021:78 2022:106 redondance action 1 et 3</t>
  </si>
  <si>
    <t>ok 2020:86 2021:62 2022:107 club très aidé dans sa démarche, Le club développe le nombre de féminines mais aurait pu investir dans des tenues féminines. Pour moi, le minimum car beaucoup aidé</t>
  </si>
  <si>
    <t>2020:110 2021:65 2022:80. Pour moi 0€ si toujours pas de bilans et beaucoup aidés ou 1500€ mais bien payé</t>
  </si>
  <si>
    <t>2020:3062 2021:2044 2022:2397 peu d'actions type ping tour. A minorer car aide non utlisée</t>
  </si>
  <si>
    <t>2020:41 2021:27 2022:36 pas de projet club, budget pas à jour</t>
  </si>
  <si>
    <t>2020:67 2021:41 2022:53. Pour moi, 0€ ou 1000€ car dossier léger pas de projet associatif</t>
  </si>
  <si>
    <t>2020:69 2021:55 2022:72. Pour moi 0€ ou 1500€ car beaucoup aidé, projet associatif léger</t>
  </si>
  <si>
    <t>ok 2020:3445 2021:2428 2022:2814 problème de budget</t>
  </si>
  <si>
    <t>ok 2020:260 2021:127 2022:202 Le club a bien mis en place ses deux créneaux même si les liens avec les partenaires sont moindres que par le passée et que l'éducateur aurait tout intérêt à se former au ping santé module A et B. Il reste maintenant à s'inscrire dans les actions du comité (PPP, interclubs...). Pas plus que la saison passée car pas tout réalisé. docs pas à jour</t>
  </si>
  <si>
    <t>ok 2020:240 2021:201 2022:96 Il reste à mettre en place un créneau sport santé et à former l'éducateur. Pas plus que la saison passée car pas tout réalisé même le minimum. Projet pas à jour</t>
  </si>
  <si>
    <t>2020:140 2021:123 2022:135</t>
  </si>
  <si>
    <t>2020:55 2021:48 2022:46</t>
  </si>
  <si>
    <t>montant obtenu la saison passée</t>
  </si>
  <si>
    <t>Accession au Sport de Haut Niveau - PPF Actions Sportives</t>
  </si>
  <si>
    <t>/</t>
  </si>
  <si>
    <t>2020:170 2021:113 2022:138 PPP et portes ouvertes reportés. Pour moi, à minorer car pas tout réalisé la saison passée. MANQUE BILAN</t>
  </si>
  <si>
    <t>2020:120 2021:76 2022:80 pour moi le minimum car une partie des actions non réalisés la saison passée. PAS DE BILANS</t>
  </si>
  <si>
    <t>Fond national soldiaire</t>
  </si>
  <si>
    <t>FFTT-CENT-22-0016-1</t>
  </si>
  <si>
    <t>Ce dossier fait partie des très bons dossiers reçus, néanmoins une description plus précise des actions aurait été appréciée. L’envoi pour relecture avant le dépôt final a été un plus qu’il faudra certainement maintenir la saison prochaine.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</si>
</sst>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_);[Red]\(#,##0\ &quot;€&quot;\)"/>
    <numFmt numFmtId="44" formatCode="_ * #,##0.00_)\ &quot;€&quot;_ ;_ * \(#,##0.00\)\ &quot;€&quot;_ ;_ * &quot;-&quot;??_)\ &quot;€&quot;_ ;_ @_ "/>
    <numFmt numFmtId="164" formatCode="#,##0\ &quot;€&quot;"/>
    <numFmt numFmtId="165" formatCode="_-* #,##0\ &quot;€&quot;_-;\-* #,##0\ &quot;€&quot;_-;_-* &quot;-&quot;??\ &quot;€&quot;_-;_-@_-"/>
  </numFmts>
  <fonts count="9" x14ac:knownFonts="1">
    <font>
      <sz val="11"/>
      <color theme="1"/>
      <name val="Calibri"/>
      <family val="2"/>
      <scheme val="minor"/>
    </font>
    <font>
      <sz val="10"/>
      <color theme="1"/>
      <name val="Calibri"/>
      <family val="2"/>
      <scheme val="minor"/>
    </font>
    <font>
      <sz val="10"/>
      <color rgb="FF000000"/>
      <name val="Calibri"/>
      <family val="2"/>
      <scheme val="minor"/>
    </font>
    <font>
      <sz val="8"/>
      <name val="Calibri"/>
      <family val="2"/>
      <scheme val="minor"/>
    </font>
    <font>
      <sz val="10"/>
      <color theme="1"/>
      <name val="Calibri (Corps)"/>
    </font>
    <font>
      <sz val="10"/>
      <name val="Calibri (Corps)"/>
    </font>
    <font>
      <sz val="10"/>
      <name val="Calibri"/>
      <family val="2"/>
      <scheme val="minor"/>
    </font>
    <font>
      <sz val="11"/>
      <name val="Calibri"/>
      <family val="2"/>
      <scheme val="minor"/>
    </font>
    <font>
      <sz val="11"/>
      <color theme="1"/>
      <name val="Calibri"/>
      <family val="2"/>
      <scheme val="minor"/>
    </font>
  </fonts>
  <fills count="26">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E3C0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EEB3FF"/>
        <bgColor indexed="64"/>
      </patternFill>
    </fill>
    <fill>
      <patternFill patternType="solid">
        <fgColor rgb="FFDB96D6"/>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5"/>
        <bgColor rgb="FF000000"/>
      </patternFill>
    </fill>
    <fill>
      <patternFill patternType="solid">
        <fgColor theme="5"/>
        <bgColor indexed="64"/>
      </patternFill>
    </fill>
    <fill>
      <patternFill patternType="solid">
        <fgColor theme="2"/>
        <bgColor indexed="64"/>
      </patternFill>
    </fill>
    <fill>
      <patternFill patternType="solid">
        <fgColor theme="0" tint="-0.14999847407452621"/>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8" fillId="0" borderId="0" applyFont="0" applyFill="0" applyBorder="0" applyAlignment="0" applyProtection="0"/>
  </cellStyleXfs>
  <cellXfs count="421">
    <xf numFmtId="0" fontId="0" fillId="0" borderId="0" xfId="0"/>
    <xf numFmtId="0" fontId="1" fillId="0" borderId="0" xfId="0" applyFont="1"/>
    <xf numFmtId="0" fontId="1" fillId="2" borderId="2" xfId="0" applyFont="1" applyFill="1" applyBorder="1" applyAlignment="1">
      <alignment horizontal="left" vertical="center"/>
    </xf>
    <xf numFmtId="0" fontId="1" fillId="3" borderId="2" xfId="0" applyFont="1" applyFill="1" applyBorder="1" applyAlignment="1">
      <alignment horizontal="left" vertical="center"/>
    </xf>
    <xf numFmtId="0" fontId="1" fillId="14" borderId="2" xfId="0" applyFont="1" applyFill="1" applyBorder="1" applyAlignment="1">
      <alignment horizontal="left" vertical="center"/>
    </xf>
    <xf numFmtId="0" fontId="1" fillId="13" borderId="2" xfId="0" applyFont="1" applyFill="1" applyBorder="1" applyAlignment="1">
      <alignment horizontal="left" vertical="center" wrapText="1"/>
    </xf>
    <xf numFmtId="0" fontId="1" fillId="18"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1" fillId="2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16" borderId="2" xfId="0" applyFont="1" applyFill="1" applyBorder="1" applyAlignment="1">
      <alignment horizontal="left" vertical="center"/>
    </xf>
    <xf numFmtId="0" fontId="1" fillId="15" borderId="2" xfId="0" applyFont="1" applyFill="1" applyBorder="1" applyAlignment="1">
      <alignment horizontal="left" vertical="center"/>
    </xf>
    <xf numFmtId="0" fontId="1" fillId="6" borderId="2" xfId="0" applyFont="1" applyFill="1" applyBorder="1" applyAlignment="1">
      <alignment horizontal="left" vertical="center"/>
    </xf>
    <xf numFmtId="0" fontId="1" fillId="8" borderId="2" xfId="0" applyFont="1" applyFill="1" applyBorder="1" applyAlignment="1">
      <alignment horizontal="left" vertical="center"/>
    </xf>
    <xf numFmtId="0" fontId="2" fillId="7" borderId="2" xfId="0" applyFont="1" applyFill="1" applyBorder="1" applyAlignment="1">
      <alignment horizontal="left" vertical="center" wrapText="1"/>
    </xf>
    <xf numFmtId="0" fontId="1" fillId="7" borderId="2" xfId="0" applyFont="1" applyFill="1" applyBorder="1" applyAlignment="1">
      <alignment horizontal="left" vertical="center"/>
    </xf>
    <xf numFmtId="0" fontId="1" fillId="17" borderId="2" xfId="0" applyFont="1" applyFill="1" applyBorder="1" applyAlignment="1">
      <alignment horizontal="left" vertical="center"/>
    </xf>
    <xf numFmtId="0" fontId="1" fillId="17"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19" borderId="2" xfId="0" applyFont="1" applyFill="1" applyBorder="1" applyAlignment="1">
      <alignment horizontal="left" vertical="center"/>
    </xf>
    <xf numFmtId="0" fontId="1" fillId="9"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6" fillId="9" borderId="2" xfId="0" applyFont="1" applyFill="1" applyBorder="1" applyAlignment="1">
      <alignment horizontal="left" vertical="center"/>
    </xf>
    <xf numFmtId="0" fontId="6" fillId="3" borderId="2" xfId="0" applyFont="1" applyFill="1" applyBorder="1" applyAlignment="1">
      <alignment horizontal="left" vertical="center"/>
    </xf>
    <xf numFmtId="0" fontId="6" fillId="10" borderId="2" xfId="0" applyFont="1" applyFill="1" applyBorder="1" applyAlignment="1">
      <alignment horizontal="left" vertical="center"/>
    </xf>
    <xf numFmtId="0" fontId="1" fillId="18" borderId="2" xfId="0" applyFont="1" applyFill="1" applyBorder="1" applyAlignment="1">
      <alignment horizontal="left" vertical="center" wrapText="1"/>
    </xf>
    <xf numFmtId="0" fontId="1" fillId="14" borderId="2" xfId="0" applyFont="1" applyFill="1" applyBorder="1" applyAlignment="1">
      <alignment horizontal="left" vertical="center" wrapText="1"/>
    </xf>
    <xf numFmtId="0" fontId="1" fillId="20" borderId="2"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4"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0" xfId="0" applyFont="1" applyAlignment="1">
      <alignment horizontal="left" vertical="center"/>
    </xf>
    <xf numFmtId="164" fontId="1" fillId="18" borderId="2"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6" fillId="22" borderId="2" xfId="0" applyFont="1" applyFill="1" applyBorder="1" applyAlignment="1">
      <alignment horizontal="center" vertical="center" wrapText="1"/>
    </xf>
    <xf numFmtId="165" fontId="6" fillId="22" borderId="2" xfId="0" applyNumberFormat="1" applyFont="1" applyFill="1" applyBorder="1" applyAlignment="1">
      <alignment horizontal="left" vertical="center" wrapText="1"/>
    </xf>
    <xf numFmtId="0" fontId="1" fillId="8"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2" xfId="0" applyFont="1" applyFill="1" applyBorder="1" applyAlignment="1">
      <alignment horizontal="center" vertical="center"/>
    </xf>
    <xf numFmtId="0" fontId="1" fillId="15" borderId="2"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64" fontId="2" fillId="7" borderId="2" xfId="0" applyNumberFormat="1" applyFont="1" applyFill="1" applyBorder="1" applyAlignment="1">
      <alignment horizontal="center" vertical="center" wrapText="1"/>
    </xf>
    <xf numFmtId="49" fontId="1" fillId="7" borderId="2" xfId="0" applyNumberFormat="1" applyFont="1" applyFill="1" applyBorder="1" applyAlignment="1">
      <alignment horizontal="center" vertical="center" wrapText="1"/>
    </xf>
    <xf numFmtId="0" fontId="1" fillId="7" borderId="2" xfId="0" applyFont="1" applyFill="1" applyBorder="1" applyAlignment="1">
      <alignment horizontal="center" vertical="center" wrapText="1"/>
    </xf>
    <xf numFmtId="164" fontId="0" fillId="7" borderId="2" xfId="0" applyNumberFormat="1" applyFill="1" applyBorder="1" applyAlignment="1">
      <alignment horizontal="center" vertical="center" wrapText="1"/>
    </xf>
    <xf numFmtId="49" fontId="1" fillId="17" borderId="2" xfId="0" applyNumberFormat="1" applyFont="1" applyFill="1" applyBorder="1" applyAlignment="1">
      <alignment horizontal="center" vertical="center" wrapText="1"/>
    </xf>
    <xf numFmtId="0" fontId="1" fillId="17" borderId="2" xfId="0" applyFont="1" applyFill="1" applyBorder="1" applyAlignment="1">
      <alignment horizontal="center" vertical="center" wrapText="1"/>
    </xf>
    <xf numFmtId="164" fontId="2" fillId="17"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49" fontId="1" fillId="9" borderId="2" xfId="0" applyNumberFormat="1" applyFont="1" applyFill="1" applyBorder="1" applyAlignment="1">
      <alignment horizontal="center" vertical="center" wrapText="1"/>
    </xf>
    <xf numFmtId="0" fontId="1" fillId="9"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164" fontId="7" fillId="9"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9" fontId="1" fillId="10" borderId="2" xfId="0" applyNumberFormat="1" applyFont="1" applyFill="1" applyBorder="1" applyAlignment="1">
      <alignment horizontal="center" vertical="center" wrapText="1"/>
    </xf>
    <xf numFmtId="0" fontId="1" fillId="10"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164" fontId="7" fillId="10" borderId="2" xfId="0" applyNumberFormat="1" applyFont="1" applyFill="1" applyBorder="1" applyAlignment="1">
      <alignment horizontal="center" vertical="center" wrapText="1"/>
    </xf>
    <xf numFmtId="49" fontId="1" fillId="18" borderId="2" xfId="0" applyNumberFormat="1"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49" fontId="0" fillId="7" borderId="8" xfId="0" applyNumberFormat="1" applyFill="1" applyBorder="1" applyAlignment="1">
      <alignment horizontal="center" vertical="center" wrapText="1"/>
    </xf>
    <xf numFmtId="49" fontId="2" fillId="17" borderId="8" xfId="0" applyNumberFormat="1" applyFont="1" applyFill="1" applyBorder="1" applyAlignment="1">
      <alignment horizontal="center" vertical="center" wrapText="1"/>
    </xf>
    <xf numFmtId="49" fontId="7" fillId="9" borderId="8" xfId="0" applyNumberFormat="1" applyFont="1" applyFill="1" applyBorder="1" applyAlignment="1">
      <alignment horizontal="center" vertical="center" wrapText="1"/>
    </xf>
    <xf numFmtId="49" fontId="7" fillId="10" borderId="8" xfId="0" applyNumberFormat="1" applyFont="1" applyFill="1" applyBorder="1" applyAlignment="1">
      <alignment horizontal="center" vertical="center" wrapText="1"/>
    </xf>
    <xf numFmtId="49" fontId="1" fillId="14" borderId="8"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49" fontId="1" fillId="24" borderId="2" xfId="0" applyNumberFormat="1" applyFont="1" applyFill="1" applyBorder="1" applyAlignment="1">
      <alignment horizontal="center" vertical="center" wrapText="1"/>
    </xf>
    <xf numFmtId="0" fontId="1" fillId="24" borderId="2" xfId="0" applyFont="1" applyFill="1" applyBorder="1" applyAlignment="1">
      <alignment horizontal="center" vertical="center" wrapText="1"/>
    </xf>
    <xf numFmtId="0" fontId="1" fillId="24" borderId="2" xfId="0" applyFont="1" applyFill="1" applyBorder="1" applyAlignment="1">
      <alignment horizontal="left" vertical="center" wrapText="1"/>
    </xf>
    <xf numFmtId="164" fontId="2" fillId="24" borderId="2" xfId="0" applyNumberFormat="1"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11" borderId="5" xfId="0" applyFont="1" applyFill="1" applyBorder="1" applyAlignment="1">
      <alignment horizontal="center" vertical="center" wrapText="1"/>
    </xf>
    <xf numFmtId="0" fontId="1" fillId="11" borderId="5" xfId="0" applyFont="1" applyFill="1" applyBorder="1" applyAlignment="1">
      <alignment horizontal="left" vertical="center" wrapText="1"/>
    </xf>
    <xf numFmtId="165" fontId="6" fillId="10" borderId="2" xfId="1" applyNumberFormat="1" applyFont="1" applyFill="1" applyBorder="1" applyAlignment="1">
      <alignment horizontal="center" vertical="center" wrapText="1"/>
    </xf>
    <xf numFmtId="165" fontId="6" fillId="10" borderId="2" xfId="1" applyNumberFormat="1" applyFont="1" applyFill="1" applyBorder="1" applyAlignment="1">
      <alignment horizontal="left" vertical="center" wrapText="1"/>
    </xf>
    <xf numFmtId="0" fontId="1" fillId="10" borderId="2" xfId="0" applyFont="1" applyFill="1" applyBorder="1" applyAlignment="1">
      <alignment horizontal="left" vertical="center" wrapText="1"/>
    </xf>
    <xf numFmtId="49" fontId="1" fillId="18" borderId="1" xfId="0" applyNumberFormat="1" applyFont="1" applyFill="1" applyBorder="1" applyAlignment="1">
      <alignment horizontal="center" vertical="center" wrapText="1"/>
    </xf>
    <xf numFmtId="0" fontId="1" fillId="13" borderId="2" xfId="0" applyFont="1" applyFill="1" applyBorder="1" applyAlignment="1">
      <alignment horizontal="left" vertical="center"/>
    </xf>
    <xf numFmtId="49" fontId="6" fillId="21" borderId="2" xfId="0" applyNumberFormat="1" applyFont="1" applyFill="1" applyBorder="1" applyAlignment="1">
      <alignment horizontal="center" vertical="center" wrapText="1"/>
    </xf>
    <xf numFmtId="0" fontId="6" fillId="21" borderId="2" xfId="0" applyFont="1" applyFill="1" applyBorder="1" applyAlignment="1">
      <alignment horizontal="center" vertical="center" wrapText="1"/>
    </xf>
    <xf numFmtId="165" fontId="6" fillId="21" borderId="2" xfId="1" applyNumberFormat="1" applyFont="1" applyFill="1" applyBorder="1" applyAlignment="1">
      <alignment horizontal="left" vertical="center" wrapText="1"/>
    </xf>
    <xf numFmtId="49" fontId="6" fillId="13" borderId="2" xfId="0" applyNumberFormat="1" applyFont="1" applyFill="1" applyBorder="1" applyAlignment="1">
      <alignment horizontal="center" vertical="center" wrapText="1"/>
    </xf>
    <xf numFmtId="0" fontId="6" fillId="13" borderId="2" xfId="0" applyFont="1" applyFill="1" applyBorder="1" applyAlignment="1">
      <alignment horizontal="center" vertical="center" wrapText="1"/>
    </xf>
    <xf numFmtId="165" fontId="6" fillId="13" borderId="2" xfId="1" applyNumberFormat="1" applyFont="1" applyFill="1" applyBorder="1" applyAlignment="1">
      <alignment horizontal="left" vertical="center" wrapText="1"/>
    </xf>
    <xf numFmtId="49" fontId="6" fillId="13" borderId="8" xfId="0" applyNumberFormat="1" applyFont="1" applyFill="1" applyBorder="1" applyAlignment="1">
      <alignment horizontal="center" vertical="center" wrapText="1"/>
    </xf>
    <xf numFmtId="0" fontId="1" fillId="16" borderId="2"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 fillId="19" borderId="2" xfId="0" applyFont="1" applyFill="1" applyBorder="1" applyAlignment="1">
      <alignment horizontal="left" vertical="center" wrapText="1"/>
    </xf>
    <xf numFmtId="0" fontId="6" fillId="9"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49" fontId="1" fillId="14" borderId="3" xfId="0" applyNumberFormat="1" applyFont="1" applyFill="1" applyBorder="1" applyAlignment="1">
      <alignment horizontal="center" vertical="center" wrapText="1"/>
    </xf>
    <xf numFmtId="0" fontId="1" fillId="14" borderId="3" xfId="0" applyFont="1" applyFill="1" applyBorder="1" applyAlignment="1">
      <alignment horizontal="center" vertical="center" wrapText="1"/>
    </xf>
    <xf numFmtId="165" fontId="6" fillId="10" borderId="5" xfId="1" applyNumberFormat="1" applyFont="1" applyFill="1" applyBorder="1" applyAlignment="1">
      <alignment horizontal="left" vertical="center" wrapText="1"/>
    </xf>
    <xf numFmtId="0" fontId="1" fillId="11" borderId="2" xfId="0" applyFont="1" applyFill="1" applyBorder="1" applyAlignment="1">
      <alignment horizontal="left" vertical="center"/>
    </xf>
    <xf numFmtId="0" fontId="6" fillId="21" borderId="2" xfId="1" applyNumberFormat="1" applyFont="1" applyFill="1" applyBorder="1" applyAlignment="1">
      <alignment horizontal="left" vertical="center" wrapText="1"/>
    </xf>
    <xf numFmtId="0" fontId="6" fillId="13" borderId="2" xfId="1" applyNumberFormat="1" applyFont="1" applyFill="1" applyBorder="1" applyAlignment="1">
      <alignment horizontal="left" vertical="center" wrapText="1"/>
    </xf>
    <xf numFmtId="0" fontId="6" fillId="10" borderId="2" xfId="1" applyNumberFormat="1" applyFont="1" applyFill="1" applyBorder="1" applyAlignment="1">
      <alignment horizontal="left" vertical="center" wrapText="1"/>
    </xf>
    <xf numFmtId="0" fontId="6" fillId="10" borderId="5" xfId="1" applyNumberFormat="1" applyFont="1" applyFill="1" applyBorder="1" applyAlignment="1">
      <alignment horizontal="left" vertical="center" wrapText="1"/>
    </xf>
    <xf numFmtId="0" fontId="6" fillId="22" borderId="2" xfId="0" applyNumberFormat="1" applyFont="1" applyFill="1" applyBorder="1" applyAlignment="1">
      <alignment horizontal="left" vertical="center" wrapText="1"/>
    </xf>
    <xf numFmtId="49" fontId="2" fillId="24" borderId="2" xfId="0" applyNumberFormat="1" applyFont="1" applyFill="1" applyBorder="1" applyAlignment="1">
      <alignment horizontal="center" vertical="center" wrapText="1"/>
    </xf>
    <xf numFmtId="0" fontId="1" fillId="14" borderId="2" xfId="1" applyNumberFormat="1" applyFont="1" applyFill="1" applyBorder="1" applyAlignment="1">
      <alignment horizontal="left" vertical="center"/>
    </xf>
    <xf numFmtId="0" fontId="1" fillId="13" borderId="2" xfId="1" applyNumberFormat="1" applyFont="1" applyFill="1" applyBorder="1" applyAlignment="1">
      <alignment horizontal="left" vertical="center"/>
    </xf>
    <xf numFmtId="0" fontId="1" fillId="3" borderId="2" xfId="1" applyNumberFormat="1" applyFont="1" applyFill="1" applyBorder="1" applyAlignment="1">
      <alignment horizontal="left" vertical="center"/>
    </xf>
    <xf numFmtId="0" fontId="1" fillId="25" borderId="2" xfId="1" applyNumberFormat="1" applyFont="1" applyFill="1" applyBorder="1" applyAlignment="1">
      <alignment horizontal="left" vertical="center"/>
    </xf>
    <xf numFmtId="0" fontId="1" fillId="2" borderId="2" xfId="1" applyNumberFormat="1" applyFont="1" applyFill="1" applyBorder="1" applyAlignment="1">
      <alignment horizontal="left" vertical="center"/>
    </xf>
    <xf numFmtId="0" fontId="1" fillId="6" borderId="2" xfId="1" applyNumberFormat="1" applyFont="1" applyFill="1" applyBorder="1" applyAlignment="1">
      <alignment horizontal="left" vertical="center"/>
    </xf>
    <xf numFmtId="0" fontId="1" fillId="16" borderId="2" xfId="0" applyNumberFormat="1" applyFont="1" applyFill="1" applyBorder="1" applyAlignment="1">
      <alignment horizontal="left" vertical="center" wrapText="1"/>
    </xf>
    <xf numFmtId="0" fontId="5" fillId="0" borderId="2" xfId="0" applyNumberFormat="1" applyFont="1" applyBorder="1" applyAlignment="1">
      <alignment horizontal="center" vertical="center"/>
    </xf>
    <xf numFmtId="9" fontId="1" fillId="0" borderId="0" xfId="0" applyNumberFormat="1" applyFont="1"/>
    <xf numFmtId="164" fontId="6" fillId="21" borderId="2" xfId="0" applyNumberFormat="1" applyFont="1" applyFill="1" applyBorder="1" applyAlignment="1">
      <alignment horizontal="center" vertical="center" wrapText="1"/>
    </xf>
    <xf numFmtId="164" fontId="6" fillId="13" borderId="2" xfId="0" applyNumberFormat="1" applyFont="1" applyFill="1" applyBorder="1" applyAlignment="1">
      <alignment horizontal="center" vertical="center" wrapText="1"/>
    </xf>
    <xf numFmtId="164" fontId="1" fillId="0" borderId="0" xfId="0" applyNumberFormat="1" applyFont="1"/>
    <xf numFmtId="0" fontId="1" fillId="6" borderId="2" xfId="0" applyNumberFormat="1" applyFont="1" applyFill="1" applyBorder="1" applyAlignment="1">
      <alignment horizontal="left" vertical="center" wrapText="1"/>
    </xf>
    <xf numFmtId="0" fontId="1" fillId="15" borderId="2" xfId="0" applyNumberFormat="1" applyFont="1" applyFill="1" applyBorder="1" applyAlignment="1">
      <alignment horizontal="left" vertical="center" wrapText="1"/>
    </xf>
    <xf numFmtId="0" fontId="1" fillId="7" borderId="2" xfId="0" applyNumberFormat="1" applyFont="1" applyFill="1" applyBorder="1" applyAlignment="1">
      <alignment horizontal="left" vertical="center" wrapText="1"/>
    </xf>
    <xf numFmtId="0" fontId="1" fillId="8" borderId="2" xfId="0" applyNumberFormat="1" applyFont="1" applyFill="1" applyBorder="1" applyAlignment="1">
      <alignment horizontal="left" vertical="center" wrapText="1"/>
    </xf>
    <xf numFmtId="0" fontId="2" fillId="7" borderId="2" xfId="0" applyNumberFormat="1" applyFont="1" applyFill="1" applyBorder="1" applyAlignment="1">
      <alignment horizontal="left" vertical="center" wrapText="1"/>
    </xf>
    <xf numFmtId="0" fontId="2" fillId="23" borderId="2" xfId="0" applyNumberFormat="1" applyFont="1" applyFill="1" applyBorder="1" applyAlignment="1">
      <alignment horizontal="left" vertical="center" wrapText="1"/>
    </xf>
    <xf numFmtId="0" fontId="1" fillId="17" borderId="2" xfId="0" applyNumberFormat="1" applyFont="1" applyFill="1" applyBorder="1" applyAlignment="1">
      <alignment horizontal="left" vertical="center" wrapText="1"/>
    </xf>
    <xf numFmtId="0" fontId="1" fillId="5" borderId="2" xfId="0" applyNumberFormat="1" applyFont="1" applyFill="1" applyBorder="1" applyAlignment="1">
      <alignment horizontal="left" vertical="center" wrapText="1"/>
    </xf>
    <xf numFmtId="0" fontId="2" fillId="19" borderId="2" xfId="0" applyNumberFormat="1" applyFont="1" applyFill="1" applyBorder="1" applyAlignment="1">
      <alignment horizontal="left" vertical="center" wrapText="1"/>
    </xf>
    <xf numFmtId="0" fontId="1" fillId="24" borderId="2" xfId="0" applyNumberFormat="1" applyFont="1" applyFill="1" applyBorder="1" applyAlignment="1">
      <alignment horizontal="left" vertical="center" wrapText="1"/>
    </xf>
    <xf numFmtId="0" fontId="1" fillId="9" borderId="2" xfId="0" applyNumberFormat="1" applyFont="1" applyFill="1" applyBorder="1" applyAlignment="1">
      <alignment horizontal="left" vertical="center" wrapText="1"/>
    </xf>
    <xf numFmtId="0" fontId="1" fillId="3" borderId="2" xfId="0" applyNumberFormat="1" applyFont="1" applyFill="1" applyBorder="1" applyAlignment="1">
      <alignment horizontal="left" vertical="center" wrapText="1"/>
    </xf>
    <xf numFmtId="0" fontId="1" fillId="3" borderId="3" xfId="0" applyNumberFormat="1" applyFont="1" applyFill="1" applyBorder="1" applyAlignment="1">
      <alignment horizontal="left" vertical="center" wrapText="1"/>
    </xf>
    <xf numFmtId="0" fontId="1" fillId="11" borderId="5" xfId="0" applyNumberFormat="1" applyFont="1" applyFill="1" applyBorder="1" applyAlignment="1">
      <alignment horizontal="left" vertical="center" wrapText="1"/>
    </xf>
    <xf numFmtId="0" fontId="1" fillId="11" borderId="2" xfId="0" applyNumberFormat="1" applyFont="1" applyFill="1" applyBorder="1" applyAlignment="1">
      <alignment horizontal="left" vertical="center" wrapText="1"/>
    </xf>
    <xf numFmtId="0" fontId="1" fillId="10" borderId="2" xfId="0" applyNumberFormat="1" applyFont="1" applyFill="1" applyBorder="1" applyAlignment="1">
      <alignment horizontal="left" vertical="center" wrapText="1"/>
    </xf>
    <xf numFmtId="0" fontId="6" fillId="9" borderId="2"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6" fillId="10" borderId="2" xfId="0" applyNumberFormat="1" applyFont="1" applyFill="1" applyBorder="1" applyAlignment="1">
      <alignment horizontal="left" vertical="center" wrapText="1"/>
    </xf>
    <xf numFmtId="0" fontId="1" fillId="18" borderId="2" xfId="0" applyNumberFormat="1" applyFont="1" applyFill="1" applyBorder="1" applyAlignment="1">
      <alignment horizontal="left" vertical="center" wrapText="1"/>
    </xf>
    <xf numFmtId="0" fontId="1" fillId="14" borderId="2" xfId="0" applyNumberFormat="1" applyFont="1" applyFill="1" applyBorder="1" applyAlignment="1">
      <alignment horizontal="left" vertical="center" wrapText="1"/>
    </xf>
    <xf numFmtId="0" fontId="1" fillId="20" borderId="2" xfId="0" applyNumberFormat="1" applyFont="1" applyFill="1" applyBorder="1" applyAlignment="1">
      <alignment horizontal="left" vertical="center" wrapText="1"/>
    </xf>
    <xf numFmtId="0" fontId="1" fillId="12" borderId="2" xfId="0" applyNumberFormat="1" applyFont="1" applyFill="1" applyBorder="1" applyAlignment="1">
      <alignment horizontal="left" vertical="center" wrapText="1"/>
    </xf>
    <xf numFmtId="0" fontId="1" fillId="4" borderId="2" xfId="0" applyNumberFormat="1" applyFont="1" applyFill="1" applyBorder="1" applyAlignment="1">
      <alignment horizontal="left" vertical="center" wrapText="1"/>
    </xf>
    <xf numFmtId="0" fontId="6" fillId="7" borderId="2" xfId="0" applyFont="1" applyFill="1" applyBorder="1" applyAlignment="1">
      <alignment horizontal="left" vertical="center"/>
    </xf>
    <xf numFmtId="0" fontId="6" fillId="8" borderId="2" xfId="0" applyFont="1" applyFill="1" applyBorder="1" applyAlignment="1">
      <alignment horizontal="left" vertical="center"/>
    </xf>
    <xf numFmtId="0" fontId="6" fillId="7"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11" borderId="2" xfId="0" applyFont="1" applyFill="1" applyBorder="1" applyAlignment="1">
      <alignment horizontal="left" vertical="center" wrapText="1"/>
    </xf>
    <xf numFmtId="0" fontId="6" fillId="11" borderId="2" xfId="0" applyFont="1" applyFill="1" applyBorder="1" applyAlignment="1">
      <alignment horizontal="left" vertical="center"/>
    </xf>
    <xf numFmtId="0" fontId="6" fillId="18" borderId="2" xfId="0" applyFont="1" applyFill="1" applyBorder="1" applyAlignment="1">
      <alignment horizontal="left" vertical="center" wrapText="1"/>
    </xf>
    <xf numFmtId="0" fontId="6" fillId="14" borderId="2" xfId="0" applyFont="1" applyFill="1" applyBorder="1" applyAlignment="1">
      <alignment horizontal="left" vertical="center" wrapText="1"/>
    </xf>
    <xf numFmtId="0" fontId="6" fillId="20" borderId="2" xfId="0" applyFont="1" applyFill="1" applyBorder="1" applyAlignment="1">
      <alignment horizontal="left" vertical="center" wrapText="1"/>
    </xf>
    <xf numFmtId="164" fontId="2" fillId="16" borderId="2" xfId="0" applyNumberFormat="1" applyFont="1"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164" fontId="2" fillId="6" borderId="2" xfId="0" applyNumberFormat="1" applyFont="1" applyFill="1" applyBorder="1" applyAlignment="1">
      <alignment horizontal="center" vertical="center" wrapText="1"/>
    </xf>
    <xf numFmtId="164" fontId="2" fillId="15" borderId="2" xfId="0" applyNumberFormat="1" applyFont="1"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2" fillId="12" borderId="2"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4" fillId="0" borderId="2" xfId="0" applyFont="1" applyBorder="1" applyAlignment="1">
      <alignment horizontal="center" vertical="center"/>
    </xf>
    <xf numFmtId="164" fontId="1" fillId="8" borderId="2" xfId="0" applyNumberFormat="1" applyFont="1" applyFill="1" applyBorder="1" applyAlignment="1">
      <alignment horizontal="center" vertical="center" wrapText="1"/>
    </xf>
    <xf numFmtId="164" fontId="2" fillId="5" borderId="2"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164" fontId="2" fillId="19" borderId="2"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164" fontId="0" fillId="6" borderId="2" xfId="0" applyNumberFormat="1"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2" fillId="23" borderId="2"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164" fontId="6" fillId="10" borderId="2" xfId="0" applyNumberFormat="1" applyFont="1" applyFill="1" applyBorder="1" applyAlignment="1">
      <alignment horizontal="center" vertical="center" wrapText="1"/>
    </xf>
    <xf numFmtId="164" fontId="2" fillId="11" borderId="2" xfId="0" applyNumberFormat="1" applyFont="1" applyFill="1" applyBorder="1" applyAlignment="1">
      <alignment horizontal="center" vertical="center" wrapText="1"/>
    </xf>
    <xf numFmtId="164" fontId="0" fillId="10" borderId="2" xfId="0" applyNumberFormat="1" applyFill="1" applyBorder="1" applyAlignment="1">
      <alignment horizontal="center" vertical="center" wrapText="1"/>
    </xf>
    <xf numFmtId="164" fontId="1" fillId="20" borderId="2" xfId="0" applyNumberFormat="1" applyFont="1"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14" borderId="2" xfId="0" applyNumberFormat="1" applyFont="1" applyFill="1" applyBorder="1" applyAlignment="1">
      <alignment horizontal="center" vertical="center" wrapText="1"/>
    </xf>
    <xf numFmtId="164" fontId="2" fillId="13" borderId="2" xfId="0" applyNumberFormat="1" applyFont="1" applyFill="1" applyBorder="1" applyAlignment="1">
      <alignment horizontal="center" vertical="center" wrapText="1"/>
    </xf>
    <xf numFmtId="49" fontId="2" fillId="13" borderId="3" xfId="0" applyNumberFormat="1" applyFont="1" applyFill="1" applyBorder="1" applyAlignment="1">
      <alignment horizontal="center" vertical="center" wrapText="1"/>
    </xf>
    <xf numFmtId="49" fontId="2" fillId="13" borderId="4" xfId="0" applyNumberFormat="1" applyFont="1" applyFill="1" applyBorder="1" applyAlignment="1">
      <alignment horizontal="center" vertical="center" wrapText="1"/>
    </xf>
    <xf numFmtId="49" fontId="2" fillId="13" borderId="5" xfId="0" applyNumberFormat="1" applyFont="1" applyFill="1" applyBorder="1" applyAlignment="1">
      <alignment horizontal="center" vertical="center" wrapText="1"/>
    </xf>
    <xf numFmtId="49" fontId="1" fillId="7" borderId="3" xfId="0" applyNumberFormat="1" applyFont="1" applyFill="1" applyBorder="1" applyAlignment="1">
      <alignment horizontal="center" vertical="center" wrapText="1"/>
    </xf>
    <xf numFmtId="49" fontId="1" fillId="7" borderId="5" xfId="0" applyNumberFormat="1" applyFont="1" applyFill="1" applyBorder="1" applyAlignment="1">
      <alignment horizontal="center" vertical="center" wrapText="1"/>
    </xf>
    <xf numFmtId="49" fontId="1" fillId="12" borderId="3" xfId="0" applyNumberFormat="1" applyFont="1" applyFill="1" applyBorder="1" applyAlignment="1">
      <alignment horizontal="center" vertical="center" wrapText="1"/>
    </xf>
    <xf numFmtId="49" fontId="1" fillId="12" borderId="4" xfId="0" applyNumberFormat="1" applyFont="1" applyFill="1" applyBorder="1" applyAlignment="1">
      <alignment horizontal="center" vertical="center" wrapText="1"/>
    </xf>
    <xf numFmtId="49" fontId="1" fillId="12" borderId="5" xfId="0" applyNumberFormat="1"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0" fillId="0" borderId="5" xfId="0"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49" fontId="1" fillId="9" borderId="3"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5" xfId="0" applyNumberFormat="1"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8" borderId="4" xfId="0" applyFont="1" applyFill="1" applyBorder="1" applyAlignment="1">
      <alignment horizontal="center" vertical="center" wrapText="1"/>
    </xf>
    <xf numFmtId="49" fontId="1" fillId="18" borderId="3" xfId="0" applyNumberFormat="1" applyFont="1" applyFill="1" applyBorder="1" applyAlignment="1">
      <alignment horizontal="center" vertical="center" wrapText="1"/>
    </xf>
    <xf numFmtId="49" fontId="1" fillId="18" borderId="4" xfId="0" applyNumberFormat="1" applyFont="1" applyFill="1" applyBorder="1" applyAlignment="1">
      <alignment horizontal="center" vertical="center" wrapText="1"/>
    </xf>
    <xf numFmtId="49" fontId="1" fillId="13" borderId="3" xfId="0" applyNumberFormat="1" applyFont="1" applyFill="1" applyBorder="1" applyAlignment="1">
      <alignment horizontal="center" vertical="center" wrapText="1"/>
    </xf>
    <xf numFmtId="49" fontId="1" fillId="13" borderId="4" xfId="0" applyNumberFormat="1" applyFont="1" applyFill="1" applyBorder="1" applyAlignment="1">
      <alignment horizontal="center" vertical="center" wrapText="1"/>
    </xf>
    <xf numFmtId="49" fontId="1" fillId="13" borderId="5" xfId="0" applyNumberFormat="1"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49" fontId="1" fillId="10" borderId="3"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5" xfId="0" applyFill="1" applyBorder="1" applyAlignment="1">
      <alignment horizontal="center" vertical="center" wrapText="1"/>
    </xf>
    <xf numFmtId="49" fontId="6" fillId="10" borderId="3" xfId="0" applyNumberFormat="1" applyFont="1" applyFill="1" applyBorder="1" applyAlignment="1">
      <alignment horizontal="center" vertical="center" wrapText="1"/>
    </xf>
    <xf numFmtId="49" fontId="6" fillId="10" borderId="5" xfId="0" applyNumberFormat="1"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49" fontId="1" fillId="11" borderId="3" xfId="0" applyNumberFormat="1" applyFont="1" applyFill="1" applyBorder="1" applyAlignment="1">
      <alignment horizontal="center" vertical="center" wrapText="1"/>
    </xf>
    <xf numFmtId="49" fontId="1" fillId="11" borderId="4" xfId="0" applyNumberFormat="1" applyFont="1" applyFill="1" applyBorder="1" applyAlignment="1">
      <alignment horizontal="center" vertical="center" wrapText="1"/>
    </xf>
    <xf numFmtId="49" fontId="1" fillId="11" borderId="5" xfId="0" applyNumberFormat="1" applyFont="1" applyFill="1" applyBorder="1" applyAlignment="1">
      <alignment horizontal="center" vertical="center" wrapText="1"/>
    </xf>
    <xf numFmtId="49" fontId="1" fillId="20" borderId="3" xfId="0" applyNumberFormat="1" applyFont="1" applyFill="1" applyBorder="1" applyAlignment="1">
      <alignment horizontal="center" vertical="center" wrapText="1"/>
    </xf>
    <xf numFmtId="49" fontId="1" fillId="20" borderId="4" xfId="0" applyNumberFormat="1" applyFont="1" applyFill="1" applyBorder="1" applyAlignment="1">
      <alignment horizontal="center" vertical="center" wrapText="1"/>
    </xf>
    <xf numFmtId="49" fontId="1" fillId="20" borderId="5" xfId="0" applyNumberFormat="1" applyFont="1" applyFill="1" applyBorder="1" applyAlignment="1">
      <alignment horizontal="center" vertical="center" wrapText="1"/>
    </xf>
    <xf numFmtId="0" fontId="1" fillId="20" borderId="3" xfId="0" applyFont="1" applyFill="1" applyBorder="1" applyAlignment="1">
      <alignment horizontal="center" vertical="center" wrapText="1"/>
    </xf>
    <xf numFmtId="0" fontId="1" fillId="20" borderId="4" xfId="0" applyFont="1" applyFill="1" applyBorder="1" applyAlignment="1">
      <alignment horizontal="center" vertical="center" wrapText="1"/>
    </xf>
    <xf numFmtId="0" fontId="1" fillId="20" borderId="5" xfId="0" applyFont="1" applyFill="1" applyBorder="1" applyAlignment="1">
      <alignment horizontal="center" vertical="center" wrapText="1"/>
    </xf>
    <xf numFmtId="49" fontId="1" fillId="12" borderId="2"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2" xfId="0" applyBorder="1" applyAlignment="1">
      <alignment horizontal="center" vertical="center" wrapText="1"/>
    </xf>
    <xf numFmtId="164" fontId="2" fillId="3" borderId="2"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6" fillId="22" borderId="3" xfId="0" applyFont="1" applyFill="1" applyBorder="1" applyAlignment="1">
      <alignment horizontal="center" vertical="center" wrapText="1"/>
    </xf>
    <xf numFmtId="0" fontId="6" fillId="22" borderId="4" xfId="0" applyFont="1" applyFill="1" applyBorder="1" applyAlignment="1">
      <alignment horizontal="center" vertical="center" wrapText="1"/>
    </xf>
    <xf numFmtId="0" fontId="6" fillId="22" borderId="5"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164" fontId="2" fillId="11" borderId="3" xfId="0" applyNumberFormat="1" applyFont="1" applyFill="1" applyBorder="1" applyAlignment="1">
      <alignment horizontal="center" vertical="center" wrapText="1"/>
    </xf>
    <xf numFmtId="164" fontId="2" fillId="11" borderId="4" xfId="0" applyNumberFormat="1" applyFont="1" applyFill="1" applyBorder="1" applyAlignment="1">
      <alignment horizontal="center" vertical="center" wrapText="1"/>
    </xf>
    <xf numFmtId="164" fontId="2" fillId="11"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164" fontId="2" fillId="19" borderId="2" xfId="0" applyNumberFormat="1" applyFont="1" applyFill="1" applyBorder="1" applyAlignment="1">
      <alignment horizontal="center" vertical="center" wrapText="1"/>
    </xf>
    <xf numFmtId="164" fontId="2" fillId="23" borderId="3" xfId="0" applyNumberFormat="1" applyFont="1" applyFill="1" applyBorder="1" applyAlignment="1">
      <alignment horizontal="center" vertical="center" wrapText="1"/>
    </xf>
    <xf numFmtId="164" fontId="2" fillId="23" borderId="4" xfId="0" applyNumberFormat="1" applyFont="1" applyFill="1" applyBorder="1" applyAlignment="1">
      <alignment horizontal="center" vertical="center" wrapText="1"/>
    </xf>
    <xf numFmtId="164" fontId="2" fillId="23" borderId="5" xfId="0" applyNumberFormat="1" applyFont="1" applyFill="1" applyBorder="1" applyAlignment="1">
      <alignment horizontal="center" vertical="center" wrapText="1"/>
    </xf>
    <xf numFmtId="164" fontId="2" fillId="9" borderId="3" xfId="0" applyNumberFormat="1" applyFont="1" applyFill="1" applyBorder="1" applyAlignment="1">
      <alignment horizontal="center" vertical="center" wrapText="1"/>
    </xf>
    <xf numFmtId="164" fontId="2" fillId="9" borderId="4" xfId="0" applyNumberFormat="1" applyFont="1" applyFill="1" applyBorder="1" applyAlignment="1">
      <alignment horizontal="center" vertical="center" wrapText="1"/>
    </xf>
    <xf numFmtId="164" fontId="2" fillId="9" borderId="5" xfId="0" applyNumberFormat="1"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164" fontId="6" fillId="10" borderId="5" xfId="0" applyNumberFormat="1" applyFont="1" applyFill="1" applyBorder="1" applyAlignment="1">
      <alignment horizontal="center" vertical="center" wrapText="1"/>
    </xf>
    <xf numFmtId="164" fontId="0" fillId="10" borderId="3" xfId="0" applyNumberFormat="1" applyFill="1" applyBorder="1" applyAlignment="1">
      <alignment horizontal="center" vertical="center" wrapText="1"/>
    </xf>
    <xf numFmtId="164" fontId="0" fillId="10" borderId="5" xfId="0" applyNumberFormat="1" applyFill="1" applyBorder="1" applyAlignment="1">
      <alignment horizontal="center" vertical="center" wrapText="1"/>
    </xf>
    <xf numFmtId="164" fontId="1" fillId="20" borderId="3" xfId="0" applyNumberFormat="1" applyFont="1" applyFill="1" applyBorder="1" applyAlignment="1">
      <alignment horizontal="center" vertical="center" wrapText="1"/>
    </xf>
    <xf numFmtId="164" fontId="1" fillId="20" borderId="4" xfId="0" applyNumberFormat="1" applyFont="1" applyFill="1" applyBorder="1" applyAlignment="1">
      <alignment horizontal="center" vertical="center" wrapText="1"/>
    </xf>
    <xf numFmtId="164" fontId="1" fillId="20" borderId="5" xfId="0" applyNumberFormat="1" applyFont="1" applyFill="1" applyBorder="1" applyAlignment="1">
      <alignment horizontal="center" vertical="center" wrapText="1"/>
    </xf>
    <xf numFmtId="164" fontId="1" fillId="13" borderId="3" xfId="0" applyNumberFormat="1" applyFont="1" applyFill="1" applyBorder="1" applyAlignment="1">
      <alignment horizontal="center" vertical="center" wrapText="1"/>
    </xf>
    <xf numFmtId="164" fontId="1" fillId="13" borderId="4"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164" fontId="1" fillId="12" borderId="3" xfId="0" applyNumberFormat="1" applyFont="1" applyFill="1" applyBorder="1" applyAlignment="1">
      <alignment horizontal="center" vertical="center" wrapText="1"/>
    </xf>
    <xf numFmtId="164" fontId="1" fillId="12" borderId="4" xfId="0" applyNumberFormat="1" applyFont="1"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0" fontId="1" fillId="12" borderId="2" xfId="0" applyFont="1" applyFill="1" applyBorder="1" applyAlignment="1">
      <alignment horizontal="center" vertical="center" wrapText="1"/>
    </xf>
    <xf numFmtId="164" fontId="1" fillId="18" borderId="3" xfId="0" applyNumberFormat="1" applyFont="1" applyFill="1" applyBorder="1" applyAlignment="1">
      <alignment horizontal="center" vertical="center" wrapText="1"/>
    </xf>
    <xf numFmtId="164" fontId="1" fillId="18" borderId="4" xfId="0" applyNumberFormat="1" applyFont="1" applyFill="1" applyBorder="1" applyAlignment="1">
      <alignment horizontal="center" vertical="center" wrapText="1"/>
    </xf>
    <xf numFmtId="164" fontId="1" fillId="18"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16" borderId="2" xfId="0" applyNumberFormat="1" applyFont="1" applyFill="1" applyBorder="1" applyAlignment="1">
      <alignment horizontal="center" vertical="center" wrapText="1"/>
    </xf>
    <xf numFmtId="49" fontId="1" fillId="15"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0" fontId="0" fillId="15" borderId="2" xfId="0" applyFill="1" applyBorder="1" applyAlignment="1">
      <alignment horizontal="center" vertical="center" wrapText="1"/>
    </xf>
    <xf numFmtId="0" fontId="1" fillId="16" borderId="2" xfId="0" applyFont="1" applyFill="1" applyBorder="1" applyAlignment="1">
      <alignment horizontal="center" vertical="center"/>
    </xf>
    <xf numFmtId="0" fontId="1" fillId="16" borderId="2" xfId="0" applyFont="1" applyFill="1" applyBorder="1" applyAlignment="1">
      <alignment horizontal="center" vertical="center" wrapText="1"/>
    </xf>
    <xf numFmtId="49" fontId="1" fillId="8" borderId="2" xfId="0" applyNumberFormat="1" applyFont="1"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2" fillId="5" borderId="2" xfId="0" applyNumberFormat="1" applyFont="1" applyFill="1" applyBorder="1" applyAlignment="1">
      <alignment horizontal="center" vertical="center" wrapText="1"/>
    </xf>
    <xf numFmtId="164" fontId="0" fillId="6" borderId="3" xfId="0" applyNumberFormat="1" applyFill="1" applyBorder="1" applyAlignment="1">
      <alignment horizontal="center" vertical="center" wrapText="1"/>
    </xf>
    <xf numFmtId="164" fontId="0" fillId="6" borderId="4" xfId="0" applyNumberFormat="1" applyFill="1" applyBorder="1" applyAlignment="1">
      <alignment horizontal="center" vertical="center" wrapText="1"/>
    </xf>
    <xf numFmtId="164" fontId="0" fillId="6" borderId="5" xfId="0" applyNumberFormat="1" applyFill="1" applyBorder="1" applyAlignment="1">
      <alignment horizontal="center" vertical="center" wrapText="1"/>
    </xf>
    <xf numFmtId="164" fontId="1" fillId="7" borderId="3" xfId="0" applyNumberFormat="1" applyFont="1" applyFill="1" applyBorder="1" applyAlignment="1">
      <alignment horizontal="center" vertical="center" wrapText="1"/>
    </xf>
    <xf numFmtId="164" fontId="1" fillId="7" borderId="5" xfId="0" applyNumberFormat="1" applyFont="1" applyFill="1" applyBorder="1" applyAlignment="1">
      <alignment horizontal="center" vertical="center" wrapText="1"/>
    </xf>
    <xf numFmtId="49" fontId="6" fillId="22" borderId="3" xfId="0" applyNumberFormat="1" applyFont="1" applyFill="1" applyBorder="1" applyAlignment="1">
      <alignment horizontal="center" vertical="center" wrapText="1"/>
    </xf>
    <xf numFmtId="49" fontId="6" fillId="22" borderId="4" xfId="0" applyNumberFormat="1" applyFont="1" applyFill="1" applyBorder="1" applyAlignment="1">
      <alignment horizontal="center" vertical="center" wrapText="1"/>
    </xf>
    <xf numFmtId="49" fontId="6" fillId="22" borderId="5"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49" fontId="1" fillId="6" borderId="5"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164" fontId="2" fillId="3" borderId="4"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13" borderId="3" xfId="0" applyNumberFormat="1" applyFont="1" applyFill="1" applyBorder="1" applyAlignment="1">
      <alignment horizontal="center" vertical="center" wrapText="1"/>
    </xf>
    <xf numFmtId="164" fontId="2" fillId="13" borderId="4" xfId="0" applyNumberFormat="1" applyFont="1" applyFill="1" applyBorder="1" applyAlignment="1">
      <alignment horizontal="center" vertical="center" wrapText="1"/>
    </xf>
    <xf numFmtId="164" fontId="2" fillId="13" borderId="5" xfId="0" applyNumberFormat="1" applyFont="1" applyFill="1" applyBorder="1" applyAlignment="1">
      <alignment horizontal="center" vertical="center" wrapText="1"/>
    </xf>
    <xf numFmtId="0" fontId="2" fillId="19" borderId="2" xfId="0" applyFont="1" applyFill="1" applyBorder="1" applyAlignment="1">
      <alignment horizontal="center" vertical="center" wrapText="1"/>
    </xf>
    <xf numFmtId="49" fontId="2" fillId="19"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164" fontId="2" fillId="16" borderId="2" xfId="0" applyNumberFormat="1" applyFont="1"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49" fontId="2" fillId="8" borderId="8"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164" fontId="2" fillId="14" borderId="3" xfId="0" applyNumberFormat="1" applyFont="1" applyFill="1" applyBorder="1" applyAlignment="1">
      <alignment horizontal="center" vertical="center" wrapText="1"/>
    </xf>
    <xf numFmtId="164" fontId="2" fillId="14" borderId="4" xfId="0" applyNumberFormat="1" applyFont="1" applyFill="1" applyBorder="1" applyAlignment="1">
      <alignment horizontal="center" vertical="center" wrapText="1"/>
    </xf>
    <xf numFmtId="164" fontId="2" fillId="14" borderId="5" xfId="0" applyNumberFormat="1" applyFont="1" applyFill="1" applyBorder="1" applyAlignment="1">
      <alignment horizontal="center" vertical="center" wrapText="1"/>
    </xf>
    <xf numFmtId="164" fontId="2" fillId="5" borderId="3" xfId="0" applyNumberFormat="1" applyFont="1" applyFill="1" applyBorder="1" applyAlignment="1">
      <alignment horizontal="center" vertical="center" wrapText="1"/>
    </xf>
    <xf numFmtId="164" fontId="2" fillId="5" borderId="4" xfId="0" applyNumberFormat="1" applyFont="1" applyFill="1" applyBorder="1" applyAlignment="1">
      <alignment horizontal="center" vertical="center" wrapText="1"/>
    </xf>
    <xf numFmtId="164" fontId="2" fillId="5" borderId="5" xfId="0" applyNumberFormat="1" applyFont="1" applyFill="1" applyBorder="1" applyAlignment="1">
      <alignment horizontal="center" vertical="center" wrapText="1"/>
    </xf>
    <xf numFmtId="164" fontId="2" fillId="6" borderId="2" xfId="0" applyNumberFormat="1" applyFont="1" applyFill="1"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164" fontId="2" fillId="15" borderId="2" xfId="0" applyNumberFormat="1" applyFont="1"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2" fillId="12" borderId="2" xfId="0" applyNumberFormat="1" applyFont="1" applyFill="1" applyBorder="1" applyAlignment="1">
      <alignment horizontal="center" vertical="center" wrapText="1"/>
    </xf>
    <xf numFmtId="0" fontId="1" fillId="12" borderId="5" xfId="0"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6" fillId="3"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49" fontId="2" fillId="23" borderId="2" xfId="0" applyNumberFormat="1" applyFont="1" applyFill="1" applyBorder="1" applyAlignment="1">
      <alignment horizontal="center" vertical="center" wrapText="1"/>
    </xf>
    <xf numFmtId="49" fontId="2" fillId="11" borderId="3" xfId="0" applyNumberFormat="1" applyFont="1" applyFill="1" applyBorder="1" applyAlignment="1">
      <alignment horizontal="center" vertical="center" wrapText="1"/>
    </xf>
    <xf numFmtId="49" fontId="2" fillId="11" borderId="4" xfId="0" applyNumberFormat="1" applyFont="1" applyFill="1" applyBorder="1" applyAlignment="1">
      <alignment horizontal="center" vertical="center" wrapText="1"/>
    </xf>
    <xf numFmtId="49" fontId="2" fillId="11" borderId="5" xfId="0" applyNumberFormat="1" applyFont="1" applyFill="1" applyBorder="1" applyAlignment="1">
      <alignment horizontal="center" vertical="center" wrapText="1"/>
    </xf>
    <xf numFmtId="49" fontId="2" fillId="9" borderId="3"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49" fontId="2" fillId="9" borderId="5"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2" fillId="16" borderId="10" xfId="0" applyNumberFormat="1" applyFont="1" applyFill="1" applyBorder="1" applyAlignment="1">
      <alignment horizontal="center" vertical="center" wrapText="1"/>
    </xf>
    <xf numFmtId="49" fontId="2" fillId="15" borderId="8" xfId="0" applyNumberFormat="1"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49" fontId="1" fillId="16" borderId="8" xfId="0" applyNumberFormat="1" applyFont="1" applyFill="1" applyBorder="1" applyAlignment="1">
      <alignment horizontal="center" vertical="center" wrapText="1"/>
    </xf>
    <xf numFmtId="49" fontId="1" fillId="16" borderId="10"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1" fillId="18" borderId="8" xfId="0" applyNumberFormat="1" applyFont="1" applyFill="1" applyBorder="1" applyAlignment="1">
      <alignment horizontal="center" vertical="center" wrapText="1"/>
    </xf>
    <xf numFmtId="49" fontId="1" fillId="18" borderId="10"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2" fillId="6" borderId="10" xfId="0" applyNumberFormat="1" applyFont="1" applyFill="1" applyBorder="1" applyAlignment="1">
      <alignment horizontal="center" vertical="center" wrapText="1"/>
    </xf>
    <xf numFmtId="49" fontId="2" fillId="6" borderId="9" xfId="0" applyNumberFormat="1" applyFont="1" applyFill="1" applyBorder="1" applyAlignment="1">
      <alignment horizontal="center" vertical="center" wrapText="1"/>
    </xf>
    <xf numFmtId="49" fontId="2" fillId="14" borderId="3" xfId="0" applyNumberFormat="1" applyFont="1" applyFill="1" applyBorder="1" applyAlignment="1">
      <alignment horizontal="center" vertical="center" wrapText="1"/>
    </xf>
    <xf numFmtId="49" fontId="2" fillId="14"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10" xfId="0" applyNumberFormat="1" applyFont="1" applyFill="1" applyBorder="1" applyAlignment="1">
      <alignment horizontal="center" vertical="center" wrapText="1"/>
    </xf>
    <xf numFmtId="49" fontId="0" fillId="10" borderId="3" xfId="0" applyNumberFormat="1" applyFill="1" applyBorder="1" applyAlignment="1">
      <alignment horizontal="center" vertical="center" wrapText="1"/>
    </xf>
    <xf numFmtId="49" fontId="0" fillId="10" borderId="5" xfId="0" applyNumberFormat="1" applyFill="1" applyBorder="1" applyAlignment="1">
      <alignment horizontal="center" vertical="center" wrapText="1"/>
    </xf>
    <xf numFmtId="49" fontId="2" fillId="11" borderId="2"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0" fontId="1" fillId="0" borderId="2" xfId="0" applyFont="1" applyBorder="1" applyAlignment="1">
      <alignment wrapText="1"/>
    </xf>
    <xf numFmtId="0" fontId="1" fillId="0" borderId="2" xfId="0" applyFont="1" applyBorder="1"/>
    <xf numFmtId="0" fontId="1" fillId="0" borderId="3" xfId="0" applyFont="1" applyBorder="1" applyAlignment="1">
      <alignment horizontal="center"/>
    </xf>
    <xf numFmtId="0" fontId="1" fillId="0" borderId="5" xfId="0" applyFont="1" applyBorder="1" applyAlignment="1">
      <alignment horizontal="center"/>
    </xf>
    <xf numFmtId="6" fontId="1" fillId="0" borderId="3" xfId="0" applyNumberFormat="1" applyFont="1" applyBorder="1" applyAlignment="1">
      <alignment horizontal="center"/>
    </xf>
    <xf numFmtId="6" fontId="1" fillId="0" borderId="4" xfId="0" applyNumberFormat="1" applyFont="1" applyBorder="1" applyAlignment="1">
      <alignment horizontal="center"/>
    </xf>
    <xf numFmtId="6" fontId="1" fillId="0" borderId="5" xfId="0" applyNumberFormat="1" applyFont="1" applyBorder="1" applyAlignment="1">
      <alignment horizontal="center"/>
    </xf>
    <xf numFmtId="0" fontId="1" fillId="0" borderId="4" xfId="0" applyFont="1" applyBorder="1" applyAlignment="1">
      <alignment horizontal="center"/>
    </xf>
  </cellXfs>
  <cellStyles count="2">
    <cellStyle name="Monétaire" xfId="1" builtinId="4"/>
    <cellStyle name="Normal" xfId="0" builtinId="0"/>
  </cellStyles>
  <dxfs count="0"/>
  <tableStyles count="0" defaultTableStyle="TableStyleMedium2" defaultPivotStyle="PivotStyleLight16"/>
  <colors>
    <mruColors>
      <color rgb="FFE3C0FF"/>
      <color rgb="FFEEB3FF"/>
      <color rgb="FFDB9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AF1C1-BE9A-E744-BE0A-E512EE25D496}">
  <sheetPr codeName="Feuil1"/>
  <dimension ref="A1:M123"/>
  <sheetViews>
    <sheetView tabSelected="1" workbookViewId="0">
      <pane xSplit="5" ySplit="2" topLeftCell="K101" activePane="bottomRight" state="frozenSplit"/>
      <selection sqref="A1:O1"/>
      <selection pane="topRight" activeCell="G1" sqref="G1"/>
      <selection pane="bottomLeft" activeCell="A12" sqref="A12"/>
      <selection pane="bottomRight" activeCell="M104" sqref="M104:M109"/>
    </sheetView>
  </sheetViews>
  <sheetFormatPr baseColWidth="10" defaultRowHeight="14" x14ac:dyDescent="0.2"/>
  <cols>
    <col min="1" max="1" width="10.33203125" style="23" customWidth="1"/>
    <col min="2" max="2" width="16.83203125" style="23" customWidth="1"/>
    <col min="3" max="3" width="14.6640625" style="23" customWidth="1"/>
    <col min="4" max="4" width="18.83203125" style="23" customWidth="1"/>
    <col min="5" max="5" width="37.83203125" style="1" customWidth="1"/>
    <col min="6" max="6" width="10.6640625" style="1" customWidth="1"/>
    <col min="7" max="7" width="10.83203125" style="1" customWidth="1"/>
    <col min="8" max="11" width="11.1640625" style="1" customWidth="1"/>
    <col min="12" max="12" width="46.1640625" style="1" customWidth="1"/>
    <col min="13" max="13" width="10.83203125" style="1" customWidth="1"/>
    <col min="14" max="14" width="8.1640625" style="1" customWidth="1"/>
    <col min="15" max="16384" width="10.83203125" style="1"/>
  </cols>
  <sheetData>
    <row r="1" spans="1:13" ht="14" customHeight="1" x14ac:dyDescent="0.2">
      <c r="A1" s="300" t="s">
        <v>46</v>
      </c>
      <c r="B1" s="301"/>
      <c r="C1" s="301"/>
      <c r="D1" s="301"/>
      <c r="E1" s="301"/>
      <c r="F1" s="301"/>
      <c r="G1" s="301"/>
      <c r="H1" s="301"/>
      <c r="I1" s="301"/>
      <c r="J1" s="196"/>
      <c r="K1" s="196"/>
    </row>
    <row r="2" spans="1:13" ht="45" x14ac:dyDescent="0.2">
      <c r="A2" s="22" t="s">
        <v>31</v>
      </c>
      <c r="B2" s="22" t="s">
        <v>0</v>
      </c>
      <c r="C2" s="22" t="s">
        <v>29</v>
      </c>
      <c r="D2" s="22" t="s">
        <v>27</v>
      </c>
      <c r="E2" s="22" t="s">
        <v>1</v>
      </c>
      <c r="F2" s="22" t="s">
        <v>91</v>
      </c>
      <c r="G2" s="22" t="s">
        <v>271</v>
      </c>
      <c r="H2" s="22" t="s">
        <v>68</v>
      </c>
      <c r="I2" s="22" t="s">
        <v>2</v>
      </c>
      <c r="J2" s="197" t="s">
        <v>359</v>
      </c>
      <c r="K2" s="22" t="s">
        <v>2</v>
      </c>
      <c r="L2" s="22" t="s">
        <v>90</v>
      </c>
      <c r="M2" s="413" t="s">
        <v>354</v>
      </c>
    </row>
    <row r="3" spans="1:13" ht="29" customHeight="1" x14ac:dyDescent="0.2">
      <c r="A3" s="306" t="s">
        <v>70</v>
      </c>
      <c r="B3" s="311" t="s">
        <v>69</v>
      </c>
      <c r="C3" s="310" t="s">
        <v>218</v>
      </c>
      <c r="D3" s="62" t="s">
        <v>214</v>
      </c>
      <c r="E3" s="116" t="s">
        <v>215</v>
      </c>
      <c r="F3" s="24">
        <v>750</v>
      </c>
      <c r="G3" s="142">
        <v>375</v>
      </c>
      <c r="H3" s="142">
        <v>0</v>
      </c>
      <c r="I3" s="342">
        <f>SUM(H3:H4)</f>
        <v>0</v>
      </c>
      <c r="J3" s="182"/>
      <c r="K3" s="342">
        <f>I3</f>
        <v>0</v>
      </c>
      <c r="L3" s="384" t="s">
        <v>346</v>
      </c>
      <c r="M3" s="415">
        <v>0</v>
      </c>
    </row>
    <row r="4" spans="1:13" ht="20" customHeight="1" x14ac:dyDescent="0.2">
      <c r="A4" s="306"/>
      <c r="B4" s="311"/>
      <c r="C4" s="310"/>
      <c r="D4" s="62" t="s">
        <v>217</v>
      </c>
      <c r="E4" s="116" t="s">
        <v>216</v>
      </c>
      <c r="F4" s="24">
        <v>750</v>
      </c>
      <c r="G4" s="142">
        <v>150</v>
      </c>
      <c r="H4" s="142">
        <v>0</v>
      </c>
      <c r="I4" s="343"/>
      <c r="J4" s="183"/>
      <c r="K4" s="343"/>
      <c r="L4" s="384"/>
      <c r="M4" s="416"/>
    </row>
    <row r="5" spans="1:13" ht="26" customHeight="1" x14ac:dyDescent="0.2">
      <c r="A5" s="323" t="s">
        <v>57</v>
      </c>
      <c r="B5" s="368" t="s">
        <v>3</v>
      </c>
      <c r="C5" s="371" t="s">
        <v>93</v>
      </c>
      <c r="D5" s="58" t="s">
        <v>92</v>
      </c>
      <c r="E5" s="88" t="s">
        <v>96</v>
      </c>
      <c r="F5" s="26">
        <v>1600</v>
      </c>
      <c r="G5" s="26">
        <v>1000</v>
      </c>
      <c r="H5" s="148">
        <v>1000</v>
      </c>
      <c r="I5" s="315">
        <f>SUM(H5:H7)</f>
        <v>2000</v>
      </c>
      <c r="J5" s="198"/>
      <c r="K5" s="315">
        <f>SUM(J5:J7)</f>
        <v>0</v>
      </c>
      <c r="L5" s="410" t="s">
        <v>342</v>
      </c>
      <c r="M5" s="417">
        <v>2000</v>
      </c>
    </row>
    <row r="6" spans="1:13" ht="33" customHeight="1" x14ac:dyDescent="0.2">
      <c r="A6" s="324"/>
      <c r="B6" s="369"/>
      <c r="C6" s="372"/>
      <c r="D6" s="58" t="s">
        <v>94</v>
      </c>
      <c r="E6" s="88" t="s">
        <v>97</v>
      </c>
      <c r="F6" s="26">
        <v>1200</v>
      </c>
      <c r="G6" s="26">
        <v>1100</v>
      </c>
      <c r="H6" s="148">
        <v>1000</v>
      </c>
      <c r="I6" s="316"/>
      <c r="J6" s="198"/>
      <c r="K6" s="316"/>
      <c r="L6" s="411"/>
      <c r="M6" s="418"/>
    </row>
    <row r="7" spans="1:13" ht="49" customHeight="1" x14ac:dyDescent="0.2">
      <c r="A7" s="325"/>
      <c r="B7" s="370"/>
      <c r="C7" s="373"/>
      <c r="D7" s="58" t="s">
        <v>95</v>
      </c>
      <c r="E7" s="88" t="s">
        <v>98</v>
      </c>
      <c r="F7" s="26">
        <v>1200</v>
      </c>
      <c r="G7" s="26">
        <v>300</v>
      </c>
      <c r="H7" s="148">
        <v>0</v>
      </c>
      <c r="I7" s="317"/>
      <c r="J7" s="198"/>
      <c r="K7" s="317"/>
      <c r="L7" s="412"/>
      <c r="M7" s="419"/>
    </row>
    <row r="8" spans="1:13" ht="20" customHeight="1" x14ac:dyDescent="0.2">
      <c r="A8" s="307" t="s">
        <v>32</v>
      </c>
      <c r="B8" s="308" t="s">
        <v>4</v>
      </c>
      <c r="C8" s="308" t="s">
        <v>230</v>
      </c>
      <c r="D8" s="63" t="s">
        <v>222</v>
      </c>
      <c r="E8" s="117" t="s">
        <v>226</v>
      </c>
      <c r="F8" s="25">
        <v>1000</v>
      </c>
      <c r="G8" s="25">
        <v>1000</v>
      </c>
      <c r="H8" s="149">
        <v>900</v>
      </c>
      <c r="I8" s="361">
        <f>SUM(H8:H11)</f>
        <v>2000</v>
      </c>
      <c r="J8" s="186"/>
      <c r="K8" s="361">
        <f>I8</f>
        <v>2000</v>
      </c>
      <c r="L8" s="385" t="s">
        <v>320</v>
      </c>
      <c r="M8" s="415">
        <v>1300</v>
      </c>
    </row>
    <row r="9" spans="1:13" ht="20" customHeight="1" x14ac:dyDescent="0.2">
      <c r="A9" s="307"/>
      <c r="B9" s="308"/>
      <c r="C9" s="308"/>
      <c r="D9" s="63" t="s">
        <v>223</v>
      </c>
      <c r="E9" s="117" t="s">
        <v>227</v>
      </c>
      <c r="F9" s="25">
        <v>750</v>
      </c>
      <c r="G9" s="25">
        <v>500</v>
      </c>
      <c r="H9" s="149">
        <v>500</v>
      </c>
      <c r="I9" s="361"/>
      <c r="J9" s="186"/>
      <c r="K9" s="361"/>
      <c r="L9" s="386"/>
      <c r="M9" s="420"/>
    </row>
    <row r="10" spans="1:13" ht="20" customHeight="1" x14ac:dyDescent="0.2">
      <c r="A10" s="307"/>
      <c r="B10" s="308"/>
      <c r="C10" s="308"/>
      <c r="D10" s="63" t="s">
        <v>224</v>
      </c>
      <c r="E10" s="117" t="s">
        <v>228</v>
      </c>
      <c r="F10" s="25">
        <v>750</v>
      </c>
      <c r="G10" s="25">
        <v>500</v>
      </c>
      <c r="H10" s="149">
        <v>400</v>
      </c>
      <c r="I10" s="361"/>
      <c r="J10" s="186"/>
      <c r="K10" s="361"/>
      <c r="L10" s="386"/>
      <c r="M10" s="420"/>
    </row>
    <row r="11" spans="1:13" ht="28" customHeight="1" x14ac:dyDescent="0.2">
      <c r="A11" s="307"/>
      <c r="B11" s="308"/>
      <c r="C11" s="309"/>
      <c r="D11" s="63" t="s">
        <v>225</v>
      </c>
      <c r="E11" s="117" t="s">
        <v>229</v>
      </c>
      <c r="F11" s="25">
        <v>500</v>
      </c>
      <c r="G11" s="25">
        <v>250</v>
      </c>
      <c r="H11" s="149">
        <v>200</v>
      </c>
      <c r="I11" s="362"/>
      <c r="J11" s="187"/>
      <c r="K11" s="362"/>
      <c r="L11" s="386"/>
      <c r="M11" s="416"/>
    </row>
    <row r="12" spans="1:13" ht="20" customHeight="1" x14ac:dyDescent="0.2">
      <c r="A12" s="306" t="s">
        <v>33</v>
      </c>
      <c r="B12" s="311" t="s">
        <v>30</v>
      </c>
      <c r="C12" s="311" t="s">
        <v>299</v>
      </c>
      <c r="D12" s="61" t="s">
        <v>99</v>
      </c>
      <c r="E12" s="116" t="s">
        <v>47</v>
      </c>
      <c r="F12" s="24">
        <v>1500</v>
      </c>
      <c r="G12" s="24">
        <v>1250</v>
      </c>
      <c r="H12" s="142">
        <v>800</v>
      </c>
      <c r="I12" s="343">
        <f>SUM(H12:H14)</f>
        <v>1500</v>
      </c>
      <c r="J12" s="183"/>
      <c r="K12" s="343">
        <f>I12+SUM(J12:J14)</f>
        <v>2000</v>
      </c>
      <c r="L12" s="387" t="s">
        <v>341</v>
      </c>
      <c r="M12" s="415">
        <v>1300</v>
      </c>
    </row>
    <row r="13" spans="1:13" ht="20" customHeight="1" x14ac:dyDescent="0.2">
      <c r="A13" s="306"/>
      <c r="B13" s="311"/>
      <c r="C13" s="311"/>
      <c r="D13" s="61" t="s">
        <v>101</v>
      </c>
      <c r="E13" s="116" t="s">
        <v>25</v>
      </c>
      <c r="F13" s="24">
        <v>4000</v>
      </c>
      <c r="G13" s="24">
        <v>700</v>
      </c>
      <c r="H13" s="142">
        <v>500</v>
      </c>
      <c r="I13" s="343"/>
      <c r="J13" s="183">
        <v>500</v>
      </c>
      <c r="K13" s="343"/>
      <c r="L13" s="388"/>
      <c r="M13" s="420"/>
    </row>
    <row r="14" spans="1:13" ht="20" customHeight="1" x14ac:dyDescent="0.2">
      <c r="A14" s="306"/>
      <c r="B14" s="311"/>
      <c r="C14" s="311"/>
      <c r="D14" s="61" t="s">
        <v>102</v>
      </c>
      <c r="E14" s="116" t="s">
        <v>100</v>
      </c>
      <c r="F14" s="24">
        <v>2000</v>
      </c>
      <c r="G14" s="24">
        <v>300</v>
      </c>
      <c r="H14" s="142">
        <v>200</v>
      </c>
      <c r="I14" s="343"/>
      <c r="J14" s="183"/>
      <c r="K14" s="343"/>
      <c r="L14" s="388"/>
      <c r="M14" s="416"/>
    </row>
    <row r="15" spans="1:13" ht="20" customHeight="1" x14ac:dyDescent="0.2">
      <c r="A15" s="214" t="s">
        <v>71</v>
      </c>
      <c r="B15" s="374" t="s">
        <v>72</v>
      </c>
      <c r="C15" s="374" t="s">
        <v>112</v>
      </c>
      <c r="D15" s="68" t="s">
        <v>111</v>
      </c>
      <c r="E15" s="118" t="s">
        <v>301</v>
      </c>
      <c r="F15" s="29">
        <v>600</v>
      </c>
      <c r="G15" s="172">
        <v>600</v>
      </c>
      <c r="H15" s="150">
        <v>0</v>
      </c>
      <c r="I15" s="318">
        <f>SUM(H15:H16)</f>
        <v>0</v>
      </c>
      <c r="J15" s="199"/>
      <c r="K15" s="318">
        <f>SUM(J15:J16)</f>
        <v>0</v>
      </c>
      <c r="L15" s="214" t="s">
        <v>347</v>
      </c>
      <c r="M15" s="415">
        <v>0</v>
      </c>
    </row>
    <row r="16" spans="1:13" ht="20" customHeight="1" x14ac:dyDescent="0.2">
      <c r="A16" s="215"/>
      <c r="B16" s="375"/>
      <c r="C16" s="375"/>
      <c r="D16" s="68" t="s">
        <v>113</v>
      </c>
      <c r="E16" s="118" t="s">
        <v>300</v>
      </c>
      <c r="F16" s="29">
        <v>400</v>
      </c>
      <c r="G16" s="172">
        <v>400</v>
      </c>
      <c r="H16" s="150">
        <v>0</v>
      </c>
      <c r="I16" s="319"/>
      <c r="J16" s="199"/>
      <c r="K16" s="319"/>
      <c r="L16" s="215"/>
      <c r="M16" s="416"/>
    </row>
    <row r="17" spans="1:13" ht="20" customHeight="1" x14ac:dyDescent="0.2">
      <c r="A17" s="312" t="s">
        <v>58</v>
      </c>
      <c r="B17" s="262" t="s">
        <v>59</v>
      </c>
      <c r="C17" s="262" t="s">
        <v>176</v>
      </c>
      <c r="D17" s="52" t="s">
        <v>177</v>
      </c>
      <c r="E17" s="119" t="s">
        <v>179</v>
      </c>
      <c r="F17" s="27">
        <v>1300</v>
      </c>
      <c r="G17" s="173">
        <v>1300</v>
      </c>
      <c r="H17" s="151">
        <v>1300</v>
      </c>
      <c r="I17" s="313">
        <f>SUM(H17:H18)</f>
        <v>1500</v>
      </c>
      <c r="J17" s="191"/>
      <c r="K17" s="313">
        <f>I17</f>
        <v>1500</v>
      </c>
      <c r="L17" s="405" t="s">
        <v>321</v>
      </c>
      <c r="M17" s="415">
        <v>1500</v>
      </c>
    </row>
    <row r="18" spans="1:13" ht="20" customHeight="1" x14ac:dyDescent="0.2">
      <c r="A18" s="312"/>
      <c r="B18" s="262"/>
      <c r="C18" s="262"/>
      <c r="D18" s="60" t="s">
        <v>178</v>
      </c>
      <c r="E18" s="119" t="s">
        <v>173</v>
      </c>
      <c r="F18" s="27">
        <v>200</v>
      </c>
      <c r="G18" s="173">
        <v>200</v>
      </c>
      <c r="H18" s="151">
        <v>200</v>
      </c>
      <c r="I18" s="313"/>
      <c r="J18" s="191"/>
      <c r="K18" s="313"/>
      <c r="L18" s="406"/>
      <c r="M18" s="416"/>
    </row>
    <row r="19" spans="1:13" ht="30" customHeight="1" x14ac:dyDescent="0.2">
      <c r="A19" s="64" t="s">
        <v>51</v>
      </c>
      <c r="B19" s="65" t="s">
        <v>50</v>
      </c>
      <c r="C19" s="65" t="s">
        <v>190</v>
      </c>
      <c r="D19" s="11" t="s">
        <v>191</v>
      </c>
      <c r="E19" s="28" t="s">
        <v>192</v>
      </c>
      <c r="F19" s="28">
        <v>2000</v>
      </c>
      <c r="G19" s="174">
        <v>1500</v>
      </c>
      <c r="H19" s="152">
        <v>0</v>
      </c>
      <c r="I19" s="66">
        <f>SUM(H19:H19)</f>
        <v>0</v>
      </c>
      <c r="J19" s="66">
        <v>1500</v>
      </c>
      <c r="K19" s="66">
        <f>SUM(J19:J19)</f>
        <v>1500</v>
      </c>
      <c r="L19" s="64" t="s">
        <v>358</v>
      </c>
      <c r="M19" s="414">
        <v>1500</v>
      </c>
    </row>
    <row r="20" spans="1:13" ht="20" customHeight="1" x14ac:dyDescent="0.2">
      <c r="A20" s="320" t="s">
        <v>66</v>
      </c>
      <c r="B20" s="266" t="s">
        <v>63</v>
      </c>
      <c r="C20" s="266" t="s">
        <v>118</v>
      </c>
      <c r="D20" s="50" t="s">
        <v>114</v>
      </c>
      <c r="E20" s="51" t="s">
        <v>119</v>
      </c>
      <c r="F20" s="134">
        <v>300</v>
      </c>
      <c r="G20" s="134">
        <v>300</v>
      </c>
      <c r="H20" s="153">
        <v>300</v>
      </c>
      <c r="I20" s="277">
        <f>SUM(H20:H23)</f>
        <v>1750</v>
      </c>
      <c r="J20" s="200"/>
      <c r="K20" s="277">
        <f>I20</f>
        <v>1750</v>
      </c>
      <c r="L20" s="376" t="s">
        <v>322</v>
      </c>
      <c r="M20" s="415">
        <v>1500</v>
      </c>
    </row>
    <row r="21" spans="1:13" ht="20" customHeight="1" x14ac:dyDescent="0.2">
      <c r="A21" s="321"/>
      <c r="B21" s="267"/>
      <c r="C21" s="267"/>
      <c r="D21" s="50" t="s">
        <v>115</v>
      </c>
      <c r="E21" s="51" t="s">
        <v>120</v>
      </c>
      <c r="F21" s="134">
        <v>1000</v>
      </c>
      <c r="G21" s="134">
        <v>1000</v>
      </c>
      <c r="H21" s="153">
        <v>1000</v>
      </c>
      <c r="I21" s="278"/>
      <c r="J21" s="200"/>
      <c r="K21" s="278"/>
      <c r="L21" s="376"/>
      <c r="M21" s="420"/>
    </row>
    <row r="22" spans="1:13" ht="20" customHeight="1" x14ac:dyDescent="0.2">
      <c r="A22" s="321"/>
      <c r="B22" s="267"/>
      <c r="C22" s="267"/>
      <c r="D22" s="50" t="s">
        <v>116</v>
      </c>
      <c r="E22" s="51" t="s">
        <v>121</v>
      </c>
      <c r="F22" s="134">
        <v>100</v>
      </c>
      <c r="G22" s="134">
        <v>100</v>
      </c>
      <c r="H22" s="153">
        <v>100</v>
      </c>
      <c r="I22" s="278"/>
      <c r="J22" s="200"/>
      <c r="K22" s="278"/>
      <c r="L22" s="376"/>
      <c r="M22" s="420"/>
    </row>
    <row r="23" spans="1:13" ht="20" customHeight="1" x14ac:dyDescent="0.2">
      <c r="A23" s="322"/>
      <c r="B23" s="268"/>
      <c r="C23" s="268"/>
      <c r="D23" s="50" t="s">
        <v>117</v>
      </c>
      <c r="E23" s="51" t="s">
        <v>302</v>
      </c>
      <c r="F23" s="134">
        <v>500</v>
      </c>
      <c r="G23" s="134">
        <v>250</v>
      </c>
      <c r="H23" s="153">
        <v>350</v>
      </c>
      <c r="I23" s="279"/>
      <c r="J23" s="200"/>
      <c r="K23" s="279"/>
      <c r="L23" s="376"/>
      <c r="M23" s="416"/>
    </row>
    <row r="24" spans="1:13" ht="20" customHeight="1" x14ac:dyDescent="0.2">
      <c r="A24" s="312" t="s">
        <v>34</v>
      </c>
      <c r="B24" s="262" t="s">
        <v>15</v>
      </c>
      <c r="C24" s="262" t="s">
        <v>197</v>
      </c>
      <c r="D24" s="52" t="s">
        <v>195</v>
      </c>
      <c r="E24" s="119" t="s">
        <v>160</v>
      </c>
      <c r="F24" s="27">
        <v>2000</v>
      </c>
      <c r="G24" s="173">
        <v>1000</v>
      </c>
      <c r="H24" s="151">
        <v>500</v>
      </c>
      <c r="I24" s="344">
        <f>SUM(H24:H25)</f>
        <v>1500</v>
      </c>
      <c r="J24" s="184"/>
      <c r="K24" s="344">
        <f>I24</f>
        <v>1500</v>
      </c>
      <c r="L24" s="346" t="s">
        <v>343</v>
      </c>
      <c r="M24" s="415">
        <v>1500</v>
      </c>
    </row>
    <row r="25" spans="1:13" ht="20" customHeight="1" x14ac:dyDescent="0.2">
      <c r="A25" s="312"/>
      <c r="B25" s="262"/>
      <c r="C25" s="263"/>
      <c r="D25" s="60" t="s">
        <v>196</v>
      </c>
      <c r="E25" s="119" t="s">
        <v>16</v>
      </c>
      <c r="F25" s="27">
        <v>1000</v>
      </c>
      <c r="G25" s="173">
        <v>500</v>
      </c>
      <c r="H25" s="151">
        <v>1000</v>
      </c>
      <c r="I25" s="345"/>
      <c r="J25" s="184"/>
      <c r="K25" s="345"/>
      <c r="L25" s="347"/>
      <c r="M25" s="416"/>
    </row>
    <row r="26" spans="1:13" ht="20" customHeight="1" x14ac:dyDescent="0.2">
      <c r="A26" s="67" t="s">
        <v>48</v>
      </c>
      <c r="B26" s="68" t="s">
        <v>49</v>
      </c>
      <c r="C26" s="68" t="s">
        <v>163</v>
      </c>
      <c r="D26" s="18" t="s">
        <v>162</v>
      </c>
      <c r="E26" s="118" t="s">
        <v>303</v>
      </c>
      <c r="F26" s="29">
        <v>1600</v>
      </c>
      <c r="G26" s="172">
        <v>1500</v>
      </c>
      <c r="H26" s="150">
        <v>1500</v>
      </c>
      <c r="I26" s="69">
        <f>SUM(H26:H26)</f>
        <v>1500</v>
      </c>
      <c r="J26" s="69">
        <v>100</v>
      </c>
      <c r="K26" s="69">
        <f>SUM(I26:J26)</f>
        <v>1600</v>
      </c>
      <c r="L26" s="91" t="s">
        <v>323</v>
      </c>
      <c r="M26" s="414">
        <v>1000</v>
      </c>
    </row>
    <row r="27" spans="1:13" ht="30" customHeight="1" x14ac:dyDescent="0.2">
      <c r="A27" s="70" t="s">
        <v>35</v>
      </c>
      <c r="B27" s="71" t="s">
        <v>5</v>
      </c>
      <c r="C27" s="71" t="s">
        <v>304</v>
      </c>
      <c r="D27" s="8" t="s">
        <v>305</v>
      </c>
      <c r="E27" s="31" t="s">
        <v>231</v>
      </c>
      <c r="F27" s="30">
        <v>2000</v>
      </c>
      <c r="G27" s="30">
        <v>1500</v>
      </c>
      <c r="H27" s="154">
        <v>1600</v>
      </c>
      <c r="I27" s="72">
        <f>SUM(H27:H27)</f>
        <v>1600</v>
      </c>
      <c r="J27" s="72">
        <v>400</v>
      </c>
      <c r="K27" s="72">
        <f>I27+J27</f>
        <v>2000</v>
      </c>
      <c r="L27" s="92" t="s">
        <v>324</v>
      </c>
      <c r="M27" s="414">
        <v>2000</v>
      </c>
    </row>
    <row r="28" spans="1:13" ht="20" customHeight="1" x14ac:dyDescent="0.2">
      <c r="A28" s="341" t="s">
        <v>36</v>
      </c>
      <c r="B28" s="275" t="s">
        <v>23</v>
      </c>
      <c r="C28" s="275" t="s">
        <v>129</v>
      </c>
      <c r="D28" s="7" t="s">
        <v>128</v>
      </c>
      <c r="E28" s="32" t="s">
        <v>132</v>
      </c>
      <c r="F28" s="32">
        <v>2200</v>
      </c>
      <c r="G28" s="32">
        <v>200</v>
      </c>
      <c r="H28" s="155">
        <v>0</v>
      </c>
      <c r="I28" s="314">
        <f>SUM(H28:H30)</f>
        <v>1600</v>
      </c>
      <c r="J28" s="192"/>
      <c r="K28" s="314">
        <f>I28</f>
        <v>1600</v>
      </c>
      <c r="L28" s="389" t="s">
        <v>325</v>
      </c>
      <c r="M28" s="415">
        <v>1986</v>
      </c>
    </row>
    <row r="29" spans="1:13" ht="29" customHeight="1" x14ac:dyDescent="0.2">
      <c r="A29" s="341"/>
      <c r="B29" s="275"/>
      <c r="C29" s="275"/>
      <c r="D29" s="73" t="s">
        <v>130</v>
      </c>
      <c r="E29" s="32" t="s">
        <v>133</v>
      </c>
      <c r="F29" s="32">
        <v>2500</v>
      </c>
      <c r="G29" s="32">
        <v>1000</v>
      </c>
      <c r="H29" s="155">
        <v>600</v>
      </c>
      <c r="I29" s="314"/>
      <c r="J29" s="192">
        <v>400</v>
      </c>
      <c r="K29" s="314"/>
      <c r="L29" s="390"/>
      <c r="M29" s="420"/>
    </row>
    <row r="30" spans="1:13" ht="20" customHeight="1" x14ac:dyDescent="0.2">
      <c r="A30" s="341"/>
      <c r="B30" s="275"/>
      <c r="C30" s="275"/>
      <c r="D30" s="73" t="s">
        <v>131</v>
      </c>
      <c r="E30" s="32" t="s">
        <v>306</v>
      </c>
      <c r="F30" s="32">
        <v>2500</v>
      </c>
      <c r="G30" s="32">
        <v>900</v>
      </c>
      <c r="H30" s="155">
        <v>1000</v>
      </c>
      <c r="I30" s="314"/>
      <c r="J30" s="192"/>
      <c r="K30" s="314"/>
      <c r="L30" s="390"/>
      <c r="M30" s="416"/>
    </row>
    <row r="31" spans="1:13" ht="20" customHeight="1" x14ac:dyDescent="0.2">
      <c r="A31" s="340" t="s">
        <v>37</v>
      </c>
      <c r="B31" s="339" t="s">
        <v>24</v>
      </c>
      <c r="C31" s="339" t="s">
        <v>250</v>
      </c>
      <c r="D31" s="10" t="s">
        <v>246</v>
      </c>
      <c r="E31" s="120" t="s">
        <v>16</v>
      </c>
      <c r="F31" s="33">
        <v>1500</v>
      </c>
      <c r="G31" s="33">
        <v>400</v>
      </c>
      <c r="H31" s="156">
        <v>700</v>
      </c>
      <c r="I31" s="276">
        <f>SUM(H31:H34)</f>
        <v>1700</v>
      </c>
      <c r="J31" s="195"/>
      <c r="K31" s="276">
        <f>I31</f>
        <v>1700</v>
      </c>
      <c r="L31" s="340" t="s">
        <v>326</v>
      </c>
      <c r="M31" s="415">
        <v>1800</v>
      </c>
    </row>
    <row r="32" spans="1:13" ht="20" customHeight="1" x14ac:dyDescent="0.2">
      <c r="A32" s="340"/>
      <c r="B32" s="339"/>
      <c r="C32" s="339"/>
      <c r="D32" s="10" t="s">
        <v>247</v>
      </c>
      <c r="E32" s="120" t="s">
        <v>26</v>
      </c>
      <c r="F32" s="33">
        <v>1500</v>
      </c>
      <c r="G32" s="33">
        <v>300</v>
      </c>
      <c r="H32" s="156">
        <v>200</v>
      </c>
      <c r="I32" s="276"/>
      <c r="J32" s="195"/>
      <c r="K32" s="276"/>
      <c r="L32" s="340"/>
      <c r="M32" s="420"/>
    </row>
    <row r="33" spans="1:13" ht="20" customHeight="1" x14ac:dyDescent="0.2">
      <c r="A33" s="340"/>
      <c r="B33" s="339"/>
      <c r="C33" s="339"/>
      <c r="D33" s="10" t="s">
        <v>248</v>
      </c>
      <c r="E33" s="120" t="s">
        <v>251</v>
      </c>
      <c r="F33" s="33">
        <v>2000</v>
      </c>
      <c r="G33" s="33">
        <v>700</v>
      </c>
      <c r="H33" s="156">
        <v>200</v>
      </c>
      <c r="I33" s="276"/>
      <c r="J33" s="195"/>
      <c r="K33" s="276"/>
      <c r="L33" s="340"/>
      <c r="M33" s="420"/>
    </row>
    <row r="34" spans="1:13" ht="20" customHeight="1" x14ac:dyDescent="0.2">
      <c r="A34" s="340"/>
      <c r="B34" s="339"/>
      <c r="C34" s="339"/>
      <c r="D34" s="10" t="s">
        <v>249</v>
      </c>
      <c r="E34" s="120" t="s">
        <v>25</v>
      </c>
      <c r="F34" s="33">
        <v>2000</v>
      </c>
      <c r="G34" s="33">
        <v>900</v>
      </c>
      <c r="H34" s="156">
        <v>600</v>
      </c>
      <c r="I34" s="276"/>
      <c r="J34" s="195"/>
      <c r="K34" s="276"/>
      <c r="L34" s="340"/>
      <c r="M34" s="416"/>
    </row>
    <row r="35" spans="1:13" ht="25" customHeight="1" x14ac:dyDescent="0.2">
      <c r="A35" s="97" t="s">
        <v>38</v>
      </c>
      <c r="B35" s="98" t="s">
        <v>6</v>
      </c>
      <c r="C35" s="98" t="s">
        <v>165</v>
      </c>
      <c r="D35" s="98" t="s">
        <v>164</v>
      </c>
      <c r="E35" s="99" t="s">
        <v>166</v>
      </c>
      <c r="F35" s="99">
        <v>1000</v>
      </c>
      <c r="G35" s="99">
        <v>1000</v>
      </c>
      <c r="H35" s="157">
        <v>1000</v>
      </c>
      <c r="I35" s="100">
        <f>H35</f>
        <v>1000</v>
      </c>
      <c r="J35" s="100"/>
      <c r="K35" s="100">
        <f>I35</f>
        <v>1000</v>
      </c>
      <c r="L35" s="135" t="s">
        <v>327</v>
      </c>
      <c r="M35" s="414">
        <v>1000</v>
      </c>
    </row>
    <row r="36" spans="1:13" ht="20" customHeight="1" x14ac:dyDescent="0.2">
      <c r="A36" s="225" t="s">
        <v>39</v>
      </c>
      <c r="B36" s="222" t="s">
        <v>19</v>
      </c>
      <c r="C36" s="222" t="s">
        <v>150</v>
      </c>
      <c r="D36" s="21" t="s">
        <v>149</v>
      </c>
      <c r="E36" s="34" t="s">
        <v>154</v>
      </c>
      <c r="F36" s="34">
        <v>900</v>
      </c>
      <c r="G36" s="121">
        <v>400</v>
      </c>
      <c r="H36" s="158">
        <v>700</v>
      </c>
      <c r="I36" s="280">
        <f>SUM(H36:H38)</f>
        <v>1700</v>
      </c>
      <c r="J36" s="201"/>
      <c r="K36" s="280">
        <f>I36</f>
        <v>1700</v>
      </c>
      <c r="L36" s="380" t="s">
        <v>357</v>
      </c>
      <c r="M36" s="415">
        <v>1500</v>
      </c>
    </row>
    <row r="37" spans="1:13" ht="20" customHeight="1" x14ac:dyDescent="0.2">
      <c r="A37" s="226"/>
      <c r="B37" s="223"/>
      <c r="C37" s="223"/>
      <c r="D37" s="75" t="s">
        <v>151</v>
      </c>
      <c r="E37" s="34" t="s">
        <v>155</v>
      </c>
      <c r="F37" s="34">
        <v>1050</v>
      </c>
      <c r="G37" s="121">
        <v>500</v>
      </c>
      <c r="H37" s="158">
        <v>0</v>
      </c>
      <c r="I37" s="281"/>
      <c r="J37" s="201"/>
      <c r="K37" s="281"/>
      <c r="L37" s="381"/>
      <c r="M37" s="420"/>
    </row>
    <row r="38" spans="1:13" ht="20" customHeight="1" x14ac:dyDescent="0.2">
      <c r="A38" s="226"/>
      <c r="B38" s="223"/>
      <c r="C38" s="223"/>
      <c r="D38" s="75" t="s">
        <v>152</v>
      </c>
      <c r="E38" s="34" t="s">
        <v>45</v>
      </c>
      <c r="F38" s="34">
        <v>1200</v>
      </c>
      <c r="G38" s="121">
        <v>700</v>
      </c>
      <c r="H38" s="158">
        <v>1000</v>
      </c>
      <c r="I38" s="281"/>
      <c r="J38" s="201"/>
      <c r="K38" s="281"/>
      <c r="L38" s="381"/>
      <c r="M38" s="420"/>
    </row>
    <row r="39" spans="1:13" ht="20" customHeight="1" x14ac:dyDescent="0.2">
      <c r="A39" s="227"/>
      <c r="B39" s="224"/>
      <c r="C39" s="224"/>
      <c r="D39" s="75" t="s">
        <v>153</v>
      </c>
      <c r="E39" s="34" t="s">
        <v>307</v>
      </c>
      <c r="F39" s="34">
        <v>500</v>
      </c>
      <c r="G39" s="121">
        <v>200</v>
      </c>
      <c r="H39" s="158">
        <v>200</v>
      </c>
      <c r="I39" s="282"/>
      <c r="J39" s="201"/>
      <c r="K39" s="282"/>
      <c r="L39" s="382"/>
      <c r="M39" s="416"/>
    </row>
    <row r="40" spans="1:13" ht="20" customHeight="1" x14ac:dyDescent="0.2">
      <c r="A40" s="304" t="s">
        <v>40</v>
      </c>
      <c r="B40" s="302" t="s">
        <v>7</v>
      </c>
      <c r="C40" s="302" t="s">
        <v>189</v>
      </c>
      <c r="D40" s="54" t="s">
        <v>186</v>
      </c>
      <c r="E40" s="35" t="s">
        <v>308</v>
      </c>
      <c r="F40" s="35">
        <v>9000</v>
      </c>
      <c r="G40" s="122">
        <v>2000</v>
      </c>
      <c r="H40" s="159">
        <v>2000</v>
      </c>
      <c r="I40" s="264">
        <f>SUM(H40:H42)</f>
        <v>5160</v>
      </c>
      <c r="J40" s="194"/>
      <c r="K40" s="264">
        <f>I40</f>
        <v>5160</v>
      </c>
      <c r="L40" s="391" t="s">
        <v>328</v>
      </c>
      <c r="M40" s="415">
        <v>5600</v>
      </c>
    </row>
    <row r="41" spans="1:13" ht="20" customHeight="1" x14ac:dyDescent="0.2">
      <c r="A41" s="304"/>
      <c r="B41" s="302"/>
      <c r="C41" s="302"/>
      <c r="D41" s="57" t="s">
        <v>187</v>
      </c>
      <c r="E41" s="35" t="s">
        <v>309</v>
      </c>
      <c r="F41" s="35">
        <v>4500</v>
      </c>
      <c r="G41" s="122">
        <v>1000</v>
      </c>
      <c r="H41" s="159">
        <v>1000</v>
      </c>
      <c r="I41" s="264"/>
      <c r="J41" s="194"/>
      <c r="K41" s="264"/>
      <c r="L41" s="392"/>
      <c r="M41" s="420"/>
    </row>
    <row r="42" spans="1:13" ht="27" customHeight="1" x14ac:dyDescent="0.2">
      <c r="A42" s="305"/>
      <c r="B42" s="303"/>
      <c r="C42" s="303"/>
      <c r="D42" s="57" t="s">
        <v>188</v>
      </c>
      <c r="E42" s="101" t="s">
        <v>355</v>
      </c>
      <c r="F42" s="101">
        <v>7500</v>
      </c>
      <c r="G42" s="175">
        <v>2500</v>
      </c>
      <c r="H42" s="160">
        <v>2160</v>
      </c>
      <c r="I42" s="265"/>
      <c r="J42" s="194"/>
      <c r="K42" s="265"/>
      <c r="L42" s="392"/>
      <c r="M42" s="416"/>
    </row>
    <row r="43" spans="1:13" ht="20" customHeight="1" x14ac:dyDescent="0.2">
      <c r="A43" s="244" t="s">
        <v>67</v>
      </c>
      <c r="B43" s="246" t="s">
        <v>64</v>
      </c>
      <c r="C43" s="246" t="s">
        <v>253</v>
      </c>
      <c r="D43" s="104" t="s">
        <v>252</v>
      </c>
      <c r="E43" s="105" t="s">
        <v>255</v>
      </c>
      <c r="F43" s="132">
        <v>1500</v>
      </c>
      <c r="G43" s="132">
        <v>1000</v>
      </c>
      <c r="H43" s="132">
        <v>1000</v>
      </c>
      <c r="I43" s="283">
        <f>SUM(H43:H44)</f>
        <v>1500</v>
      </c>
      <c r="J43" s="202">
        <v>400</v>
      </c>
      <c r="K43" s="283">
        <f>I43+J43</f>
        <v>1900</v>
      </c>
      <c r="L43" s="244" t="s">
        <v>329</v>
      </c>
      <c r="M43" s="415">
        <v>1000</v>
      </c>
    </row>
    <row r="44" spans="1:13" ht="20" customHeight="1" x14ac:dyDescent="0.2">
      <c r="A44" s="245"/>
      <c r="B44" s="247"/>
      <c r="C44" s="247"/>
      <c r="D44" s="104" t="s">
        <v>254</v>
      </c>
      <c r="E44" s="128" t="s">
        <v>256</v>
      </c>
      <c r="F44" s="133">
        <v>1000</v>
      </c>
      <c r="G44" s="133">
        <v>500</v>
      </c>
      <c r="H44" s="133">
        <v>500</v>
      </c>
      <c r="I44" s="284"/>
      <c r="J44" s="202"/>
      <c r="K44" s="284"/>
      <c r="L44" s="245"/>
      <c r="M44" s="416"/>
    </row>
    <row r="45" spans="1:13" ht="20" customHeight="1" x14ac:dyDescent="0.2">
      <c r="A45" s="251" t="s">
        <v>54</v>
      </c>
      <c r="B45" s="248" t="s">
        <v>8</v>
      </c>
      <c r="C45" s="269" t="s">
        <v>135</v>
      </c>
      <c r="D45" s="102" t="s">
        <v>134</v>
      </c>
      <c r="E45" s="103" t="s">
        <v>60</v>
      </c>
      <c r="F45" s="103">
        <v>1300</v>
      </c>
      <c r="G45" s="176">
        <v>500</v>
      </c>
      <c r="H45" s="161">
        <v>400</v>
      </c>
      <c r="I45" s="272">
        <f>SUM(H45:H47)</f>
        <v>2350</v>
      </c>
      <c r="J45" s="203"/>
      <c r="K45" s="272">
        <f>I45</f>
        <v>2350</v>
      </c>
      <c r="L45" s="409" t="s">
        <v>330</v>
      </c>
      <c r="M45" s="415">
        <v>1700</v>
      </c>
    </row>
    <row r="46" spans="1:13" ht="29" customHeight="1" x14ac:dyDescent="0.2">
      <c r="A46" s="252"/>
      <c r="B46" s="249"/>
      <c r="C46" s="270"/>
      <c r="D46" s="102" t="s">
        <v>138</v>
      </c>
      <c r="E46" s="36" t="s">
        <v>136</v>
      </c>
      <c r="F46" s="36">
        <v>3000</v>
      </c>
      <c r="G46" s="177">
        <v>1000</v>
      </c>
      <c r="H46" s="162">
        <v>950</v>
      </c>
      <c r="I46" s="273"/>
      <c r="J46" s="203"/>
      <c r="K46" s="273"/>
      <c r="L46" s="409"/>
      <c r="M46" s="420"/>
    </row>
    <row r="47" spans="1:13" ht="20" customHeight="1" x14ac:dyDescent="0.2">
      <c r="A47" s="253"/>
      <c r="B47" s="250"/>
      <c r="C47" s="271"/>
      <c r="D47" s="102" t="s">
        <v>139</v>
      </c>
      <c r="E47" s="36" t="s">
        <v>137</v>
      </c>
      <c r="F47" s="36">
        <v>2000</v>
      </c>
      <c r="G47" s="177">
        <v>700</v>
      </c>
      <c r="H47" s="162">
        <v>1000</v>
      </c>
      <c r="I47" s="274"/>
      <c r="J47" s="203"/>
      <c r="K47" s="274"/>
      <c r="L47" s="409"/>
      <c r="M47" s="416"/>
    </row>
    <row r="48" spans="1:13" ht="20" customHeight="1" x14ac:dyDescent="0.2">
      <c r="A48" s="304" t="s">
        <v>61</v>
      </c>
      <c r="B48" s="302" t="s">
        <v>62</v>
      </c>
      <c r="C48" s="366" t="s">
        <v>310</v>
      </c>
      <c r="D48" s="54" t="s">
        <v>122</v>
      </c>
      <c r="E48" s="35" t="s">
        <v>124</v>
      </c>
      <c r="F48" s="35">
        <v>500</v>
      </c>
      <c r="G48" s="122">
        <v>500</v>
      </c>
      <c r="H48" s="159">
        <v>500</v>
      </c>
      <c r="I48" s="365">
        <f>SUM(H48:H49)</f>
        <v>1500</v>
      </c>
      <c r="J48" s="189"/>
      <c r="K48" s="365">
        <f>I48</f>
        <v>1500</v>
      </c>
      <c r="L48" s="355" t="s">
        <v>344</v>
      </c>
      <c r="M48" s="415">
        <v>1500</v>
      </c>
    </row>
    <row r="49" spans="1:13" ht="20" customHeight="1" x14ac:dyDescent="0.2">
      <c r="A49" s="304"/>
      <c r="B49" s="302"/>
      <c r="C49" s="366"/>
      <c r="D49" s="57" t="s">
        <v>123</v>
      </c>
      <c r="E49" s="35" t="s">
        <v>125</v>
      </c>
      <c r="F49" s="35">
        <v>1000</v>
      </c>
      <c r="G49" s="122">
        <v>1000</v>
      </c>
      <c r="H49" s="159">
        <v>1000</v>
      </c>
      <c r="I49" s="365"/>
      <c r="J49" s="189"/>
      <c r="K49" s="365"/>
      <c r="L49" s="356"/>
      <c r="M49" s="416"/>
    </row>
    <row r="50" spans="1:13" ht="31" customHeight="1" x14ac:dyDescent="0.2">
      <c r="A50" s="238" t="s">
        <v>74</v>
      </c>
      <c r="B50" s="240" t="s">
        <v>73</v>
      </c>
      <c r="C50" s="242" t="s">
        <v>311</v>
      </c>
      <c r="D50" s="80" t="s">
        <v>211</v>
      </c>
      <c r="E50" s="106" t="s">
        <v>25</v>
      </c>
      <c r="F50" s="106">
        <v>2000</v>
      </c>
      <c r="G50" s="123">
        <v>1500</v>
      </c>
      <c r="H50" s="163">
        <v>1000</v>
      </c>
      <c r="I50" s="285">
        <f>SUM(H50:H51)</f>
        <v>1500</v>
      </c>
      <c r="J50" s="204"/>
      <c r="K50" s="285">
        <f>I50</f>
        <v>1500</v>
      </c>
      <c r="L50" s="407" t="s">
        <v>348</v>
      </c>
      <c r="M50" s="415">
        <v>0</v>
      </c>
    </row>
    <row r="51" spans="1:13" ht="31" customHeight="1" x14ac:dyDescent="0.2">
      <c r="A51" s="239"/>
      <c r="B51" s="241"/>
      <c r="C51" s="243"/>
      <c r="D51" s="80" t="s">
        <v>212</v>
      </c>
      <c r="E51" s="106" t="s">
        <v>213</v>
      </c>
      <c r="F51" s="106">
        <v>500</v>
      </c>
      <c r="G51" s="123">
        <v>0</v>
      </c>
      <c r="H51" s="163">
        <v>500</v>
      </c>
      <c r="I51" s="286"/>
      <c r="J51" s="204"/>
      <c r="K51" s="286"/>
      <c r="L51" s="408"/>
      <c r="M51" s="416"/>
    </row>
    <row r="52" spans="1:13" ht="20" customHeight="1" x14ac:dyDescent="0.2">
      <c r="A52" s="251" t="s">
        <v>41</v>
      </c>
      <c r="B52" s="248" t="s">
        <v>17</v>
      </c>
      <c r="C52" s="248" t="s">
        <v>264</v>
      </c>
      <c r="D52" s="59" t="s">
        <v>263</v>
      </c>
      <c r="E52" s="36" t="s">
        <v>265</v>
      </c>
      <c r="F52" s="129">
        <v>4000</v>
      </c>
      <c r="G52" s="178">
        <v>1500</v>
      </c>
      <c r="H52" s="162">
        <v>1800</v>
      </c>
      <c r="I52" s="272">
        <f>SUM(H52:H55)</f>
        <v>4500</v>
      </c>
      <c r="J52" s="203"/>
      <c r="K52" s="272">
        <f>I52+J54</f>
        <v>4800</v>
      </c>
      <c r="L52" s="377" t="s">
        <v>331</v>
      </c>
      <c r="M52" s="415">
        <v>5050</v>
      </c>
    </row>
    <row r="53" spans="1:13" ht="20" customHeight="1" x14ac:dyDescent="0.2">
      <c r="A53" s="252"/>
      <c r="B53" s="249"/>
      <c r="C53" s="249"/>
      <c r="D53" s="59" t="s">
        <v>267</v>
      </c>
      <c r="E53" s="36" t="s">
        <v>266</v>
      </c>
      <c r="F53" s="129">
        <v>5000</v>
      </c>
      <c r="G53" s="178">
        <v>2500</v>
      </c>
      <c r="H53" s="162">
        <v>1500</v>
      </c>
      <c r="I53" s="273"/>
      <c r="J53" s="203"/>
      <c r="K53" s="273"/>
      <c r="L53" s="378"/>
      <c r="M53" s="420"/>
    </row>
    <row r="54" spans="1:13" ht="20" customHeight="1" x14ac:dyDescent="0.2">
      <c r="A54" s="252"/>
      <c r="B54" s="249"/>
      <c r="C54" s="249"/>
      <c r="D54" s="59" t="s">
        <v>268</v>
      </c>
      <c r="E54" s="36" t="s">
        <v>312</v>
      </c>
      <c r="F54" s="129">
        <v>4000</v>
      </c>
      <c r="G54" s="178">
        <v>1000</v>
      </c>
      <c r="H54" s="162">
        <v>1000</v>
      </c>
      <c r="I54" s="273"/>
      <c r="J54" s="203">
        <v>300</v>
      </c>
      <c r="K54" s="273"/>
      <c r="L54" s="378"/>
      <c r="M54" s="420"/>
    </row>
    <row r="55" spans="1:13" ht="20" customHeight="1" x14ac:dyDescent="0.2">
      <c r="A55" s="253"/>
      <c r="B55" s="250"/>
      <c r="C55" s="250"/>
      <c r="D55" s="59" t="s">
        <v>269</v>
      </c>
      <c r="E55" s="36" t="s">
        <v>270</v>
      </c>
      <c r="F55" s="129">
        <v>1500</v>
      </c>
      <c r="G55" s="178">
        <v>300</v>
      </c>
      <c r="H55" s="162">
        <v>200</v>
      </c>
      <c r="I55" s="274"/>
      <c r="J55" s="203"/>
      <c r="K55" s="274"/>
      <c r="L55" s="379"/>
      <c r="M55" s="416"/>
    </row>
    <row r="56" spans="1:13" ht="24" customHeight="1" x14ac:dyDescent="0.2">
      <c r="A56" s="74" t="s">
        <v>76</v>
      </c>
      <c r="B56" s="75" t="s">
        <v>75</v>
      </c>
      <c r="C56" s="76" t="s">
        <v>261</v>
      </c>
      <c r="D56" s="12" t="s">
        <v>260</v>
      </c>
      <c r="E56" s="121" t="s">
        <v>262</v>
      </c>
      <c r="F56" s="37">
        <v>1000</v>
      </c>
      <c r="G56" s="37">
        <v>1000</v>
      </c>
      <c r="H56" s="164">
        <v>1000</v>
      </c>
      <c r="I56" s="77">
        <f>SUM(H56:H56)</f>
        <v>1000</v>
      </c>
      <c r="J56" s="77"/>
      <c r="K56" s="77">
        <f>I56</f>
        <v>1000</v>
      </c>
      <c r="L56" s="93" t="s">
        <v>332</v>
      </c>
      <c r="M56" s="414">
        <v>0</v>
      </c>
    </row>
    <row r="57" spans="1:13" ht="20" customHeight="1" x14ac:dyDescent="0.2">
      <c r="A57" s="304" t="s">
        <v>55</v>
      </c>
      <c r="B57" s="302" t="s">
        <v>56</v>
      </c>
      <c r="C57" s="367" t="s">
        <v>221</v>
      </c>
      <c r="D57" s="13" t="s">
        <v>219</v>
      </c>
      <c r="E57" s="122" t="s">
        <v>313</v>
      </c>
      <c r="F57" s="38">
        <v>1500</v>
      </c>
      <c r="G57" s="38">
        <v>1000</v>
      </c>
      <c r="H57" s="165">
        <v>800</v>
      </c>
      <c r="I57" s="261">
        <f>SUM(H57:H58)</f>
        <v>1800</v>
      </c>
      <c r="J57" s="193"/>
      <c r="K57" s="261">
        <f>I57</f>
        <v>1800</v>
      </c>
      <c r="L57" s="393" t="s">
        <v>333</v>
      </c>
      <c r="M57" s="415">
        <v>1650</v>
      </c>
    </row>
    <row r="58" spans="1:13" ht="20" customHeight="1" x14ac:dyDescent="0.2">
      <c r="A58" s="304"/>
      <c r="B58" s="302"/>
      <c r="C58" s="367"/>
      <c r="D58" s="78" t="s">
        <v>220</v>
      </c>
      <c r="E58" s="122" t="s">
        <v>213</v>
      </c>
      <c r="F58" s="38">
        <v>1000</v>
      </c>
      <c r="G58" s="38">
        <v>500</v>
      </c>
      <c r="H58" s="165">
        <v>1000</v>
      </c>
      <c r="I58" s="261"/>
      <c r="J58" s="193"/>
      <c r="K58" s="261"/>
      <c r="L58" s="394"/>
      <c r="M58" s="416"/>
    </row>
    <row r="59" spans="1:13" ht="20" customHeight="1" x14ac:dyDescent="0.2">
      <c r="A59" s="79" t="s">
        <v>78</v>
      </c>
      <c r="B59" s="80" t="s">
        <v>77</v>
      </c>
      <c r="C59" s="81" t="s">
        <v>127</v>
      </c>
      <c r="D59" s="14" t="s">
        <v>314</v>
      </c>
      <c r="E59" s="123" t="s">
        <v>126</v>
      </c>
      <c r="F59" s="39">
        <v>4000</v>
      </c>
      <c r="G59" s="39">
        <v>1500</v>
      </c>
      <c r="H59" s="166">
        <v>1000</v>
      </c>
      <c r="I59" s="82">
        <f>SUM(H59:H59)</f>
        <v>1000</v>
      </c>
      <c r="J59" s="82">
        <v>250</v>
      </c>
      <c r="K59" s="82">
        <f>I59+J59</f>
        <v>1250</v>
      </c>
      <c r="L59" s="94" t="s">
        <v>334</v>
      </c>
      <c r="M59" s="414">
        <v>0</v>
      </c>
    </row>
    <row r="60" spans="1:13" ht="20" customHeight="1" x14ac:dyDescent="0.2">
      <c r="A60" s="230" t="s">
        <v>42</v>
      </c>
      <c r="B60" s="228" t="s">
        <v>18</v>
      </c>
      <c r="C60" s="228" t="s">
        <v>159</v>
      </c>
      <c r="D60" s="6" t="s">
        <v>156</v>
      </c>
      <c r="E60" s="40" t="s">
        <v>160</v>
      </c>
      <c r="F60" s="40">
        <v>3000</v>
      </c>
      <c r="G60" s="179">
        <v>1000</v>
      </c>
      <c r="H60" s="167">
        <v>700</v>
      </c>
      <c r="I60" s="297">
        <f>SUM(H60:H62)</f>
        <v>1800</v>
      </c>
      <c r="J60" s="48"/>
      <c r="K60" s="297">
        <f>I60</f>
        <v>1800</v>
      </c>
      <c r="L60" s="395" t="s">
        <v>340</v>
      </c>
      <c r="M60" s="415">
        <v>1600</v>
      </c>
    </row>
    <row r="61" spans="1:13" ht="20" customHeight="1" x14ac:dyDescent="0.2">
      <c r="A61" s="231"/>
      <c r="B61" s="229"/>
      <c r="C61" s="229"/>
      <c r="D61" s="84" t="s">
        <v>157</v>
      </c>
      <c r="E61" s="40" t="s">
        <v>161</v>
      </c>
      <c r="F61" s="40">
        <v>1000</v>
      </c>
      <c r="G61" s="179">
        <v>200</v>
      </c>
      <c r="H61" s="167">
        <v>800</v>
      </c>
      <c r="I61" s="298"/>
      <c r="J61" s="48"/>
      <c r="K61" s="298"/>
      <c r="L61" s="396"/>
      <c r="M61" s="420"/>
    </row>
    <row r="62" spans="1:13" ht="20" customHeight="1" x14ac:dyDescent="0.2">
      <c r="A62" s="231"/>
      <c r="B62" s="229"/>
      <c r="C62" s="229"/>
      <c r="D62" s="84" t="s">
        <v>158</v>
      </c>
      <c r="E62" s="40" t="s">
        <v>315</v>
      </c>
      <c r="F62" s="40">
        <v>1000</v>
      </c>
      <c r="G62" s="179">
        <v>300</v>
      </c>
      <c r="H62" s="167">
        <v>300</v>
      </c>
      <c r="I62" s="299"/>
      <c r="J62" s="48"/>
      <c r="K62" s="299"/>
      <c r="L62" s="396"/>
      <c r="M62" s="416"/>
    </row>
    <row r="63" spans="1:13" ht="20" customHeight="1" x14ac:dyDescent="0.2">
      <c r="A63" s="126" t="s">
        <v>79</v>
      </c>
      <c r="B63" s="127" t="s">
        <v>80</v>
      </c>
      <c r="C63" s="85" t="s">
        <v>180</v>
      </c>
      <c r="D63" s="9" t="s">
        <v>181</v>
      </c>
      <c r="E63" s="41" t="s">
        <v>182</v>
      </c>
      <c r="F63" s="41">
        <v>1500</v>
      </c>
      <c r="G63" s="180">
        <v>1500</v>
      </c>
      <c r="H63" s="168">
        <v>1200</v>
      </c>
      <c r="I63" s="86">
        <f>H63</f>
        <v>1200</v>
      </c>
      <c r="J63" s="86">
        <v>300</v>
      </c>
      <c r="K63" s="86">
        <f>I63+J63</f>
        <v>1500</v>
      </c>
      <c r="L63" s="95" t="s">
        <v>353</v>
      </c>
      <c r="M63" s="414">
        <v>0</v>
      </c>
    </row>
    <row r="64" spans="1:13" ht="66" customHeight="1" x14ac:dyDescent="0.2">
      <c r="A64" s="254" t="s">
        <v>81</v>
      </c>
      <c r="B64" s="257" t="s">
        <v>82</v>
      </c>
      <c r="C64" s="257" t="s">
        <v>273</v>
      </c>
      <c r="D64" s="15" t="s">
        <v>272</v>
      </c>
      <c r="E64" s="42" t="s">
        <v>276</v>
      </c>
      <c r="F64" s="42">
        <v>5000</v>
      </c>
      <c r="G64" s="181">
        <v>1000</v>
      </c>
      <c r="H64" s="169">
        <v>800</v>
      </c>
      <c r="I64" s="287">
        <f>SUM(H64:H66)</f>
        <v>1700</v>
      </c>
      <c r="J64" s="205">
        <v>300</v>
      </c>
      <c r="K64" s="287">
        <f>I64+J64</f>
        <v>2000</v>
      </c>
      <c r="L64" s="254" t="s">
        <v>352</v>
      </c>
      <c r="M64" s="415">
        <v>0</v>
      </c>
    </row>
    <row r="65" spans="1:13" ht="31" customHeight="1" x14ac:dyDescent="0.2">
      <c r="A65" s="255"/>
      <c r="B65" s="258"/>
      <c r="C65" s="258"/>
      <c r="D65" s="15" t="s">
        <v>274</v>
      </c>
      <c r="E65" s="42" t="s">
        <v>277</v>
      </c>
      <c r="F65" s="42">
        <v>2000</v>
      </c>
      <c r="G65" s="181">
        <v>200</v>
      </c>
      <c r="H65" s="169">
        <v>200</v>
      </c>
      <c r="I65" s="288"/>
      <c r="J65" s="205"/>
      <c r="K65" s="288"/>
      <c r="L65" s="255"/>
      <c r="M65" s="420"/>
    </row>
    <row r="66" spans="1:13" ht="20" customHeight="1" x14ac:dyDescent="0.2">
      <c r="A66" s="256"/>
      <c r="B66" s="259"/>
      <c r="C66" s="259"/>
      <c r="D66" s="15" t="s">
        <v>275</v>
      </c>
      <c r="E66" s="42" t="s">
        <v>278</v>
      </c>
      <c r="F66" s="42">
        <v>4000</v>
      </c>
      <c r="G66" s="181">
        <v>500</v>
      </c>
      <c r="H66" s="169">
        <v>700</v>
      </c>
      <c r="I66" s="289"/>
      <c r="J66" s="205"/>
      <c r="K66" s="289"/>
      <c r="L66" s="256"/>
      <c r="M66" s="416"/>
    </row>
    <row r="67" spans="1:13" ht="31" customHeight="1" x14ac:dyDescent="0.2">
      <c r="A67" s="83" t="s">
        <v>84</v>
      </c>
      <c r="B67" s="84" t="s">
        <v>83</v>
      </c>
      <c r="C67" s="84" t="s">
        <v>183</v>
      </c>
      <c r="D67" s="84" t="s">
        <v>184</v>
      </c>
      <c r="E67" s="40" t="s">
        <v>185</v>
      </c>
      <c r="F67" s="40">
        <v>1000</v>
      </c>
      <c r="G67" s="40">
        <v>1000</v>
      </c>
      <c r="H67" s="167">
        <v>1000</v>
      </c>
      <c r="I67" s="48">
        <f>H67</f>
        <v>1000</v>
      </c>
      <c r="J67" s="48"/>
      <c r="K67" s="48">
        <f>I67</f>
        <v>1000</v>
      </c>
      <c r="L67" s="107" t="s">
        <v>335</v>
      </c>
      <c r="M67" s="414">
        <v>0</v>
      </c>
    </row>
    <row r="68" spans="1:13" ht="20" customHeight="1" x14ac:dyDescent="0.2">
      <c r="A68" s="260" t="s">
        <v>43</v>
      </c>
      <c r="B68" s="296" t="s">
        <v>9</v>
      </c>
      <c r="C68" s="296" t="s">
        <v>210</v>
      </c>
      <c r="D68" s="55" t="s">
        <v>204</v>
      </c>
      <c r="E68" s="43" t="s">
        <v>207</v>
      </c>
      <c r="F68" s="43">
        <v>2500</v>
      </c>
      <c r="G68" s="43">
        <v>600</v>
      </c>
      <c r="H68" s="170">
        <v>700</v>
      </c>
      <c r="I68" s="363">
        <f>SUM(H68:H70)</f>
        <v>1500</v>
      </c>
      <c r="J68" s="188"/>
      <c r="K68" s="363">
        <f>I68</f>
        <v>1500</v>
      </c>
      <c r="L68" s="399" t="s">
        <v>350</v>
      </c>
      <c r="M68" s="415">
        <v>2000</v>
      </c>
    </row>
    <row r="69" spans="1:13" ht="34" customHeight="1" x14ac:dyDescent="0.2">
      <c r="A69" s="260"/>
      <c r="B69" s="296"/>
      <c r="C69" s="263"/>
      <c r="D69" s="56" t="s">
        <v>205</v>
      </c>
      <c r="E69" s="43" t="s">
        <v>208</v>
      </c>
      <c r="F69" s="43">
        <v>1500</v>
      </c>
      <c r="G69" s="43">
        <v>400</v>
      </c>
      <c r="H69" s="170">
        <v>0</v>
      </c>
      <c r="I69" s="363"/>
      <c r="J69" s="188"/>
      <c r="K69" s="363"/>
      <c r="L69" s="399"/>
      <c r="M69" s="420"/>
    </row>
    <row r="70" spans="1:13" ht="34" customHeight="1" x14ac:dyDescent="0.2">
      <c r="A70" s="260"/>
      <c r="B70" s="296"/>
      <c r="C70" s="263"/>
      <c r="D70" s="56" t="s">
        <v>206</v>
      </c>
      <c r="E70" s="43" t="s">
        <v>209</v>
      </c>
      <c r="F70" s="43">
        <v>5000</v>
      </c>
      <c r="G70" s="43">
        <v>1500</v>
      </c>
      <c r="H70" s="170">
        <v>800</v>
      </c>
      <c r="I70" s="363"/>
      <c r="J70" s="188"/>
      <c r="K70" s="363"/>
      <c r="L70" s="399"/>
      <c r="M70" s="416"/>
    </row>
    <row r="71" spans="1:13" ht="27" customHeight="1" x14ac:dyDescent="0.2">
      <c r="A71" s="232" t="s">
        <v>44</v>
      </c>
      <c r="B71" s="235" t="s">
        <v>14</v>
      </c>
      <c r="C71" s="235" t="s">
        <v>198</v>
      </c>
      <c r="D71" s="90" t="s">
        <v>199</v>
      </c>
      <c r="E71" s="5" t="s">
        <v>316</v>
      </c>
      <c r="F71" s="108">
        <v>4000</v>
      </c>
      <c r="G71" s="108">
        <v>500</v>
      </c>
      <c r="H71" s="108">
        <v>500</v>
      </c>
      <c r="I71" s="290">
        <f>SUM(H71:H74)</f>
        <v>1500</v>
      </c>
      <c r="J71" s="206"/>
      <c r="K71" s="290">
        <f>I71</f>
        <v>1500</v>
      </c>
      <c r="L71" s="232" t="s">
        <v>351</v>
      </c>
      <c r="M71" s="415">
        <v>1750</v>
      </c>
    </row>
    <row r="72" spans="1:13" ht="27" customHeight="1" x14ac:dyDescent="0.2">
      <c r="A72" s="233"/>
      <c r="B72" s="236"/>
      <c r="C72" s="236"/>
      <c r="D72" s="90" t="s">
        <v>200</v>
      </c>
      <c r="E72" s="5" t="s">
        <v>317</v>
      </c>
      <c r="F72" s="108">
        <v>3000</v>
      </c>
      <c r="G72" s="108">
        <v>400</v>
      </c>
      <c r="H72" s="108">
        <v>400</v>
      </c>
      <c r="I72" s="291"/>
      <c r="J72" s="206"/>
      <c r="K72" s="291"/>
      <c r="L72" s="233"/>
      <c r="M72" s="420"/>
    </row>
    <row r="73" spans="1:13" ht="27" customHeight="1" x14ac:dyDescent="0.2">
      <c r="A73" s="233"/>
      <c r="B73" s="236"/>
      <c r="C73" s="236"/>
      <c r="D73" s="90" t="s">
        <v>201</v>
      </c>
      <c r="E73" s="5" t="s">
        <v>203</v>
      </c>
      <c r="F73" s="108">
        <v>4000</v>
      </c>
      <c r="G73" s="108">
        <v>700</v>
      </c>
      <c r="H73" s="108">
        <v>600</v>
      </c>
      <c r="I73" s="291"/>
      <c r="J73" s="206"/>
      <c r="K73" s="291"/>
      <c r="L73" s="233"/>
      <c r="M73" s="420"/>
    </row>
    <row r="74" spans="1:13" ht="27" customHeight="1" x14ac:dyDescent="0.2">
      <c r="A74" s="234"/>
      <c r="B74" s="237"/>
      <c r="C74" s="237"/>
      <c r="D74" s="90" t="s">
        <v>202</v>
      </c>
      <c r="E74" s="5" t="s">
        <v>318</v>
      </c>
      <c r="F74" s="108">
        <v>1500</v>
      </c>
      <c r="G74" s="108">
        <v>100</v>
      </c>
      <c r="H74" s="108">
        <v>0</v>
      </c>
      <c r="I74" s="292"/>
      <c r="J74" s="206"/>
      <c r="K74" s="292"/>
      <c r="L74" s="234"/>
      <c r="M74" s="416"/>
    </row>
    <row r="75" spans="1:13" ht="27" customHeight="1" x14ac:dyDescent="0.2">
      <c r="A75" s="87" t="s">
        <v>85</v>
      </c>
      <c r="B75" s="20" t="s">
        <v>86</v>
      </c>
      <c r="C75" s="20" t="s">
        <v>193</v>
      </c>
      <c r="D75" s="20" t="s">
        <v>360</v>
      </c>
      <c r="E75" s="124" t="s">
        <v>194</v>
      </c>
      <c r="F75" s="44">
        <v>5000</v>
      </c>
      <c r="G75" s="44">
        <v>2750</v>
      </c>
      <c r="H75" s="171">
        <v>2000</v>
      </c>
      <c r="I75" s="49">
        <f>H75</f>
        <v>2000</v>
      </c>
      <c r="J75" s="49"/>
      <c r="K75" s="49">
        <f>I75</f>
        <v>2000</v>
      </c>
      <c r="L75" s="87" t="s">
        <v>336</v>
      </c>
      <c r="M75" s="414">
        <v>0</v>
      </c>
    </row>
    <row r="76" spans="1:13" ht="32" customHeight="1" x14ac:dyDescent="0.2">
      <c r="A76" s="109" t="s">
        <v>65</v>
      </c>
      <c r="B76" s="110" t="s">
        <v>89</v>
      </c>
      <c r="C76" s="111" t="s">
        <v>141</v>
      </c>
      <c r="D76" s="111" t="s">
        <v>140</v>
      </c>
      <c r="E76" s="111" t="s">
        <v>319</v>
      </c>
      <c r="F76" s="130">
        <v>2800</v>
      </c>
      <c r="G76" s="130">
        <v>1500</v>
      </c>
      <c r="H76" s="130">
        <v>1700</v>
      </c>
      <c r="I76" s="145">
        <f>H76</f>
        <v>1700</v>
      </c>
      <c r="J76" s="145">
        <v>300</v>
      </c>
      <c r="K76" s="145">
        <f>I76+J76</f>
        <v>2000</v>
      </c>
      <c r="L76" s="109" t="s">
        <v>337</v>
      </c>
      <c r="M76" s="414">
        <v>1000</v>
      </c>
    </row>
    <row r="77" spans="1:13" ht="32" customHeight="1" x14ac:dyDescent="0.2">
      <c r="A77" s="112" t="s">
        <v>87</v>
      </c>
      <c r="B77" s="113" t="s">
        <v>88</v>
      </c>
      <c r="C77" s="114" t="s">
        <v>258</v>
      </c>
      <c r="D77" s="114" t="s">
        <v>257</v>
      </c>
      <c r="E77" s="114" t="s">
        <v>259</v>
      </c>
      <c r="F77" s="131">
        <v>1500</v>
      </c>
      <c r="G77" s="131">
        <v>750</v>
      </c>
      <c r="H77" s="131">
        <v>0</v>
      </c>
      <c r="I77" s="146">
        <f>H77</f>
        <v>0</v>
      </c>
      <c r="J77" s="146"/>
      <c r="K77" s="146">
        <f>J77</f>
        <v>0</v>
      </c>
      <c r="L77" s="115" t="s">
        <v>338</v>
      </c>
      <c r="M77" s="414">
        <v>0</v>
      </c>
    </row>
    <row r="78" spans="1:13" ht="44" customHeight="1" x14ac:dyDescent="0.2">
      <c r="A78" s="216" t="s">
        <v>53</v>
      </c>
      <c r="B78" s="219" t="s">
        <v>52</v>
      </c>
      <c r="C78" s="219" t="s">
        <v>148</v>
      </c>
      <c r="D78" s="56" t="s">
        <v>142</v>
      </c>
      <c r="E78" s="43" t="s">
        <v>143</v>
      </c>
      <c r="F78" s="43">
        <v>1200</v>
      </c>
      <c r="G78" s="43">
        <v>550</v>
      </c>
      <c r="H78" s="170">
        <v>900</v>
      </c>
      <c r="I78" s="293">
        <f>SUM(H78:H80)</f>
        <v>2500</v>
      </c>
      <c r="J78" s="207"/>
      <c r="K78" s="293">
        <f>I78</f>
        <v>2500</v>
      </c>
      <c r="L78" s="216" t="s">
        <v>339</v>
      </c>
      <c r="M78" s="415">
        <v>2250</v>
      </c>
    </row>
    <row r="79" spans="1:13" ht="32" customHeight="1" x14ac:dyDescent="0.2">
      <c r="A79" s="217"/>
      <c r="B79" s="220"/>
      <c r="C79" s="220"/>
      <c r="D79" s="56" t="s">
        <v>146</v>
      </c>
      <c r="E79" s="43" t="s">
        <v>144</v>
      </c>
      <c r="F79" s="43">
        <v>1100</v>
      </c>
      <c r="G79" s="43">
        <v>650</v>
      </c>
      <c r="H79" s="170">
        <v>1100</v>
      </c>
      <c r="I79" s="294"/>
      <c r="J79" s="207"/>
      <c r="K79" s="294"/>
      <c r="L79" s="217"/>
      <c r="M79" s="420"/>
    </row>
    <row r="80" spans="1:13" ht="20" customHeight="1" x14ac:dyDescent="0.2">
      <c r="A80" s="218"/>
      <c r="B80" s="364"/>
      <c r="C80" s="221"/>
      <c r="D80" s="56" t="s">
        <v>147</v>
      </c>
      <c r="E80" s="43" t="s">
        <v>145</v>
      </c>
      <c r="F80" s="43">
        <v>2000</v>
      </c>
      <c r="G80" s="43">
        <v>1250</v>
      </c>
      <c r="H80" s="170">
        <v>500</v>
      </c>
      <c r="I80" s="295"/>
      <c r="J80" s="207"/>
      <c r="K80" s="295"/>
      <c r="L80" s="218"/>
      <c r="M80" s="416"/>
    </row>
    <row r="81" spans="1:13" ht="20" customHeight="1" x14ac:dyDescent="0.2">
      <c r="A81" s="331">
        <v>18</v>
      </c>
      <c r="B81" s="331" t="s">
        <v>22</v>
      </c>
      <c r="C81" s="331" t="s">
        <v>103</v>
      </c>
      <c r="D81" s="53" t="s">
        <v>104</v>
      </c>
      <c r="E81" s="88" t="s">
        <v>174</v>
      </c>
      <c r="F81" s="88">
        <v>2500</v>
      </c>
      <c r="G81" s="141">
        <v>2000</v>
      </c>
      <c r="H81" s="148">
        <v>1500</v>
      </c>
      <c r="I81" s="354">
        <f>SUM(H81:H84)</f>
        <v>4200</v>
      </c>
      <c r="J81" s="185">
        <v>1000</v>
      </c>
      <c r="K81" s="354">
        <f>I81+J81</f>
        <v>5200</v>
      </c>
      <c r="L81" s="400" t="s">
        <v>298</v>
      </c>
      <c r="M81" s="415">
        <v>3500</v>
      </c>
    </row>
    <row r="82" spans="1:13" ht="20" customHeight="1" x14ac:dyDescent="0.2">
      <c r="A82" s="331"/>
      <c r="B82" s="331"/>
      <c r="C82" s="331"/>
      <c r="D82" s="58" t="s">
        <v>105</v>
      </c>
      <c r="E82" s="88" t="s">
        <v>108</v>
      </c>
      <c r="F82" s="88">
        <v>1500</v>
      </c>
      <c r="G82" s="141">
        <v>1250</v>
      </c>
      <c r="H82" s="148">
        <v>1000</v>
      </c>
      <c r="I82" s="354"/>
      <c r="J82" s="185"/>
      <c r="K82" s="354"/>
      <c r="L82" s="401"/>
      <c r="M82" s="420"/>
    </row>
    <row r="83" spans="1:13" ht="20" customHeight="1" x14ac:dyDescent="0.2">
      <c r="A83" s="331"/>
      <c r="B83" s="331"/>
      <c r="C83" s="331"/>
      <c r="D83" s="58" t="s">
        <v>106</v>
      </c>
      <c r="E83" s="88" t="s">
        <v>109</v>
      </c>
      <c r="F83" s="88">
        <v>1000</v>
      </c>
      <c r="G83" s="141">
        <v>1000</v>
      </c>
      <c r="H83" s="148">
        <v>700</v>
      </c>
      <c r="I83" s="354"/>
      <c r="J83" s="185"/>
      <c r="K83" s="354"/>
      <c r="L83" s="401"/>
      <c r="M83" s="420"/>
    </row>
    <row r="84" spans="1:13" ht="20" customHeight="1" x14ac:dyDescent="0.2">
      <c r="A84" s="331"/>
      <c r="B84" s="331"/>
      <c r="C84" s="331"/>
      <c r="D84" s="58" t="s">
        <v>107</v>
      </c>
      <c r="E84" s="88" t="s">
        <v>110</v>
      </c>
      <c r="F84" s="88">
        <v>2500</v>
      </c>
      <c r="G84" s="141">
        <v>2000</v>
      </c>
      <c r="H84" s="148">
        <v>1000</v>
      </c>
      <c r="I84" s="354"/>
      <c r="J84" s="185"/>
      <c r="K84" s="354"/>
      <c r="L84" s="402"/>
      <c r="M84" s="416"/>
    </row>
    <row r="85" spans="1:13" ht="20" customHeight="1" x14ac:dyDescent="0.2">
      <c r="A85" s="332">
        <v>28</v>
      </c>
      <c r="B85" s="332" t="s">
        <v>21</v>
      </c>
      <c r="C85" s="332" t="s">
        <v>169</v>
      </c>
      <c r="D85" s="16" t="s">
        <v>168</v>
      </c>
      <c r="E85" s="125" t="s">
        <v>167</v>
      </c>
      <c r="F85" s="2">
        <v>2000</v>
      </c>
      <c r="G85" s="140">
        <v>1500</v>
      </c>
      <c r="H85" s="140">
        <v>2000</v>
      </c>
      <c r="I85" s="333">
        <f>SUM(H85:H88)</f>
        <v>4600</v>
      </c>
      <c r="J85" s="208"/>
      <c r="K85" s="333">
        <f>I85</f>
        <v>4600</v>
      </c>
      <c r="L85" s="397" t="s">
        <v>289</v>
      </c>
      <c r="M85" s="415">
        <v>2900</v>
      </c>
    </row>
    <row r="86" spans="1:13" ht="20" customHeight="1" x14ac:dyDescent="0.2">
      <c r="A86" s="332"/>
      <c r="B86" s="332"/>
      <c r="C86" s="332"/>
      <c r="D86" s="89" t="s">
        <v>170</v>
      </c>
      <c r="E86" s="125" t="s">
        <v>284</v>
      </c>
      <c r="F86" s="2">
        <v>1000</v>
      </c>
      <c r="G86" s="140">
        <v>500</v>
      </c>
      <c r="H86" s="140">
        <v>1000</v>
      </c>
      <c r="I86" s="334"/>
      <c r="J86" s="208"/>
      <c r="K86" s="334"/>
      <c r="L86" s="398"/>
      <c r="M86" s="420"/>
    </row>
    <row r="87" spans="1:13" ht="20" customHeight="1" x14ac:dyDescent="0.2">
      <c r="A87" s="332"/>
      <c r="B87" s="332"/>
      <c r="C87" s="332"/>
      <c r="D87" s="89" t="s">
        <v>171</v>
      </c>
      <c r="E87" s="125" t="s">
        <v>285</v>
      </c>
      <c r="F87" s="2">
        <v>1000</v>
      </c>
      <c r="G87" s="140">
        <v>500</v>
      </c>
      <c r="H87" s="140">
        <v>1000</v>
      </c>
      <c r="I87" s="334"/>
      <c r="J87" s="208"/>
      <c r="K87" s="334"/>
      <c r="L87" s="398"/>
      <c r="M87" s="420"/>
    </row>
    <row r="88" spans="1:13" ht="20" customHeight="1" x14ac:dyDescent="0.2">
      <c r="A88" s="332"/>
      <c r="B88" s="332"/>
      <c r="C88" s="332"/>
      <c r="D88" s="89" t="s">
        <v>172</v>
      </c>
      <c r="E88" s="125" t="s">
        <v>173</v>
      </c>
      <c r="F88" s="2">
        <v>600</v>
      </c>
      <c r="G88" s="140">
        <v>500</v>
      </c>
      <c r="H88" s="140">
        <v>600</v>
      </c>
      <c r="I88" s="335"/>
      <c r="J88" s="208"/>
      <c r="K88" s="335"/>
      <c r="L88" s="398"/>
      <c r="M88" s="416"/>
    </row>
    <row r="89" spans="1:13" ht="28" customHeight="1" x14ac:dyDescent="0.2">
      <c r="A89" s="275">
        <v>36</v>
      </c>
      <c r="B89" s="275" t="s">
        <v>10</v>
      </c>
      <c r="C89" s="275" t="s">
        <v>286</v>
      </c>
      <c r="D89" s="7" t="s">
        <v>287</v>
      </c>
      <c r="E89" s="32" t="s">
        <v>232</v>
      </c>
      <c r="F89" s="32">
        <v>2000</v>
      </c>
      <c r="G89" s="139">
        <v>1000</v>
      </c>
      <c r="H89" s="139">
        <v>1200</v>
      </c>
      <c r="I89" s="351">
        <f>SUM(H89:H92)</f>
        <v>4100</v>
      </c>
      <c r="J89" s="192"/>
      <c r="K89" s="351">
        <f>I89+J92</f>
        <v>4500</v>
      </c>
      <c r="L89" s="357" t="s">
        <v>290</v>
      </c>
      <c r="M89" s="415">
        <v>4100</v>
      </c>
    </row>
    <row r="90" spans="1:13" ht="20" customHeight="1" x14ac:dyDescent="0.2">
      <c r="A90" s="275"/>
      <c r="B90" s="275"/>
      <c r="C90" s="275"/>
      <c r="D90" s="73" t="s">
        <v>235</v>
      </c>
      <c r="E90" s="32" t="s">
        <v>233</v>
      </c>
      <c r="F90" s="32">
        <v>3500</v>
      </c>
      <c r="G90" s="139">
        <v>500</v>
      </c>
      <c r="H90" s="139">
        <v>0</v>
      </c>
      <c r="I90" s="352"/>
      <c r="J90" s="192"/>
      <c r="K90" s="352"/>
      <c r="L90" s="358"/>
      <c r="M90" s="420"/>
    </row>
    <row r="91" spans="1:13" ht="20" customHeight="1" x14ac:dyDescent="0.2">
      <c r="A91" s="275"/>
      <c r="B91" s="275"/>
      <c r="C91" s="275"/>
      <c r="D91" s="73" t="s">
        <v>236</v>
      </c>
      <c r="E91" s="32" t="s">
        <v>234</v>
      </c>
      <c r="F91" s="32">
        <v>2000</v>
      </c>
      <c r="G91" s="139">
        <v>500</v>
      </c>
      <c r="H91" s="139">
        <v>800</v>
      </c>
      <c r="I91" s="352"/>
      <c r="J91" s="192"/>
      <c r="K91" s="352"/>
      <c r="L91" s="358"/>
      <c r="M91" s="420"/>
    </row>
    <row r="92" spans="1:13" ht="20" customHeight="1" x14ac:dyDescent="0.2">
      <c r="A92" s="275"/>
      <c r="B92" s="275"/>
      <c r="C92" s="275"/>
      <c r="D92" s="73" t="s">
        <v>288</v>
      </c>
      <c r="E92" s="32" t="s">
        <v>173</v>
      </c>
      <c r="F92" s="32">
        <v>2500</v>
      </c>
      <c r="G92" s="139">
        <v>1500</v>
      </c>
      <c r="H92" s="139">
        <v>2100</v>
      </c>
      <c r="I92" s="353"/>
      <c r="J92" s="192">
        <v>400</v>
      </c>
      <c r="K92" s="353"/>
      <c r="L92" s="358"/>
      <c r="M92" s="416"/>
    </row>
    <row r="93" spans="1:13" ht="32" customHeight="1" x14ac:dyDescent="0.2">
      <c r="A93" s="302">
        <v>37</v>
      </c>
      <c r="B93" s="302" t="s">
        <v>11</v>
      </c>
      <c r="C93" s="302" t="s">
        <v>238</v>
      </c>
      <c r="D93" s="54" t="s">
        <v>237</v>
      </c>
      <c r="E93" s="35" t="s">
        <v>242</v>
      </c>
      <c r="F93" s="3">
        <v>6000</v>
      </c>
      <c r="G93" s="138">
        <v>2500</v>
      </c>
      <c r="H93" s="138">
        <v>1800</v>
      </c>
      <c r="I93" s="265">
        <f>SUM(H93:H96)</f>
        <v>5500</v>
      </c>
      <c r="J93" s="194">
        <v>3000</v>
      </c>
      <c r="K93" s="265">
        <f>I93+J93</f>
        <v>8500</v>
      </c>
      <c r="L93" s="359" t="s">
        <v>349</v>
      </c>
      <c r="M93" s="415">
        <v>5800</v>
      </c>
    </row>
    <row r="94" spans="1:13" ht="20" customHeight="1" x14ac:dyDescent="0.2">
      <c r="A94" s="302"/>
      <c r="B94" s="302"/>
      <c r="C94" s="302"/>
      <c r="D94" s="57" t="s">
        <v>239</v>
      </c>
      <c r="E94" s="35" t="s">
        <v>243</v>
      </c>
      <c r="F94" s="3">
        <v>2000</v>
      </c>
      <c r="G94" s="138">
        <v>800</v>
      </c>
      <c r="H94" s="138">
        <v>1200</v>
      </c>
      <c r="I94" s="328"/>
      <c r="J94" s="194"/>
      <c r="K94" s="328"/>
      <c r="L94" s="360"/>
      <c r="M94" s="420"/>
    </row>
    <row r="95" spans="1:13" ht="20" customHeight="1" x14ac:dyDescent="0.2">
      <c r="A95" s="302"/>
      <c r="B95" s="302"/>
      <c r="C95" s="302"/>
      <c r="D95" s="57" t="s">
        <v>240</v>
      </c>
      <c r="E95" s="35" t="s">
        <v>244</v>
      </c>
      <c r="F95" s="3">
        <v>2000</v>
      </c>
      <c r="G95" s="138">
        <v>800</v>
      </c>
      <c r="H95" s="138">
        <v>1000</v>
      </c>
      <c r="I95" s="328"/>
      <c r="J95" s="194"/>
      <c r="K95" s="328"/>
      <c r="L95" s="360"/>
      <c r="M95" s="420"/>
    </row>
    <row r="96" spans="1:13" ht="20" customHeight="1" x14ac:dyDescent="0.2">
      <c r="A96" s="302"/>
      <c r="B96" s="302"/>
      <c r="C96" s="302"/>
      <c r="D96" s="57" t="s">
        <v>241</v>
      </c>
      <c r="E96" s="35" t="s">
        <v>245</v>
      </c>
      <c r="F96" s="3">
        <v>5000</v>
      </c>
      <c r="G96" s="138">
        <v>2500</v>
      </c>
      <c r="H96" s="138">
        <v>1500</v>
      </c>
      <c r="I96" s="329"/>
      <c r="J96" s="194"/>
      <c r="K96" s="329"/>
      <c r="L96" s="360"/>
      <c r="M96" s="416"/>
    </row>
    <row r="97" spans="1:13" ht="20" customHeight="1" x14ac:dyDescent="0.2">
      <c r="A97" s="330">
        <v>41</v>
      </c>
      <c r="B97" s="330" t="s">
        <v>20</v>
      </c>
      <c r="C97" s="330" t="s">
        <v>103</v>
      </c>
      <c r="D97" s="9" t="s">
        <v>104</v>
      </c>
      <c r="E97" s="41" t="s">
        <v>174</v>
      </c>
      <c r="F97" s="4">
        <v>2500</v>
      </c>
      <c r="G97" s="136">
        <v>2000</v>
      </c>
      <c r="H97" s="136">
        <v>1800</v>
      </c>
      <c r="I97" s="348">
        <f>SUM(H97:H100)</f>
        <v>5000</v>
      </c>
      <c r="J97" s="209">
        <v>700</v>
      </c>
      <c r="K97" s="348">
        <f>I97+J97</f>
        <v>5700</v>
      </c>
      <c r="L97" s="403" t="s">
        <v>291</v>
      </c>
      <c r="M97" s="415">
        <v>4000</v>
      </c>
    </row>
    <row r="98" spans="1:13" ht="20" customHeight="1" x14ac:dyDescent="0.2">
      <c r="A98" s="330"/>
      <c r="B98" s="330"/>
      <c r="C98" s="330"/>
      <c r="D98" s="85" t="s">
        <v>105</v>
      </c>
      <c r="E98" s="41" t="s">
        <v>108</v>
      </c>
      <c r="F98" s="4">
        <v>2000</v>
      </c>
      <c r="G98" s="136">
        <v>1500</v>
      </c>
      <c r="H98" s="136">
        <v>1200</v>
      </c>
      <c r="I98" s="349"/>
      <c r="J98" s="209"/>
      <c r="K98" s="349"/>
      <c r="L98" s="404"/>
      <c r="M98" s="420"/>
    </row>
    <row r="99" spans="1:13" ht="20" customHeight="1" x14ac:dyDescent="0.2">
      <c r="A99" s="330"/>
      <c r="B99" s="330"/>
      <c r="C99" s="330"/>
      <c r="D99" s="85" t="s">
        <v>106</v>
      </c>
      <c r="E99" s="41" t="s">
        <v>175</v>
      </c>
      <c r="F99" s="4">
        <v>500</v>
      </c>
      <c r="G99" s="136">
        <v>300</v>
      </c>
      <c r="H99" s="136">
        <v>500</v>
      </c>
      <c r="I99" s="349"/>
      <c r="J99" s="209"/>
      <c r="K99" s="349"/>
      <c r="L99" s="404"/>
      <c r="M99" s="420"/>
    </row>
    <row r="100" spans="1:13" ht="20" customHeight="1" x14ac:dyDescent="0.2">
      <c r="A100" s="330"/>
      <c r="B100" s="330"/>
      <c r="C100" s="330"/>
      <c r="D100" s="85" t="s">
        <v>107</v>
      </c>
      <c r="E100" s="41" t="s">
        <v>110</v>
      </c>
      <c r="F100" s="4">
        <v>1500</v>
      </c>
      <c r="G100" s="136">
        <v>1200</v>
      </c>
      <c r="H100" s="136">
        <v>1500</v>
      </c>
      <c r="I100" s="350"/>
      <c r="J100" s="209"/>
      <c r="K100" s="350"/>
      <c r="L100" s="404"/>
      <c r="M100" s="416"/>
    </row>
    <row r="101" spans="1:13" ht="20" customHeight="1" x14ac:dyDescent="0.2">
      <c r="A101" s="235">
        <v>45</v>
      </c>
      <c r="B101" s="235" t="s">
        <v>12</v>
      </c>
      <c r="C101" s="235" t="s">
        <v>279</v>
      </c>
      <c r="D101" s="17" t="s">
        <v>281</v>
      </c>
      <c r="E101" s="5" t="s">
        <v>160</v>
      </c>
      <c r="F101" s="5">
        <v>5500</v>
      </c>
      <c r="G101" s="137">
        <v>1300</v>
      </c>
      <c r="H101" s="137">
        <v>1600</v>
      </c>
      <c r="I101" s="336">
        <f>SUM(H101:H103)</f>
        <v>4100</v>
      </c>
      <c r="J101" s="210"/>
      <c r="K101" s="336">
        <f>I101+J103</f>
        <v>6200</v>
      </c>
      <c r="L101" s="211" t="s">
        <v>345</v>
      </c>
      <c r="M101" s="415">
        <v>3500</v>
      </c>
    </row>
    <row r="102" spans="1:13" ht="20" customHeight="1" x14ac:dyDescent="0.2">
      <c r="A102" s="236"/>
      <c r="B102" s="236"/>
      <c r="C102" s="236"/>
      <c r="D102" s="96" t="s">
        <v>282</v>
      </c>
      <c r="E102" s="5" t="s">
        <v>280</v>
      </c>
      <c r="F102" s="5">
        <v>1800</v>
      </c>
      <c r="G102" s="137">
        <v>1000</v>
      </c>
      <c r="H102" s="137">
        <v>1000</v>
      </c>
      <c r="I102" s="337"/>
      <c r="J102" s="210"/>
      <c r="K102" s="337"/>
      <c r="L102" s="212"/>
      <c r="M102" s="420"/>
    </row>
    <row r="103" spans="1:13" ht="20" customHeight="1" x14ac:dyDescent="0.2">
      <c r="A103" s="237"/>
      <c r="B103" s="237"/>
      <c r="C103" s="237"/>
      <c r="D103" s="96" t="s">
        <v>283</v>
      </c>
      <c r="E103" s="5" t="s">
        <v>173</v>
      </c>
      <c r="F103" s="5">
        <v>5000</v>
      </c>
      <c r="G103" s="137">
        <v>1100</v>
      </c>
      <c r="H103" s="137">
        <v>1500</v>
      </c>
      <c r="I103" s="338"/>
      <c r="J103" s="210">
        <v>2100</v>
      </c>
      <c r="K103" s="338"/>
      <c r="L103" s="213"/>
      <c r="M103" s="416"/>
    </row>
    <row r="104" spans="1:13" ht="20" customHeight="1" x14ac:dyDescent="0.2">
      <c r="A104" s="326" t="s">
        <v>28</v>
      </c>
      <c r="B104" s="326" t="s">
        <v>13</v>
      </c>
      <c r="C104" s="326"/>
      <c r="D104" s="19"/>
      <c r="E104" s="45" t="s">
        <v>292</v>
      </c>
      <c r="F104" s="45">
        <v>7000</v>
      </c>
      <c r="G104" s="45" t="s">
        <v>356</v>
      </c>
      <c r="H104" s="143">
        <v>6500</v>
      </c>
      <c r="I104" s="327">
        <f>SUM(H104:H109)</f>
        <v>27490</v>
      </c>
      <c r="J104" s="190"/>
      <c r="K104" s="327">
        <f>I104</f>
        <v>27490</v>
      </c>
      <c r="L104" s="383" t="s">
        <v>361</v>
      </c>
      <c r="M104" s="415">
        <f>SUM(M81:M103)</f>
        <v>23800</v>
      </c>
    </row>
    <row r="105" spans="1:13" ht="20" customHeight="1" x14ac:dyDescent="0.2">
      <c r="A105" s="326"/>
      <c r="B105" s="326"/>
      <c r="C105" s="326"/>
      <c r="D105" s="19"/>
      <c r="E105" s="46" t="s">
        <v>293</v>
      </c>
      <c r="F105" s="46">
        <v>4000</v>
      </c>
      <c r="G105" s="46" t="s">
        <v>356</v>
      </c>
      <c r="H105" s="143">
        <v>3800</v>
      </c>
      <c r="I105" s="327"/>
      <c r="J105" s="190"/>
      <c r="K105" s="327"/>
      <c r="L105" s="383"/>
      <c r="M105" s="420"/>
    </row>
    <row r="106" spans="1:13" ht="26" customHeight="1" x14ac:dyDescent="0.2">
      <c r="A106" s="326"/>
      <c r="B106" s="326"/>
      <c r="C106" s="326"/>
      <c r="D106" s="19"/>
      <c r="E106" s="46" t="s">
        <v>294</v>
      </c>
      <c r="F106" s="46">
        <v>6000</v>
      </c>
      <c r="G106" s="46" t="s">
        <v>356</v>
      </c>
      <c r="H106" s="143">
        <v>6000</v>
      </c>
      <c r="I106" s="327"/>
      <c r="J106" s="190"/>
      <c r="K106" s="327"/>
      <c r="L106" s="383"/>
      <c r="M106" s="420"/>
    </row>
    <row r="107" spans="1:13" ht="30" customHeight="1" x14ac:dyDescent="0.2">
      <c r="A107" s="326"/>
      <c r="B107" s="326"/>
      <c r="C107" s="326"/>
      <c r="D107" s="19"/>
      <c r="E107" s="45" t="s">
        <v>295</v>
      </c>
      <c r="F107" s="45">
        <v>4000</v>
      </c>
      <c r="G107" s="45" t="s">
        <v>356</v>
      </c>
      <c r="H107" s="143">
        <v>2690</v>
      </c>
      <c r="I107" s="327"/>
      <c r="J107" s="190"/>
      <c r="K107" s="327"/>
      <c r="L107" s="383"/>
      <c r="M107" s="420"/>
    </row>
    <row r="108" spans="1:13" ht="20" customHeight="1" x14ac:dyDescent="0.2">
      <c r="A108" s="326"/>
      <c r="B108" s="326"/>
      <c r="C108" s="326"/>
      <c r="D108" s="19"/>
      <c r="E108" s="46" t="s">
        <v>296</v>
      </c>
      <c r="F108" s="45">
        <v>4000</v>
      </c>
      <c r="G108" s="45" t="s">
        <v>356</v>
      </c>
      <c r="H108" s="143">
        <v>3500</v>
      </c>
      <c r="I108" s="327"/>
      <c r="J108" s="190"/>
      <c r="K108" s="327"/>
      <c r="L108" s="383"/>
      <c r="M108" s="420"/>
    </row>
    <row r="109" spans="1:13" ht="20" customHeight="1" x14ac:dyDescent="0.2">
      <c r="A109" s="326"/>
      <c r="B109" s="326"/>
      <c r="C109" s="326"/>
      <c r="D109" s="19"/>
      <c r="E109" s="46" t="s">
        <v>297</v>
      </c>
      <c r="F109" s="46">
        <v>5000</v>
      </c>
      <c r="G109" s="46" t="s">
        <v>356</v>
      </c>
      <c r="H109" s="143">
        <v>5000</v>
      </c>
      <c r="I109" s="327"/>
      <c r="J109" s="190"/>
      <c r="K109" s="327"/>
      <c r="L109" s="383"/>
      <c r="M109" s="416"/>
    </row>
    <row r="110" spans="1:13" x14ac:dyDescent="0.2">
      <c r="E110" s="47"/>
      <c r="F110" s="47"/>
      <c r="G110" s="47"/>
      <c r="H110" s="147"/>
      <c r="K110" s="147"/>
    </row>
    <row r="111" spans="1:13" x14ac:dyDescent="0.2">
      <c r="E111" s="23"/>
      <c r="F111" s="23"/>
    </row>
    <row r="112" spans="1:13" x14ac:dyDescent="0.2">
      <c r="E112" s="23"/>
      <c r="F112" s="23"/>
    </row>
    <row r="113" spans="5:11" x14ac:dyDescent="0.2">
      <c r="E113" s="23"/>
      <c r="F113" s="23"/>
    </row>
    <row r="114" spans="5:11" x14ac:dyDescent="0.2">
      <c r="E114" s="23"/>
      <c r="F114" s="23"/>
      <c r="I114" s="144"/>
      <c r="J114" s="144"/>
      <c r="K114" s="144"/>
    </row>
    <row r="115" spans="5:11" x14ac:dyDescent="0.2">
      <c r="E115" s="23"/>
      <c r="F115" s="23"/>
      <c r="I115" s="144"/>
      <c r="J115" s="144"/>
      <c r="K115" s="144"/>
    </row>
    <row r="116" spans="5:11" x14ac:dyDescent="0.2">
      <c r="E116" s="23"/>
      <c r="F116" s="23"/>
      <c r="I116" s="144"/>
      <c r="J116" s="144"/>
      <c r="K116" s="144"/>
    </row>
    <row r="117" spans="5:11" ht="82" customHeight="1" x14ac:dyDescent="0.2">
      <c r="E117" s="23"/>
      <c r="F117" s="23"/>
      <c r="I117" s="144"/>
      <c r="J117" s="144"/>
      <c r="K117" s="144"/>
    </row>
    <row r="118" spans="5:11" ht="58" customHeight="1" x14ac:dyDescent="0.2">
      <c r="E118" s="23"/>
      <c r="F118" s="23"/>
      <c r="I118" s="147"/>
      <c r="J118" s="147"/>
      <c r="K118" s="147"/>
    </row>
    <row r="119" spans="5:11" ht="14" customHeight="1" x14ac:dyDescent="0.2">
      <c r="E119" s="23"/>
      <c r="F119" s="23"/>
    </row>
    <row r="120" spans="5:11" ht="39" customHeight="1" x14ac:dyDescent="0.2">
      <c r="E120" s="23"/>
      <c r="F120" s="23"/>
    </row>
    <row r="121" spans="5:11" ht="34" customHeight="1" x14ac:dyDescent="0.2">
      <c r="E121" s="23"/>
      <c r="F121" s="23"/>
    </row>
    <row r="122" spans="5:11" ht="82" customHeight="1" x14ac:dyDescent="0.2">
      <c r="E122" s="23"/>
      <c r="F122" s="23"/>
    </row>
    <row r="123" spans="5:11" ht="14" customHeight="1" x14ac:dyDescent="0.2"/>
  </sheetData>
  <autoFilter ref="A2:I79" xr:uid="{CFD6202D-5262-5A49-BC68-E47296514F10}"/>
  <mergeCells count="211">
    <mergeCell ref="M97:M100"/>
    <mergeCell ref="M101:M103"/>
    <mergeCell ref="M104:M109"/>
    <mergeCell ref="M60:M62"/>
    <mergeCell ref="M64:M66"/>
    <mergeCell ref="M68:M70"/>
    <mergeCell ref="M71:M74"/>
    <mergeCell ref="M78:M80"/>
    <mergeCell ref="M81:M84"/>
    <mergeCell ref="M85:M88"/>
    <mergeCell ref="M89:M92"/>
    <mergeCell ref="M93:M96"/>
    <mergeCell ref="M31:M34"/>
    <mergeCell ref="M36:M39"/>
    <mergeCell ref="M40:M42"/>
    <mergeCell ref="M43:M44"/>
    <mergeCell ref="M45:M47"/>
    <mergeCell ref="M48:M49"/>
    <mergeCell ref="M50:M51"/>
    <mergeCell ref="M52:M55"/>
    <mergeCell ref="M57:M58"/>
    <mergeCell ref="M3:M4"/>
    <mergeCell ref="M5:M7"/>
    <mergeCell ref="M8:M11"/>
    <mergeCell ref="M12:M14"/>
    <mergeCell ref="M15:M16"/>
    <mergeCell ref="M17:M18"/>
    <mergeCell ref="M20:M23"/>
    <mergeCell ref="M24:M25"/>
    <mergeCell ref="M28:M30"/>
    <mergeCell ref="K97:K100"/>
    <mergeCell ref="K101:K103"/>
    <mergeCell ref="K104:K109"/>
    <mergeCell ref="K60:K62"/>
    <mergeCell ref="K64:K66"/>
    <mergeCell ref="K68:K70"/>
    <mergeCell ref="K71:K74"/>
    <mergeCell ref="K78:K80"/>
    <mergeCell ref="K81:K84"/>
    <mergeCell ref="K85:K88"/>
    <mergeCell ref="K89:K92"/>
    <mergeCell ref="K93:K96"/>
    <mergeCell ref="K31:K34"/>
    <mergeCell ref="K36:K39"/>
    <mergeCell ref="K40:K42"/>
    <mergeCell ref="K43:K44"/>
    <mergeCell ref="K45:K47"/>
    <mergeCell ref="K48:K49"/>
    <mergeCell ref="K50:K51"/>
    <mergeCell ref="K52:K55"/>
    <mergeCell ref="K57:K58"/>
    <mergeCell ref="K3:K4"/>
    <mergeCell ref="K5:K7"/>
    <mergeCell ref="K8:K11"/>
    <mergeCell ref="K12:K14"/>
    <mergeCell ref="K15:K16"/>
    <mergeCell ref="K17:K18"/>
    <mergeCell ref="K20:K23"/>
    <mergeCell ref="K24:K25"/>
    <mergeCell ref="K28:K30"/>
    <mergeCell ref="L20:L23"/>
    <mergeCell ref="L78:L80"/>
    <mergeCell ref="L52:L55"/>
    <mergeCell ref="L36:L39"/>
    <mergeCell ref="L104:L109"/>
    <mergeCell ref="L3:L4"/>
    <mergeCell ref="L8:L11"/>
    <mergeCell ref="L12:L14"/>
    <mergeCell ref="L28:L30"/>
    <mergeCell ref="L31:L34"/>
    <mergeCell ref="L40:L42"/>
    <mergeCell ref="L57:L58"/>
    <mergeCell ref="L60:L62"/>
    <mergeCell ref="L85:L88"/>
    <mergeCell ref="L68:L70"/>
    <mergeCell ref="L81:L84"/>
    <mergeCell ref="L97:L100"/>
    <mergeCell ref="L17:L18"/>
    <mergeCell ref="L64:L66"/>
    <mergeCell ref="L71:L74"/>
    <mergeCell ref="L50:L51"/>
    <mergeCell ref="L45:L47"/>
    <mergeCell ref="L43:L44"/>
    <mergeCell ref="L5:L7"/>
    <mergeCell ref="I3:I4"/>
    <mergeCell ref="I24:I25"/>
    <mergeCell ref="B28:B30"/>
    <mergeCell ref="C28:C30"/>
    <mergeCell ref="C31:C34"/>
    <mergeCell ref="L24:L25"/>
    <mergeCell ref="I97:I100"/>
    <mergeCell ref="I89:I92"/>
    <mergeCell ref="I81:I84"/>
    <mergeCell ref="L48:L49"/>
    <mergeCell ref="L89:L92"/>
    <mergeCell ref="L93:L96"/>
    <mergeCell ref="I8:I11"/>
    <mergeCell ref="I12:I14"/>
    <mergeCell ref="I68:I70"/>
    <mergeCell ref="C68:C70"/>
    <mergeCell ref="B78:B80"/>
    <mergeCell ref="I48:I49"/>
    <mergeCell ref="C48:C49"/>
    <mergeCell ref="C57:C58"/>
    <mergeCell ref="B5:B7"/>
    <mergeCell ref="C5:C7"/>
    <mergeCell ref="C15:C16"/>
    <mergeCell ref="B15:B16"/>
    <mergeCell ref="A15:A16"/>
    <mergeCell ref="A48:A49"/>
    <mergeCell ref="B48:B49"/>
    <mergeCell ref="A57:A58"/>
    <mergeCell ref="A45:A47"/>
    <mergeCell ref="B45:B47"/>
    <mergeCell ref="B57:B58"/>
    <mergeCell ref="B31:B34"/>
    <mergeCell ref="B20:B23"/>
    <mergeCell ref="A31:A34"/>
    <mergeCell ref="A28:A30"/>
    <mergeCell ref="A104:A109"/>
    <mergeCell ref="B104:B109"/>
    <mergeCell ref="C104:C109"/>
    <mergeCell ref="I104:I109"/>
    <mergeCell ref="I93:I96"/>
    <mergeCell ref="A97:A100"/>
    <mergeCell ref="B97:B100"/>
    <mergeCell ref="C97:C100"/>
    <mergeCell ref="A81:A84"/>
    <mergeCell ref="B81:B84"/>
    <mergeCell ref="C81:C84"/>
    <mergeCell ref="A93:A96"/>
    <mergeCell ref="B93:B96"/>
    <mergeCell ref="A89:A92"/>
    <mergeCell ref="B89:B92"/>
    <mergeCell ref="A85:A88"/>
    <mergeCell ref="B85:B88"/>
    <mergeCell ref="C85:C88"/>
    <mergeCell ref="C93:C96"/>
    <mergeCell ref="I85:I88"/>
    <mergeCell ref="I101:I103"/>
    <mergeCell ref="C101:C103"/>
    <mergeCell ref="B101:B103"/>
    <mergeCell ref="A101:A103"/>
    <mergeCell ref="A1:I1"/>
    <mergeCell ref="B40:B42"/>
    <mergeCell ref="A40:A42"/>
    <mergeCell ref="C40:C42"/>
    <mergeCell ref="A3:A4"/>
    <mergeCell ref="A8:A11"/>
    <mergeCell ref="B8:B11"/>
    <mergeCell ref="C8:C11"/>
    <mergeCell ref="C3:C4"/>
    <mergeCell ref="B3:B4"/>
    <mergeCell ref="A17:A18"/>
    <mergeCell ref="B17:B18"/>
    <mergeCell ref="C17:C18"/>
    <mergeCell ref="A12:A14"/>
    <mergeCell ref="B12:B14"/>
    <mergeCell ref="C12:C14"/>
    <mergeCell ref="I17:I18"/>
    <mergeCell ref="I28:I30"/>
    <mergeCell ref="I5:I7"/>
    <mergeCell ref="I15:I16"/>
    <mergeCell ref="A20:A23"/>
    <mergeCell ref="B24:B25"/>
    <mergeCell ref="A24:A25"/>
    <mergeCell ref="A5:A7"/>
    <mergeCell ref="C64:C66"/>
    <mergeCell ref="A68:A70"/>
    <mergeCell ref="I57:I58"/>
    <mergeCell ref="C24:C25"/>
    <mergeCell ref="I40:I42"/>
    <mergeCell ref="C20:C23"/>
    <mergeCell ref="C45:C47"/>
    <mergeCell ref="I52:I55"/>
    <mergeCell ref="C89:C92"/>
    <mergeCell ref="I31:I34"/>
    <mergeCell ref="I20:I23"/>
    <mergeCell ref="I36:I39"/>
    <mergeCell ref="I43:I44"/>
    <mergeCell ref="I50:I51"/>
    <mergeCell ref="I64:I66"/>
    <mergeCell ref="I71:I74"/>
    <mergeCell ref="I78:I80"/>
    <mergeCell ref="B68:B70"/>
    <mergeCell ref="I45:I47"/>
    <mergeCell ref="I60:I62"/>
    <mergeCell ref="L101:L103"/>
    <mergeCell ref="L15:L16"/>
    <mergeCell ref="A78:A80"/>
    <mergeCell ref="C78:C80"/>
    <mergeCell ref="C36:C39"/>
    <mergeCell ref="B36:B39"/>
    <mergeCell ref="A36:A39"/>
    <mergeCell ref="C60:C62"/>
    <mergeCell ref="B60:B62"/>
    <mergeCell ref="A60:A62"/>
    <mergeCell ref="A71:A74"/>
    <mergeCell ref="B71:B74"/>
    <mergeCell ref="C71:C74"/>
    <mergeCell ref="A50:A51"/>
    <mergeCell ref="B50:B51"/>
    <mergeCell ref="C50:C51"/>
    <mergeCell ref="A43:A44"/>
    <mergeCell ref="B43:B44"/>
    <mergeCell ref="C43:C44"/>
    <mergeCell ref="C52:C55"/>
    <mergeCell ref="B52:B55"/>
    <mergeCell ref="A52:A55"/>
    <mergeCell ref="A64:A66"/>
    <mergeCell ref="B64:B66"/>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ANS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2020-03-27T10:41:18Z</dcterms:created>
  <dcterms:modified xsi:type="dcterms:W3CDTF">2022-07-27T14:39:45Z</dcterms:modified>
</cp:coreProperties>
</file>